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2"/>
  <workbookPr/>
  <mc:AlternateContent xmlns:mc="http://schemas.openxmlformats.org/markup-compatibility/2006">
    <mc:Choice Requires="x15">
      <x15ac:absPath xmlns:x15ac="http://schemas.microsoft.com/office/spreadsheetml/2010/11/ac" url="/Users/harrietpullen/Downloads/"/>
    </mc:Choice>
  </mc:AlternateContent>
  <xr:revisionPtr revIDLastSave="0" documentId="8_{77C1A5DC-C665-E945-8050-1F43825EFF8A}" xr6:coauthVersionLast="47" xr6:coauthVersionMax="47" xr10:uidLastSave="{00000000-0000-0000-0000-000000000000}"/>
  <workbookProtection workbookAlgorithmName="SHA-512" workbookHashValue="CV+tXtha14zZ9pDfiE+k7+L9Z2pN8dyu/nJUwqU0WYmQKhoHpkk7s5FF9pYvd4MKJ3LXQEKLyiTtuRxWFqsv1A==" workbookSaltValue="OPhqeK4G+szDsmuAzfbqxQ==" workbookSpinCount="100000" lockStructure="1"/>
  <bookViews>
    <workbookView xWindow="0" yWindow="760" windowWidth="30240" windowHeight="17520" activeTab="2" xr2:uid="{00000000-000D-0000-FFFF-FFFF00000000}"/>
  </bookViews>
  <sheets>
    <sheet name="Internal - workplan" sheetId="2" state="hidden" r:id="rId1"/>
    <sheet name="Hoja 11" sheetId="3" state="hidden" r:id="rId2"/>
    <sheet name="LB360 Equivalence Matrix (EM)" sheetId="4" r:id="rId3"/>
    <sheet name="EM Rating System" sheetId="5" r:id="rId4"/>
    <sheet name="Assessment_Overview (previous a" sheetId="6" state="hidden" r:id="rId5"/>
    <sheet name="ICMM (Previous assessment)" sheetId="7" state="hidden" r:id="rId6"/>
    <sheet name="ICMM" sheetId="8" state="hidden" r:id="rId7"/>
    <sheet name="IRMA" sheetId="9" state="hidden" r:id="rId8"/>
    <sheet name="TSM" sheetId="10" state="hidden" r:id="rId9"/>
    <sheet name="LBMA" sheetId="11" state="hidden" r:id="rId10"/>
    <sheet name="CDDGMSC (Previous assessment)" sheetId="12" state="hidden" r:id="rId11"/>
    <sheet name="CDDGMSC" sheetId="13" state="hidden" r:id="rId12"/>
    <sheet name="ITA Tin (Previous assessment)" sheetId="14" state="hidden" r:id="rId13"/>
    <sheet name="ITA Tin" sheetId="15" state="hidden" r:id="rId14"/>
    <sheet name="RMAP Tin &amp; Tantalum (previous a" sheetId="16" state="hidden" r:id="rId15"/>
    <sheet name="RMAP Tin &amp; Tantalum" sheetId="17" state="hidden" r:id="rId16"/>
    <sheet name="RMAP Tungsten" sheetId="18" state="hidden" r:id="rId17"/>
    <sheet name="RMAP Gold (previous assessment)" sheetId="19" state="hidden" r:id="rId18"/>
    <sheet name="RMAP Gold" sheetId="20" state="hidden" r:id="rId19"/>
    <sheet name="RMAP Cobalt" sheetId="21" state="hidden" r:id="rId20"/>
    <sheet name="WGC-RGMPs (previous assessment)" sheetId="22" state="hidden" r:id="rId21"/>
    <sheet name="WGC-RGMPs" sheetId="23" state="hidden" r:id="rId22"/>
    <sheet name="IFC" sheetId="24" state="hidden" r:id="rId23"/>
    <sheet name="RMI ASM Cobalt" sheetId="25" state="hidden" r:id="rId24"/>
    <sheet name="Fairmined" sheetId="26" state="hidden" r:id="rId25"/>
    <sheet name="Fairtrade Gold (previous assess" sheetId="27" state="hidden" r:id="rId26"/>
    <sheet name="Fairtrade Gold" sheetId="28" state="hidden" r:id="rId27"/>
    <sheet name="CRAFT 2.0 (Previous assessment)" sheetId="29" state="hidden" r:id="rId28"/>
    <sheet name="CRAFT 2.0" sheetId="30" state="hidden" r:id="rId29"/>
    <sheet name="RMAP Agnostic" sheetId="31" state="hidden" r:id="rId30"/>
    <sheet name="RMI ESG (Previous assessment)" sheetId="32" state="hidden" r:id="rId31"/>
    <sheet name="RMI ESG" sheetId="33" state="hidden" r:id="rId32"/>
    <sheet name="ASI (Previous assessment)" sheetId="34" state="hidden" r:id="rId33"/>
    <sheet name="ASI" sheetId="35" state="hidden" r:id="rId34"/>
    <sheet name="GS4GG (Previous assessment)" sheetId="36" state="hidden" r:id="rId35"/>
    <sheet name="GS4GG" sheetId="37" state="hidden" r:id="rId36"/>
    <sheet name="ResponsibleSteel" sheetId="38" state="hidden" r:id="rId37"/>
    <sheet name="LB360 EM SUMMARY" sheetId="39" r:id="rId38"/>
    <sheet name="ISO 14001" sheetId="40" r:id="rId39"/>
    <sheet name="ISO 50001" sheetId="41" r:id="rId40"/>
    <sheet name="ISO 45001" sheetId="42" r:id="rId41"/>
    <sheet name="RRA" sheetId="43" r:id="rId42"/>
    <sheet name="JDDS" sheetId="44" r:id="rId43"/>
    <sheet name="SA8000" sheetId="45" r:id="rId44"/>
    <sheet name="CMSI" sheetId="46" r:id="rId4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0" roundtripDataChecksum="6PuP/DPufNundkwL66zsJTIOJZOSlspObhbUsSNREVw="/>
    </ext>
  </extLst>
</workbook>
</file>

<file path=xl/calcChain.xml><?xml version="1.0" encoding="utf-8"?>
<calcChain xmlns="http://schemas.openxmlformats.org/spreadsheetml/2006/main">
  <c r="L74" i="39" l="1"/>
  <c r="K74" i="39"/>
  <c r="J74" i="39"/>
  <c r="I74" i="39"/>
  <c r="H74" i="39"/>
  <c r="G74" i="39"/>
  <c r="F74" i="39"/>
  <c r="L73" i="39"/>
  <c r="K73" i="39"/>
  <c r="J73" i="39"/>
  <c r="I73" i="39"/>
  <c r="H73" i="39"/>
  <c r="G73" i="39"/>
  <c r="F73" i="39"/>
  <c r="L72" i="39"/>
  <c r="K72" i="39"/>
  <c r="J72" i="39"/>
  <c r="I72" i="39"/>
  <c r="H72" i="39"/>
  <c r="G72" i="39"/>
  <c r="F72" i="39"/>
  <c r="L71" i="39"/>
  <c r="K71" i="39"/>
  <c r="J71" i="39"/>
  <c r="I71" i="39"/>
  <c r="H71" i="39"/>
  <c r="G71" i="39"/>
  <c r="F71" i="39"/>
  <c r="L70" i="39"/>
  <c r="K70" i="39"/>
  <c r="J70" i="39"/>
  <c r="I70" i="39"/>
  <c r="H70" i="39"/>
  <c r="G70" i="39"/>
  <c r="F70" i="39"/>
  <c r="L69" i="39"/>
  <c r="K69" i="39"/>
  <c r="J69" i="39"/>
  <c r="I69" i="39"/>
  <c r="H69" i="39"/>
  <c r="G69" i="39"/>
  <c r="F69" i="39"/>
  <c r="L68" i="39"/>
  <c r="K68" i="39"/>
  <c r="J68" i="39"/>
  <c r="I68" i="39"/>
  <c r="H68" i="39"/>
  <c r="G68" i="39"/>
  <c r="F68" i="39"/>
  <c r="L67" i="39"/>
  <c r="K67" i="39"/>
  <c r="J67" i="39"/>
  <c r="I67" i="39"/>
  <c r="H67" i="39"/>
  <c r="G67" i="39"/>
  <c r="F67" i="39"/>
  <c r="L66" i="39"/>
  <c r="K66" i="39"/>
  <c r="J66" i="39"/>
  <c r="I66" i="39"/>
  <c r="H66" i="39"/>
  <c r="G66" i="39"/>
  <c r="F66" i="39"/>
  <c r="L65" i="39"/>
  <c r="K65" i="39"/>
  <c r="J65" i="39"/>
  <c r="I65" i="39"/>
  <c r="H65" i="39"/>
  <c r="G65" i="39"/>
  <c r="F65" i="39"/>
  <c r="L64" i="39"/>
  <c r="K64" i="39"/>
  <c r="J64" i="39"/>
  <c r="I64" i="39"/>
  <c r="H64" i="39"/>
  <c r="G64" i="39"/>
  <c r="F64" i="39"/>
  <c r="L63" i="39"/>
  <c r="K63" i="39"/>
  <c r="J63" i="39"/>
  <c r="I63" i="39"/>
  <c r="H63" i="39"/>
  <c r="G63" i="39"/>
  <c r="F63" i="39"/>
  <c r="L62" i="39"/>
  <c r="K62" i="39"/>
  <c r="J62" i="39"/>
  <c r="I62" i="39"/>
  <c r="H62" i="39"/>
  <c r="G62" i="39"/>
  <c r="F62" i="39"/>
  <c r="L61" i="39"/>
  <c r="K61" i="39"/>
  <c r="J61" i="39"/>
  <c r="I61" i="39"/>
  <c r="H61" i="39"/>
  <c r="G61" i="39"/>
  <c r="F61" i="39"/>
  <c r="L60" i="39"/>
  <c r="K60" i="39"/>
  <c r="J60" i="39"/>
  <c r="I60" i="39"/>
  <c r="H60" i="39"/>
  <c r="G60" i="39"/>
  <c r="F60" i="39"/>
  <c r="L59" i="39"/>
  <c r="K59" i="39"/>
  <c r="J59" i="39"/>
  <c r="I59" i="39"/>
  <c r="H59" i="39"/>
  <c r="G59" i="39"/>
  <c r="F59" i="39"/>
  <c r="L58" i="39"/>
  <c r="K58" i="39"/>
  <c r="J58" i="39"/>
  <c r="I58" i="39"/>
  <c r="H58" i="39"/>
  <c r="G58" i="39"/>
  <c r="F58" i="39"/>
  <c r="L57" i="39"/>
  <c r="K57" i="39"/>
  <c r="J57" i="39"/>
  <c r="I57" i="39"/>
  <c r="H57" i="39"/>
  <c r="G57" i="39"/>
  <c r="F57" i="39"/>
  <c r="L56" i="39"/>
  <c r="K56" i="39"/>
  <c r="J56" i="39"/>
  <c r="I56" i="39"/>
  <c r="H56" i="39"/>
  <c r="G56" i="39"/>
  <c r="F56" i="39"/>
  <c r="L55" i="39"/>
  <c r="K55" i="39"/>
  <c r="J55" i="39"/>
  <c r="I55" i="39"/>
  <c r="H55" i="39"/>
  <c r="G55" i="39"/>
  <c r="F55" i="39"/>
  <c r="L54" i="39"/>
  <c r="K54" i="39"/>
  <c r="J54" i="39"/>
  <c r="I54" i="39"/>
  <c r="H54" i="39"/>
  <c r="G54" i="39"/>
  <c r="F54" i="39"/>
  <c r="L53" i="39"/>
  <c r="K53" i="39"/>
  <c r="J53" i="39"/>
  <c r="I53" i="39"/>
  <c r="H53" i="39"/>
  <c r="G53" i="39"/>
  <c r="F53" i="39"/>
  <c r="L52" i="39"/>
  <c r="K52" i="39"/>
  <c r="J52" i="39"/>
  <c r="I52" i="39"/>
  <c r="H52" i="39"/>
  <c r="G52" i="39"/>
  <c r="F52" i="39"/>
  <c r="L51" i="39"/>
  <c r="K51" i="39"/>
  <c r="J51" i="39"/>
  <c r="I51" i="39"/>
  <c r="H51" i="39"/>
  <c r="G51" i="39"/>
  <c r="F51" i="39"/>
  <c r="L50" i="39"/>
  <c r="K50" i="39"/>
  <c r="J50" i="39"/>
  <c r="I50" i="39"/>
  <c r="H50" i="39"/>
  <c r="G50" i="39"/>
  <c r="F50" i="39"/>
  <c r="L49" i="39"/>
  <c r="K49" i="39"/>
  <c r="J49" i="39"/>
  <c r="I49" i="39"/>
  <c r="H49" i="39"/>
  <c r="G49" i="39"/>
  <c r="F49" i="39"/>
  <c r="L48" i="39"/>
  <c r="K48" i="39"/>
  <c r="J48" i="39"/>
  <c r="I48" i="39"/>
  <c r="H48" i="39"/>
  <c r="G48" i="39"/>
  <c r="F48" i="39"/>
  <c r="L47" i="39"/>
  <c r="K47" i="39"/>
  <c r="J47" i="39"/>
  <c r="I47" i="39"/>
  <c r="H47" i="39"/>
  <c r="G47" i="39"/>
  <c r="F47" i="39"/>
  <c r="L46" i="39"/>
  <c r="K46" i="39"/>
  <c r="J46" i="39"/>
  <c r="I46" i="39"/>
  <c r="H46" i="39"/>
  <c r="G46" i="39"/>
  <c r="F46" i="39"/>
  <c r="L45" i="39"/>
  <c r="K45" i="39"/>
  <c r="J45" i="39"/>
  <c r="I45" i="39"/>
  <c r="H45" i="39"/>
  <c r="G45" i="39"/>
  <c r="F45" i="39"/>
  <c r="L44" i="39"/>
  <c r="K44" i="39"/>
  <c r="J44" i="39"/>
  <c r="I44" i="39"/>
  <c r="H44" i="39"/>
  <c r="G44" i="39"/>
  <c r="F44" i="39"/>
  <c r="L43" i="39"/>
  <c r="K43" i="39"/>
  <c r="J43" i="39"/>
  <c r="I43" i="39"/>
  <c r="H43" i="39"/>
  <c r="G43" i="39"/>
  <c r="F43" i="39"/>
  <c r="L42" i="39"/>
  <c r="K42" i="39"/>
  <c r="J42" i="39"/>
  <c r="I42" i="39"/>
  <c r="H42" i="39"/>
  <c r="G42" i="39"/>
  <c r="F42" i="39"/>
  <c r="L41" i="39"/>
  <c r="K41" i="39"/>
  <c r="J41" i="39"/>
  <c r="I41" i="39"/>
  <c r="H41" i="39"/>
  <c r="G41" i="39"/>
  <c r="F41" i="39"/>
  <c r="L40" i="39"/>
  <c r="K40" i="39"/>
  <c r="J40" i="39"/>
  <c r="I40" i="39"/>
  <c r="H40" i="39"/>
  <c r="G40" i="39"/>
  <c r="F40" i="39"/>
  <c r="L39" i="39"/>
  <c r="K39" i="39"/>
  <c r="J39" i="39"/>
  <c r="I39" i="39"/>
  <c r="H39" i="39"/>
  <c r="G39" i="39"/>
  <c r="F39" i="39"/>
  <c r="L38" i="39"/>
  <c r="K38" i="39"/>
  <c r="J38" i="39"/>
  <c r="I38" i="39"/>
  <c r="H38" i="39"/>
  <c r="G38" i="39"/>
  <c r="F38" i="39"/>
  <c r="L37" i="39"/>
  <c r="K37" i="39"/>
  <c r="J37" i="39"/>
  <c r="I37" i="39"/>
  <c r="H37" i="39"/>
  <c r="G37" i="39"/>
  <c r="F37" i="39"/>
  <c r="L36" i="39"/>
  <c r="K36" i="39"/>
  <c r="J36" i="39"/>
  <c r="I36" i="39"/>
  <c r="H36" i="39"/>
  <c r="G36" i="39"/>
  <c r="F36" i="39"/>
  <c r="L35" i="39"/>
  <c r="K35" i="39"/>
  <c r="J35" i="39"/>
  <c r="I35" i="39"/>
  <c r="H35" i="39"/>
  <c r="G35" i="39"/>
  <c r="F35" i="39"/>
  <c r="L34" i="39"/>
  <c r="K34" i="39"/>
  <c r="J34" i="39"/>
  <c r="I34" i="39"/>
  <c r="H34" i="39"/>
  <c r="G34" i="39"/>
  <c r="F34" i="39"/>
  <c r="L33" i="39"/>
  <c r="K33" i="39"/>
  <c r="J33" i="39"/>
  <c r="I33" i="39"/>
  <c r="H33" i="39"/>
  <c r="G33" i="39"/>
  <c r="F33" i="39"/>
  <c r="L32" i="39"/>
  <c r="K32" i="39"/>
  <c r="J32" i="39"/>
  <c r="I32" i="39"/>
  <c r="H32" i="39"/>
  <c r="G32" i="39"/>
  <c r="F32" i="39"/>
  <c r="L31" i="39"/>
  <c r="K31" i="39"/>
  <c r="J31" i="39"/>
  <c r="I31" i="39"/>
  <c r="H31" i="39"/>
  <c r="G31" i="39"/>
  <c r="F31" i="39"/>
  <c r="L30" i="39"/>
  <c r="K30" i="39"/>
  <c r="J30" i="39"/>
  <c r="I30" i="39"/>
  <c r="H30" i="39"/>
  <c r="G30" i="39"/>
  <c r="F30" i="39"/>
  <c r="L29" i="39"/>
  <c r="K29" i="39"/>
  <c r="J29" i="39"/>
  <c r="I29" i="39"/>
  <c r="H29" i="39"/>
  <c r="G29" i="39"/>
  <c r="F29" i="39"/>
  <c r="L28" i="39"/>
  <c r="K28" i="39"/>
  <c r="J28" i="39"/>
  <c r="I28" i="39"/>
  <c r="H28" i="39"/>
  <c r="G28" i="39"/>
  <c r="F28" i="39"/>
  <c r="L27" i="39"/>
  <c r="K27" i="39"/>
  <c r="J27" i="39"/>
  <c r="I27" i="39"/>
  <c r="H27" i="39"/>
  <c r="G27" i="39"/>
  <c r="F27" i="39"/>
  <c r="L26" i="39"/>
  <c r="K26" i="39"/>
  <c r="J26" i="39"/>
  <c r="I26" i="39"/>
  <c r="H26" i="39"/>
  <c r="G26" i="39"/>
  <c r="F26" i="39"/>
  <c r="L25" i="39"/>
  <c r="K25" i="39"/>
  <c r="J25" i="39"/>
  <c r="I25" i="39"/>
  <c r="H25" i="39"/>
  <c r="G25" i="39"/>
  <c r="F25" i="39"/>
  <c r="L24" i="39"/>
  <c r="K24" i="39"/>
  <c r="J24" i="39"/>
  <c r="I24" i="39"/>
  <c r="H24" i="39"/>
  <c r="G24" i="39"/>
  <c r="F24" i="39"/>
  <c r="L23" i="39"/>
  <c r="K23" i="39"/>
  <c r="J23" i="39"/>
  <c r="I23" i="39"/>
  <c r="H23" i="39"/>
  <c r="G23" i="39"/>
  <c r="F23" i="39"/>
  <c r="L22" i="39"/>
  <c r="K22" i="39"/>
  <c r="J22" i="39"/>
  <c r="I22" i="39"/>
  <c r="H22" i="39"/>
  <c r="G22" i="39"/>
  <c r="F22" i="39"/>
  <c r="L21" i="39"/>
  <c r="K21" i="39"/>
  <c r="J21" i="39"/>
  <c r="I21" i="39"/>
  <c r="H21" i="39"/>
  <c r="G21" i="39"/>
  <c r="F21" i="39"/>
  <c r="L20" i="39"/>
  <c r="K20" i="39"/>
  <c r="J20" i="39"/>
  <c r="I20" i="39"/>
  <c r="H20" i="39"/>
  <c r="G20" i="39"/>
  <c r="F20" i="39"/>
  <c r="L19" i="39"/>
  <c r="K19" i="39"/>
  <c r="J19" i="39"/>
  <c r="I19" i="39"/>
  <c r="H19" i="39"/>
  <c r="G19" i="39"/>
  <c r="F19" i="39"/>
  <c r="L18" i="39"/>
  <c r="K18" i="39"/>
  <c r="J18" i="39"/>
  <c r="I18" i="39"/>
  <c r="H18" i="39"/>
  <c r="G18" i="39"/>
  <c r="F18" i="39"/>
  <c r="L17" i="39"/>
  <c r="K17" i="39"/>
  <c r="J17" i="39"/>
  <c r="I17" i="39"/>
  <c r="H17" i="39"/>
  <c r="G17" i="39"/>
  <c r="F17" i="39"/>
  <c r="L16" i="39"/>
  <c r="K16" i="39"/>
  <c r="J16" i="39"/>
  <c r="I16" i="39"/>
  <c r="H16" i="39"/>
  <c r="G16" i="39"/>
  <c r="F16" i="39"/>
  <c r="L15" i="39"/>
  <c r="K15" i="39"/>
  <c r="J15" i="39"/>
  <c r="I15" i="39"/>
  <c r="H15" i="39"/>
  <c r="G15" i="39"/>
  <c r="F15" i="39"/>
  <c r="L14" i="39"/>
  <c r="K14" i="39"/>
  <c r="J14" i="39"/>
  <c r="I14" i="39"/>
  <c r="H14" i="39"/>
  <c r="G14" i="39"/>
  <c r="F14" i="39"/>
  <c r="L13" i="39"/>
  <c r="K13" i="39"/>
  <c r="J13" i="39"/>
  <c r="I13" i="39"/>
  <c r="H13" i="39"/>
  <c r="G13" i="39"/>
  <c r="F13" i="39"/>
  <c r="L12" i="39"/>
  <c r="K12" i="39"/>
  <c r="J12" i="39"/>
  <c r="I12" i="39"/>
  <c r="H12" i="39"/>
  <c r="G12" i="39"/>
  <c r="F12" i="39"/>
  <c r="L11" i="39"/>
  <c r="K11" i="39"/>
  <c r="J11" i="39"/>
  <c r="I11" i="39"/>
  <c r="H11" i="39"/>
  <c r="G11" i="39"/>
  <c r="F11" i="39"/>
  <c r="L10" i="39"/>
  <c r="K10" i="39"/>
  <c r="J10" i="39"/>
  <c r="I10" i="39"/>
  <c r="H10" i="39"/>
  <c r="G10" i="39"/>
  <c r="F10" i="39"/>
  <c r="L9" i="39"/>
  <c r="K9" i="39"/>
  <c r="J9" i="39"/>
  <c r="I9" i="39"/>
  <c r="H9" i="39"/>
  <c r="G9" i="39"/>
  <c r="F9" i="39"/>
  <c r="L8" i="39"/>
  <c r="K8" i="39"/>
  <c r="J8" i="39"/>
  <c r="I8" i="39"/>
  <c r="H8" i="39"/>
  <c r="G8" i="39"/>
  <c r="F8" i="39"/>
  <c r="AE283" i="6"/>
  <c r="AE282" i="6"/>
  <c r="AE281" i="6"/>
  <c r="AE280" i="6"/>
  <c r="AE279" i="6"/>
  <c r="AE278" i="6"/>
  <c r="AE277" i="6"/>
  <c r="AE276" i="6"/>
  <c r="BA275" i="6"/>
  <c r="AZ275" i="6"/>
  <c r="AY275" i="6"/>
  <c r="AX275" i="6"/>
  <c r="AW275" i="6"/>
  <c r="AV275" i="6"/>
  <c r="AU275" i="6"/>
  <c r="AT275" i="6"/>
  <c r="AS275" i="6"/>
  <c r="AR275" i="6"/>
  <c r="AQ275" i="6"/>
  <c r="AP275" i="6"/>
  <c r="AO275" i="6"/>
  <c r="AN275" i="6"/>
  <c r="AM275" i="6"/>
  <c r="AL275" i="6"/>
  <c r="AK275" i="6"/>
  <c r="AJ275" i="6"/>
  <c r="AI275" i="6"/>
  <c r="AH275" i="6"/>
  <c r="AG275" i="6"/>
  <c r="AF275" i="6"/>
  <c r="AE275" i="6"/>
  <c r="AD275" i="6"/>
  <c r="AC275" i="6"/>
  <c r="AB275" i="6"/>
  <c r="AA275" i="6"/>
  <c r="BA274" i="6"/>
  <c r="AZ274" i="6"/>
  <c r="AY274" i="6"/>
  <c r="AX274" i="6"/>
  <c r="AW274" i="6"/>
  <c r="AV274" i="6"/>
  <c r="AU274" i="6"/>
  <c r="AT274" i="6"/>
  <c r="AS274" i="6"/>
  <c r="AR274" i="6"/>
  <c r="AQ274" i="6"/>
  <c r="AP274" i="6"/>
  <c r="AO274" i="6"/>
  <c r="AN274" i="6"/>
  <c r="AM274" i="6"/>
  <c r="AL274" i="6"/>
  <c r="AK274" i="6"/>
  <c r="AJ274" i="6"/>
  <c r="AI274" i="6"/>
  <c r="AH274" i="6"/>
  <c r="AG274" i="6"/>
  <c r="AF274" i="6"/>
  <c r="AE274" i="6"/>
  <c r="AD274" i="6"/>
  <c r="AC274" i="6"/>
  <c r="AB274" i="6"/>
  <c r="AA274" i="6"/>
  <c r="BA273" i="6"/>
  <c r="AZ273" i="6"/>
  <c r="AY273" i="6"/>
  <c r="AX273" i="6"/>
  <c r="AW273" i="6"/>
  <c r="AV273" i="6"/>
  <c r="AU273" i="6"/>
  <c r="AT273" i="6"/>
  <c r="AS273" i="6"/>
  <c r="AR273" i="6"/>
  <c r="AQ273" i="6"/>
  <c r="AP273" i="6"/>
  <c r="AO273" i="6"/>
  <c r="AN273" i="6"/>
  <c r="AM273" i="6"/>
  <c r="AL273" i="6"/>
  <c r="AK273" i="6"/>
  <c r="AJ273" i="6"/>
  <c r="AI273" i="6"/>
  <c r="AH273" i="6"/>
  <c r="AG273" i="6"/>
  <c r="AF273" i="6"/>
  <c r="AE273" i="6"/>
  <c r="AD273" i="6"/>
  <c r="AC273" i="6"/>
  <c r="AB273" i="6"/>
  <c r="AA273" i="6"/>
  <c r="BA272" i="6"/>
  <c r="AZ272" i="6"/>
  <c r="AY272" i="6"/>
  <c r="AX272" i="6"/>
  <c r="AW272" i="6"/>
  <c r="AV272" i="6"/>
  <c r="AU272" i="6"/>
  <c r="AT272" i="6"/>
  <c r="AS272" i="6"/>
  <c r="AR272" i="6"/>
  <c r="AQ272" i="6"/>
  <c r="AP272" i="6"/>
  <c r="AO272" i="6"/>
  <c r="AN272" i="6"/>
  <c r="AM272" i="6"/>
  <c r="AL272" i="6"/>
  <c r="AK272" i="6"/>
  <c r="AJ272" i="6"/>
  <c r="AI272" i="6"/>
  <c r="AH272" i="6"/>
  <c r="AG272" i="6"/>
  <c r="AF272" i="6"/>
  <c r="AE272" i="6"/>
  <c r="AD272" i="6"/>
  <c r="AC272" i="6"/>
  <c r="AB272" i="6"/>
  <c r="AA272" i="6"/>
  <c r="BA271" i="6"/>
  <c r="AZ271" i="6"/>
  <c r="AY271" i="6"/>
  <c r="AX271" i="6"/>
  <c r="AW271" i="6"/>
  <c r="AV271" i="6"/>
  <c r="AU271" i="6"/>
  <c r="AT271" i="6"/>
  <c r="AS271" i="6"/>
  <c r="AR271" i="6"/>
  <c r="AQ271" i="6"/>
  <c r="AP271" i="6"/>
  <c r="AO271" i="6"/>
  <c r="AN271" i="6"/>
  <c r="AM271" i="6"/>
  <c r="AL271" i="6"/>
  <c r="AK271" i="6"/>
  <c r="AJ271" i="6"/>
  <c r="AI271" i="6"/>
  <c r="AH271" i="6"/>
  <c r="AG271" i="6"/>
  <c r="AF271" i="6"/>
  <c r="AE271" i="6"/>
  <c r="AD271" i="6"/>
  <c r="AC271" i="6"/>
  <c r="AB271" i="6"/>
  <c r="AA271" i="6"/>
  <c r="BA270" i="6"/>
  <c r="AZ270" i="6"/>
  <c r="AY270" i="6"/>
  <c r="AX270" i="6"/>
  <c r="AW270" i="6"/>
  <c r="AV270" i="6"/>
  <c r="AU270" i="6"/>
  <c r="AT270" i="6"/>
  <c r="AS270" i="6"/>
  <c r="AR270" i="6"/>
  <c r="AQ270" i="6"/>
  <c r="AP270" i="6"/>
  <c r="AO270" i="6"/>
  <c r="AN270" i="6"/>
  <c r="AM270" i="6"/>
  <c r="AL270" i="6"/>
  <c r="AK270" i="6"/>
  <c r="AJ270" i="6"/>
  <c r="AI270" i="6"/>
  <c r="AH270" i="6"/>
  <c r="AG270" i="6"/>
  <c r="AF270" i="6"/>
  <c r="AE270" i="6"/>
  <c r="AD270" i="6"/>
  <c r="AC270" i="6"/>
  <c r="AB270" i="6"/>
  <c r="AA270" i="6"/>
  <c r="BA269" i="6"/>
  <c r="AZ269" i="6"/>
  <c r="AY269" i="6"/>
  <c r="AX269" i="6"/>
  <c r="AW269" i="6"/>
  <c r="AV269" i="6"/>
  <c r="AU269" i="6"/>
  <c r="AT269" i="6"/>
  <c r="AS269" i="6"/>
  <c r="AR269" i="6"/>
  <c r="AQ269" i="6"/>
  <c r="AP269" i="6"/>
  <c r="AO269" i="6"/>
  <c r="AN269" i="6"/>
  <c r="AM269" i="6"/>
  <c r="AL269" i="6"/>
  <c r="AK269" i="6"/>
  <c r="AJ269" i="6"/>
  <c r="AI269" i="6"/>
  <c r="AH269" i="6"/>
  <c r="AG269" i="6"/>
  <c r="AF269" i="6"/>
  <c r="AE269" i="6"/>
  <c r="AD269" i="6"/>
  <c r="AC269" i="6"/>
  <c r="AB269" i="6"/>
  <c r="AA269" i="6"/>
  <c r="BA268" i="6"/>
  <c r="AZ268" i="6"/>
  <c r="AY268" i="6"/>
  <c r="AX268" i="6"/>
  <c r="AW268" i="6"/>
  <c r="AV268" i="6"/>
  <c r="AU268" i="6"/>
  <c r="AT268" i="6"/>
  <c r="AS268" i="6"/>
  <c r="AR268" i="6"/>
  <c r="AQ268" i="6"/>
  <c r="AP268" i="6"/>
  <c r="AO268" i="6"/>
  <c r="AN268" i="6"/>
  <c r="AM268" i="6"/>
  <c r="AL268" i="6"/>
  <c r="AK268" i="6"/>
  <c r="AJ268" i="6"/>
  <c r="AI268" i="6"/>
  <c r="AH268" i="6"/>
  <c r="AG268" i="6"/>
  <c r="AF268" i="6"/>
  <c r="AE268" i="6"/>
  <c r="AD268" i="6"/>
  <c r="AC268" i="6"/>
  <c r="AB268" i="6"/>
  <c r="AA268" i="6"/>
  <c r="BA267" i="6"/>
  <c r="AZ267" i="6"/>
  <c r="AY267" i="6"/>
  <c r="AX267" i="6"/>
  <c r="AW267" i="6"/>
  <c r="AV267" i="6"/>
  <c r="AU267" i="6"/>
  <c r="AT267" i="6"/>
  <c r="AS267" i="6"/>
  <c r="AR267" i="6"/>
  <c r="AQ267" i="6"/>
  <c r="AP267" i="6"/>
  <c r="AO267" i="6"/>
  <c r="AN267" i="6"/>
  <c r="AM267" i="6"/>
  <c r="AL267" i="6"/>
  <c r="AK267" i="6"/>
  <c r="AJ267" i="6"/>
  <c r="AI267" i="6"/>
  <c r="AH267" i="6"/>
  <c r="AG267" i="6"/>
  <c r="AF267" i="6"/>
  <c r="AE267" i="6"/>
  <c r="AD267" i="6"/>
  <c r="AC267" i="6"/>
  <c r="AB267" i="6"/>
  <c r="AA267" i="6"/>
  <c r="BA266" i="6"/>
  <c r="AZ266" i="6"/>
  <c r="AY266" i="6"/>
  <c r="AX266" i="6"/>
  <c r="AW266" i="6"/>
  <c r="AV266" i="6"/>
  <c r="AU266" i="6"/>
  <c r="AT266" i="6"/>
  <c r="AS266" i="6"/>
  <c r="AR266" i="6"/>
  <c r="AQ266" i="6"/>
  <c r="AP266" i="6"/>
  <c r="AO266" i="6"/>
  <c r="AN266" i="6"/>
  <c r="AM266" i="6"/>
  <c r="AL266" i="6"/>
  <c r="AK266" i="6"/>
  <c r="AJ266" i="6"/>
  <c r="AI266" i="6"/>
  <c r="AH266" i="6"/>
  <c r="AG266" i="6"/>
  <c r="AF266" i="6"/>
  <c r="AE266" i="6"/>
  <c r="AD266" i="6"/>
  <c r="AC266" i="6"/>
  <c r="AB266" i="6"/>
  <c r="AA266" i="6"/>
  <c r="BA265" i="6"/>
  <c r="AZ265" i="6"/>
  <c r="AY265" i="6"/>
  <c r="AX265" i="6"/>
  <c r="AW265" i="6"/>
  <c r="AV265" i="6"/>
  <c r="AU265" i="6"/>
  <c r="AT265" i="6"/>
  <c r="AS265" i="6"/>
  <c r="AR265" i="6"/>
  <c r="AQ265" i="6"/>
  <c r="AP265" i="6"/>
  <c r="AO265" i="6"/>
  <c r="AN265" i="6"/>
  <c r="AM265" i="6"/>
  <c r="AL265" i="6"/>
  <c r="AK265" i="6"/>
  <c r="AJ265" i="6"/>
  <c r="AI265" i="6"/>
  <c r="AH265" i="6"/>
  <c r="AG265" i="6"/>
  <c r="AF265" i="6"/>
  <c r="AE265" i="6"/>
  <c r="AD265" i="6"/>
  <c r="AC265" i="6"/>
  <c r="AB265" i="6"/>
  <c r="AA265"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BA262" i="6"/>
  <c r="AZ262" i="6"/>
  <c r="AY262" i="6"/>
  <c r="AX262" i="6"/>
  <c r="AW262" i="6"/>
  <c r="AV262" i="6"/>
  <c r="AU262" i="6"/>
  <c r="AT262" i="6"/>
  <c r="AS262" i="6"/>
  <c r="AR262" i="6"/>
  <c r="AQ262" i="6"/>
  <c r="AP262" i="6"/>
  <c r="AO262" i="6"/>
  <c r="AN262" i="6"/>
  <c r="AM262" i="6"/>
  <c r="AL262" i="6"/>
  <c r="AK262" i="6"/>
  <c r="AJ262" i="6"/>
  <c r="AI262" i="6"/>
  <c r="AH262" i="6"/>
  <c r="AG262" i="6"/>
  <c r="AF262" i="6"/>
  <c r="AE262" i="6"/>
  <c r="AD262" i="6"/>
  <c r="AC262" i="6"/>
  <c r="AB262" i="6"/>
  <c r="AA262" i="6"/>
  <c r="BA261" i="6"/>
  <c r="AZ261" i="6"/>
  <c r="AY261" i="6"/>
  <c r="AX261" i="6"/>
  <c r="AW261" i="6"/>
  <c r="AV261" i="6"/>
  <c r="AU261" i="6"/>
  <c r="AT261" i="6"/>
  <c r="AS261" i="6"/>
  <c r="AR261" i="6"/>
  <c r="AQ261" i="6"/>
  <c r="AP261" i="6"/>
  <c r="AO261" i="6"/>
  <c r="AN261" i="6"/>
  <c r="AM261" i="6"/>
  <c r="AL261" i="6"/>
  <c r="AK261" i="6"/>
  <c r="AJ261" i="6"/>
  <c r="AI261" i="6"/>
  <c r="AH261" i="6"/>
  <c r="AG261" i="6"/>
  <c r="AF261" i="6"/>
  <c r="AE261" i="6"/>
  <c r="AD261" i="6"/>
  <c r="AC261" i="6"/>
  <c r="AB261" i="6"/>
  <c r="AA261" i="6"/>
  <c r="BA260" i="6"/>
  <c r="AZ260" i="6"/>
  <c r="AY260" i="6"/>
  <c r="AX260" i="6"/>
  <c r="AW260" i="6"/>
  <c r="AV260" i="6"/>
  <c r="AU260" i="6"/>
  <c r="AT260" i="6"/>
  <c r="AS260" i="6"/>
  <c r="AR260" i="6"/>
  <c r="AQ260" i="6"/>
  <c r="AP260" i="6"/>
  <c r="AO260" i="6"/>
  <c r="AN260" i="6"/>
  <c r="AM260" i="6"/>
  <c r="AL260" i="6"/>
  <c r="AK260" i="6"/>
  <c r="AJ260" i="6"/>
  <c r="AI260" i="6"/>
  <c r="AH260" i="6"/>
  <c r="AG260" i="6"/>
  <c r="AF260" i="6"/>
  <c r="AE260" i="6"/>
  <c r="AD260" i="6"/>
  <c r="AC260" i="6"/>
  <c r="AB260" i="6"/>
  <c r="AA260" i="6"/>
  <c r="BA259" i="6"/>
  <c r="AZ259" i="6"/>
  <c r="AY259" i="6"/>
  <c r="AX259" i="6"/>
  <c r="AW259" i="6"/>
  <c r="AV259" i="6"/>
  <c r="AU259" i="6"/>
  <c r="AT259" i="6"/>
  <c r="AS259" i="6"/>
  <c r="AR259" i="6"/>
  <c r="AQ259" i="6"/>
  <c r="AP259" i="6"/>
  <c r="AO259" i="6"/>
  <c r="AN259" i="6"/>
  <c r="AM259" i="6"/>
  <c r="AL259" i="6"/>
  <c r="AK259" i="6"/>
  <c r="AJ259" i="6"/>
  <c r="AI259" i="6"/>
  <c r="AH259" i="6"/>
  <c r="AG259" i="6"/>
  <c r="AF259" i="6"/>
  <c r="AE259" i="6"/>
  <c r="AD259" i="6"/>
  <c r="AC259" i="6"/>
  <c r="AB259" i="6"/>
  <c r="AA259" i="6"/>
  <c r="BA258" i="6"/>
  <c r="AZ258" i="6"/>
  <c r="AY258" i="6"/>
  <c r="AX258" i="6"/>
  <c r="AW258" i="6"/>
  <c r="AV258" i="6"/>
  <c r="AU258" i="6"/>
  <c r="AT258" i="6"/>
  <c r="AS258" i="6"/>
  <c r="AR258" i="6"/>
  <c r="AQ258" i="6"/>
  <c r="AP258" i="6"/>
  <c r="AO258" i="6"/>
  <c r="AN258" i="6"/>
  <c r="AM258" i="6"/>
  <c r="AL258" i="6"/>
  <c r="AK258" i="6"/>
  <c r="AJ258" i="6"/>
  <c r="AI258" i="6"/>
  <c r="AH258" i="6"/>
  <c r="AG258" i="6"/>
  <c r="AF258" i="6"/>
  <c r="AE258" i="6"/>
  <c r="AD258" i="6"/>
  <c r="AC258" i="6"/>
  <c r="AB258" i="6"/>
  <c r="AA258" i="6"/>
  <c r="BA257" i="6"/>
  <c r="AZ257" i="6"/>
  <c r="AY257" i="6"/>
  <c r="AX257" i="6"/>
  <c r="AW257" i="6"/>
  <c r="AV257" i="6"/>
  <c r="AU257" i="6"/>
  <c r="AT257" i="6"/>
  <c r="AS257" i="6"/>
  <c r="AR257" i="6"/>
  <c r="AQ257" i="6"/>
  <c r="AP257" i="6"/>
  <c r="AO257" i="6"/>
  <c r="AN257" i="6"/>
  <c r="AM257" i="6"/>
  <c r="AL257" i="6"/>
  <c r="AK257" i="6"/>
  <c r="AJ257" i="6"/>
  <c r="AI257" i="6"/>
  <c r="AH257" i="6"/>
  <c r="AG257" i="6"/>
  <c r="AF257" i="6"/>
  <c r="AE257" i="6"/>
  <c r="AD257" i="6"/>
  <c r="AC257" i="6"/>
  <c r="AB257" i="6"/>
  <c r="AA257" i="6"/>
  <c r="BA256" i="6"/>
  <c r="AZ256" i="6"/>
  <c r="AY256" i="6"/>
  <c r="AX256" i="6"/>
  <c r="AW256" i="6"/>
  <c r="AV256" i="6"/>
  <c r="AU256" i="6"/>
  <c r="AT256" i="6"/>
  <c r="AS256" i="6"/>
  <c r="AR256" i="6"/>
  <c r="AQ256" i="6"/>
  <c r="AP256" i="6"/>
  <c r="AO256" i="6"/>
  <c r="AN256" i="6"/>
  <c r="AM256" i="6"/>
  <c r="AL256" i="6"/>
  <c r="AK256" i="6"/>
  <c r="AJ256" i="6"/>
  <c r="AI256" i="6"/>
  <c r="AH256" i="6"/>
  <c r="AG256" i="6"/>
  <c r="AF256" i="6"/>
  <c r="AE256" i="6"/>
  <c r="AD256" i="6"/>
  <c r="AC256" i="6"/>
  <c r="AB256" i="6"/>
  <c r="AA256" i="6"/>
  <c r="BA255" i="6"/>
  <c r="AZ255" i="6"/>
  <c r="AY255" i="6"/>
  <c r="AX255" i="6"/>
  <c r="AW255" i="6"/>
  <c r="AV255" i="6"/>
  <c r="AU255" i="6"/>
  <c r="AT255" i="6"/>
  <c r="AS255" i="6"/>
  <c r="AR255" i="6"/>
  <c r="AQ255" i="6"/>
  <c r="AP255" i="6"/>
  <c r="AO255" i="6"/>
  <c r="AN255" i="6"/>
  <c r="AM255" i="6"/>
  <c r="AL255" i="6"/>
  <c r="AK255" i="6"/>
  <c r="AJ255" i="6"/>
  <c r="AI255" i="6"/>
  <c r="AH255" i="6"/>
  <c r="AG255" i="6"/>
  <c r="AF255" i="6"/>
  <c r="AE255" i="6"/>
  <c r="AD255" i="6"/>
  <c r="AC255" i="6"/>
  <c r="AB255" i="6"/>
  <c r="AA255" i="6"/>
  <c r="BA254" i="6"/>
  <c r="AZ254" i="6"/>
  <c r="AY254" i="6"/>
  <c r="AX254" i="6"/>
  <c r="AW254" i="6"/>
  <c r="AV254" i="6"/>
  <c r="AU254" i="6"/>
  <c r="AT254" i="6"/>
  <c r="AS254" i="6"/>
  <c r="AR254" i="6"/>
  <c r="AQ254" i="6"/>
  <c r="AP254" i="6"/>
  <c r="AO254" i="6"/>
  <c r="AN254" i="6"/>
  <c r="AM254" i="6"/>
  <c r="AL254" i="6"/>
  <c r="AK254" i="6"/>
  <c r="AJ254" i="6"/>
  <c r="AI254" i="6"/>
  <c r="AH254" i="6"/>
  <c r="AG254" i="6"/>
  <c r="AF254" i="6"/>
  <c r="AE254" i="6"/>
  <c r="AD254" i="6"/>
  <c r="AC254" i="6"/>
  <c r="AB254" i="6"/>
  <c r="AA254" i="6"/>
  <c r="BA253" i="6"/>
  <c r="AZ253" i="6"/>
  <c r="AY253" i="6"/>
  <c r="AX253" i="6"/>
  <c r="AW253" i="6"/>
  <c r="AV253" i="6"/>
  <c r="AU253" i="6"/>
  <c r="AT253" i="6"/>
  <c r="AS253" i="6"/>
  <c r="AR253" i="6"/>
  <c r="AQ253" i="6"/>
  <c r="AP253" i="6"/>
  <c r="AO253" i="6"/>
  <c r="AN253" i="6"/>
  <c r="AM253" i="6"/>
  <c r="AL253" i="6"/>
  <c r="AK253" i="6"/>
  <c r="AJ253" i="6"/>
  <c r="AI253" i="6"/>
  <c r="AH253" i="6"/>
  <c r="AG253" i="6"/>
  <c r="AF253" i="6"/>
  <c r="AE253" i="6"/>
  <c r="AD253" i="6"/>
  <c r="AC253" i="6"/>
  <c r="AB253" i="6"/>
  <c r="AA253" i="6"/>
  <c r="BA252" i="6"/>
  <c r="AZ252" i="6"/>
  <c r="AY252" i="6"/>
  <c r="AX252" i="6"/>
  <c r="AW252" i="6"/>
  <c r="AV252" i="6"/>
  <c r="AU252" i="6"/>
  <c r="AT252" i="6"/>
  <c r="AS252" i="6"/>
  <c r="AR252" i="6"/>
  <c r="AQ252" i="6"/>
  <c r="AP252" i="6"/>
  <c r="AO252" i="6"/>
  <c r="AN252" i="6"/>
  <c r="AM252" i="6"/>
  <c r="AL252" i="6"/>
  <c r="AK252" i="6"/>
  <c r="AJ252" i="6"/>
  <c r="AI252" i="6"/>
  <c r="AH252" i="6"/>
  <c r="AG252" i="6"/>
  <c r="AF252" i="6"/>
  <c r="AE252" i="6"/>
  <c r="AD252" i="6"/>
  <c r="AC252" i="6"/>
  <c r="AB252" i="6"/>
  <c r="AA252" i="6"/>
  <c r="BA251" i="6"/>
  <c r="AZ251" i="6"/>
  <c r="AY251" i="6"/>
  <c r="AX251" i="6"/>
  <c r="AW251" i="6"/>
  <c r="AV251" i="6"/>
  <c r="AU251" i="6"/>
  <c r="AT251" i="6"/>
  <c r="AS251" i="6"/>
  <c r="AR251" i="6"/>
  <c r="AQ251" i="6"/>
  <c r="AP251" i="6"/>
  <c r="AO251" i="6"/>
  <c r="AN251" i="6"/>
  <c r="AM251" i="6"/>
  <c r="AL251" i="6"/>
  <c r="AK251" i="6"/>
  <c r="AJ251" i="6"/>
  <c r="AI251" i="6"/>
  <c r="AH251" i="6"/>
  <c r="AG251" i="6"/>
  <c r="AF251" i="6"/>
  <c r="AE251" i="6"/>
  <c r="AD251" i="6"/>
  <c r="AC251" i="6"/>
  <c r="AB251" i="6"/>
  <c r="AA251" i="6"/>
  <c r="BA250" i="6"/>
  <c r="AZ250" i="6"/>
  <c r="AY250" i="6"/>
  <c r="AX250" i="6"/>
  <c r="AW250" i="6"/>
  <c r="AV250" i="6"/>
  <c r="AU250" i="6"/>
  <c r="AT250" i="6"/>
  <c r="AS250" i="6"/>
  <c r="AR250" i="6"/>
  <c r="AQ250" i="6"/>
  <c r="AP250" i="6"/>
  <c r="AO250" i="6"/>
  <c r="AN250" i="6"/>
  <c r="AM250" i="6"/>
  <c r="AL250" i="6"/>
  <c r="AK250" i="6"/>
  <c r="AJ250" i="6"/>
  <c r="AI250" i="6"/>
  <c r="AH250" i="6"/>
  <c r="AG250" i="6"/>
  <c r="AF250" i="6"/>
  <c r="AE250" i="6"/>
  <c r="AD250" i="6"/>
  <c r="AC250" i="6"/>
  <c r="AB250" i="6"/>
  <c r="AA250" i="6"/>
  <c r="BA249" i="6"/>
  <c r="AZ249" i="6"/>
  <c r="AY249" i="6"/>
  <c r="AX249" i="6"/>
  <c r="AW249" i="6"/>
  <c r="AV249" i="6"/>
  <c r="AU249" i="6"/>
  <c r="AT249" i="6"/>
  <c r="AS249" i="6"/>
  <c r="AR249" i="6"/>
  <c r="AQ249" i="6"/>
  <c r="AP249" i="6"/>
  <c r="AO249" i="6"/>
  <c r="AN249" i="6"/>
  <c r="AM249" i="6"/>
  <c r="AL249" i="6"/>
  <c r="AK249" i="6"/>
  <c r="AJ249" i="6"/>
  <c r="AI249" i="6"/>
  <c r="AH249" i="6"/>
  <c r="AG249" i="6"/>
  <c r="AF249" i="6"/>
  <c r="AE249" i="6"/>
  <c r="AD249" i="6"/>
  <c r="AC249" i="6"/>
  <c r="AB249" i="6"/>
  <c r="AA249" i="6"/>
  <c r="BA248" i="6"/>
  <c r="AZ248" i="6"/>
  <c r="AY248" i="6"/>
  <c r="AX248" i="6"/>
  <c r="AW248" i="6"/>
  <c r="AV248" i="6"/>
  <c r="AU248" i="6"/>
  <c r="AT248" i="6"/>
  <c r="AS248" i="6"/>
  <c r="AR248" i="6"/>
  <c r="AQ248" i="6"/>
  <c r="AP248" i="6"/>
  <c r="AO248" i="6"/>
  <c r="AN248" i="6"/>
  <c r="AM248" i="6"/>
  <c r="AL248" i="6"/>
  <c r="AK248" i="6"/>
  <c r="AJ248" i="6"/>
  <c r="AI248" i="6"/>
  <c r="AH248" i="6"/>
  <c r="AG248" i="6"/>
  <c r="AF248" i="6"/>
  <c r="AE248" i="6"/>
  <c r="AD248" i="6"/>
  <c r="AC248" i="6"/>
  <c r="AB248" i="6"/>
  <c r="AA248" i="6"/>
  <c r="BA247" i="6"/>
  <c r="AZ247" i="6"/>
  <c r="AY247" i="6"/>
  <c r="AX247" i="6"/>
  <c r="AW247" i="6"/>
  <c r="AV247" i="6"/>
  <c r="AU247" i="6"/>
  <c r="AT247" i="6"/>
  <c r="AS247" i="6"/>
  <c r="AR247" i="6"/>
  <c r="AQ247" i="6"/>
  <c r="AP247" i="6"/>
  <c r="AO247" i="6"/>
  <c r="AN247" i="6"/>
  <c r="AM247" i="6"/>
  <c r="AL247" i="6"/>
  <c r="AK247" i="6"/>
  <c r="AJ247" i="6"/>
  <c r="AI247" i="6"/>
  <c r="AH247" i="6"/>
  <c r="AG247" i="6"/>
  <c r="AF247" i="6"/>
  <c r="AE247" i="6"/>
  <c r="AD247" i="6"/>
  <c r="AC247" i="6"/>
  <c r="AB247" i="6"/>
  <c r="AA247" i="6"/>
  <c r="BA246" i="6"/>
  <c r="AZ246" i="6"/>
  <c r="AY246" i="6"/>
  <c r="AX246" i="6"/>
  <c r="AW246" i="6"/>
  <c r="AV246" i="6"/>
  <c r="AU246" i="6"/>
  <c r="AT246" i="6"/>
  <c r="AS246" i="6"/>
  <c r="AR246" i="6"/>
  <c r="AQ246" i="6"/>
  <c r="AP246" i="6"/>
  <c r="AO246" i="6"/>
  <c r="AN246" i="6"/>
  <c r="AM246" i="6"/>
  <c r="AL246" i="6"/>
  <c r="AK246" i="6"/>
  <c r="AJ246" i="6"/>
  <c r="AI246" i="6"/>
  <c r="AH246" i="6"/>
  <c r="AG246" i="6"/>
  <c r="AF246" i="6"/>
  <c r="AE246" i="6"/>
  <c r="AD246" i="6"/>
  <c r="AC246" i="6"/>
  <c r="AB246" i="6"/>
  <c r="AA246" i="6"/>
  <c r="BA245" i="6"/>
  <c r="AZ245" i="6"/>
  <c r="AY245" i="6"/>
  <c r="AX245" i="6"/>
  <c r="AW245" i="6"/>
  <c r="AV245" i="6"/>
  <c r="AU245" i="6"/>
  <c r="AT245" i="6"/>
  <c r="AS245" i="6"/>
  <c r="AR245" i="6"/>
  <c r="AQ245" i="6"/>
  <c r="AP245" i="6"/>
  <c r="AO245" i="6"/>
  <c r="AN245" i="6"/>
  <c r="AM245" i="6"/>
  <c r="AL245" i="6"/>
  <c r="AK245" i="6"/>
  <c r="AJ245" i="6"/>
  <c r="AI245" i="6"/>
  <c r="AH245" i="6"/>
  <c r="AG245" i="6"/>
  <c r="AF245" i="6"/>
  <c r="AE245" i="6"/>
  <c r="AD245" i="6"/>
  <c r="AC245" i="6"/>
  <c r="AB245" i="6"/>
  <c r="AA245"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BA242" i="6"/>
  <c r="AZ242" i="6"/>
  <c r="AY242" i="6"/>
  <c r="AX242" i="6"/>
  <c r="AW242" i="6"/>
  <c r="AV242" i="6"/>
  <c r="AU242" i="6"/>
  <c r="AT242" i="6"/>
  <c r="AS242" i="6"/>
  <c r="AR242" i="6"/>
  <c r="AQ242" i="6"/>
  <c r="AP242" i="6"/>
  <c r="AO242" i="6"/>
  <c r="AN242" i="6"/>
  <c r="AM242" i="6"/>
  <c r="AL242" i="6"/>
  <c r="AK242" i="6"/>
  <c r="AJ242" i="6"/>
  <c r="AI242" i="6"/>
  <c r="AH242" i="6"/>
  <c r="AG242" i="6"/>
  <c r="AF242" i="6"/>
  <c r="AE242" i="6"/>
  <c r="AD242" i="6"/>
  <c r="AC242" i="6"/>
  <c r="AB242" i="6"/>
  <c r="AA242" i="6"/>
  <c r="BA241" i="6"/>
  <c r="AZ241" i="6"/>
  <c r="AY241" i="6"/>
  <c r="AX241" i="6"/>
  <c r="AW241" i="6"/>
  <c r="AV241" i="6"/>
  <c r="AU241" i="6"/>
  <c r="AT241" i="6"/>
  <c r="AS241" i="6"/>
  <c r="AR241" i="6"/>
  <c r="AQ241" i="6"/>
  <c r="AP241" i="6"/>
  <c r="AO241" i="6"/>
  <c r="AN241" i="6"/>
  <c r="AM241" i="6"/>
  <c r="AL241" i="6"/>
  <c r="AK241" i="6"/>
  <c r="AJ241" i="6"/>
  <c r="AI241" i="6"/>
  <c r="AH241" i="6"/>
  <c r="AG241" i="6"/>
  <c r="AF241" i="6"/>
  <c r="AE241" i="6"/>
  <c r="AD241" i="6"/>
  <c r="AC241" i="6"/>
  <c r="AB241" i="6"/>
  <c r="AA241" i="6"/>
  <c r="BA240" i="6"/>
  <c r="AZ240" i="6"/>
  <c r="AY240" i="6"/>
  <c r="AX240" i="6"/>
  <c r="AW240" i="6"/>
  <c r="AV240" i="6"/>
  <c r="AU240" i="6"/>
  <c r="AT240" i="6"/>
  <c r="AS240" i="6"/>
  <c r="AR240" i="6"/>
  <c r="AQ240" i="6"/>
  <c r="AP240" i="6"/>
  <c r="AO240" i="6"/>
  <c r="AN240" i="6"/>
  <c r="AM240" i="6"/>
  <c r="AL240" i="6"/>
  <c r="AK240" i="6"/>
  <c r="AJ240" i="6"/>
  <c r="AI240" i="6"/>
  <c r="AH240" i="6"/>
  <c r="AG240" i="6"/>
  <c r="AF240" i="6"/>
  <c r="AE240" i="6"/>
  <c r="AD240" i="6"/>
  <c r="AC240" i="6"/>
  <c r="AB240" i="6"/>
  <c r="AA240" i="6"/>
  <c r="BA239" i="6"/>
  <c r="AZ239" i="6"/>
  <c r="AY239" i="6"/>
  <c r="AX239" i="6"/>
  <c r="AW239" i="6"/>
  <c r="AV239" i="6"/>
  <c r="AU239" i="6"/>
  <c r="AT239" i="6"/>
  <c r="AS239" i="6"/>
  <c r="AR239" i="6"/>
  <c r="AQ239" i="6"/>
  <c r="AP239" i="6"/>
  <c r="AO239" i="6"/>
  <c r="AN239" i="6"/>
  <c r="AM239" i="6"/>
  <c r="AL239" i="6"/>
  <c r="AK239" i="6"/>
  <c r="AJ239" i="6"/>
  <c r="AI239" i="6"/>
  <c r="AH239" i="6"/>
  <c r="AG239" i="6"/>
  <c r="AF239" i="6"/>
  <c r="AE239" i="6"/>
  <c r="AD239" i="6"/>
  <c r="AC239" i="6"/>
  <c r="AB239" i="6"/>
  <c r="AA239" i="6"/>
  <c r="BA238" i="6"/>
  <c r="AZ238" i="6"/>
  <c r="AY238" i="6"/>
  <c r="AX238" i="6"/>
  <c r="AW238" i="6"/>
  <c r="AV238" i="6"/>
  <c r="AU238" i="6"/>
  <c r="AT238" i="6"/>
  <c r="AS238" i="6"/>
  <c r="AR238" i="6"/>
  <c r="AQ238" i="6"/>
  <c r="AP238" i="6"/>
  <c r="AO238" i="6"/>
  <c r="AN238" i="6"/>
  <c r="AM238" i="6"/>
  <c r="AL238" i="6"/>
  <c r="AK238" i="6"/>
  <c r="AJ238" i="6"/>
  <c r="AI238" i="6"/>
  <c r="AH238" i="6"/>
  <c r="AG238" i="6"/>
  <c r="AF238" i="6"/>
  <c r="AE238" i="6"/>
  <c r="AD238" i="6"/>
  <c r="AC238" i="6"/>
  <c r="AB238" i="6"/>
  <c r="AA238" i="6"/>
  <c r="BA237" i="6"/>
  <c r="AZ237" i="6"/>
  <c r="AY237" i="6"/>
  <c r="AX237" i="6"/>
  <c r="AW237" i="6"/>
  <c r="AV237" i="6"/>
  <c r="AU237" i="6"/>
  <c r="AT237" i="6"/>
  <c r="AS237" i="6"/>
  <c r="AR237" i="6"/>
  <c r="AQ237" i="6"/>
  <c r="AP237" i="6"/>
  <c r="AO237" i="6"/>
  <c r="AN237" i="6"/>
  <c r="AM237" i="6"/>
  <c r="AL237" i="6"/>
  <c r="AK237" i="6"/>
  <c r="AJ237" i="6"/>
  <c r="AI237" i="6"/>
  <c r="AH237" i="6"/>
  <c r="AG237" i="6"/>
  <c r="AF237" i="6"/>
  <c r="AE237" i="6"/>
  <c r="AD237" i="6"/>
  <c r="AC237" i="6"/>
  <c r="AB237" i="6"/>
  <c r="AA237" i="6"/>
  <c r="BA236" i="6"/>
  <c r="AZ236" i="6"/>
  <c r="AY236" i="6"/>
  <c r="AX236" i="6"/>
  <c r="AW236" i="6"/>
  <c r="AV236" i="6"/>
  <c r="AU236" i="6"/>
  <c r="AT236" i="6"/>
  <c r="AS236" i="6"/>
  <c r="AR236" i="6"/>
  <c r="AQ236" i="6"/>
  <c r="AP236" i="6"/>
  <c r="AO236" i="6"/>
  <c r="AN236" i="6"/>
  <c r="AM236" i="6"/>
  <c r="AL236" i="6"/>
  <c r="AK236" i="6"/>
  <c r="AJ236" i="6"/>
  <c r="AI236" i="6"/>
  <c r="AH236" i="6"/>
  <c r="AG236" i="6"/>
  <c r="AF236" i="6"/>
  <c r="AE236" i="6"/>
  <c r="AD236" i="6"/>
  <c r="AC236" i="6"/>
  <c r="AB236" i="6"/>
  <c r="AA236" i="6"/>
  <c r="BA235" i="6"/>
  <c r="AZ235" i="6"/>
  <c r="AY235" i="6"/>
  <c r="AX235" i="6"/>
  <c r="AW235" i="6"/>
  <c r="AV235" i="6"/>
  <c r="AU235" i="6"/>
  <c r="AT235" i="6"/>
  <c r="AS235" i="6"/>
  <c r="AR235" i="6"/>
  <c r="AQ235" i="6"/>
  <c r="AP235" i="6"/>
  <c r="AO235" i="6"/>
  <c r="AN235" i="6"/>
  <c r="AM235" i="6"/>
  <c r="AL235" i="6"/>
  <c r="AK235" i="6"/>
  <c r="AJ235" i="6"/>
  <c r="AI235" i="6"/>
  <c r="AH235" i="6"/>
  <c r="AG235" i="6"/>
  <c r="AF235" i="6"/>
  <c r="AE235" i="6"/>
  <c r="AD235" i="6"/>
  <c r="AC235" i="6"/>
  <c r="AB235" i="6"/>
  <c r="AA235" i="6"/>
  <c r="BA234" i="6"/>
  <c r="AZ234" i="6"/>
  <c r="AY234" i="6"/>
  <c r="AX234" i="6"/>
  <c r="AW234" i="6"/>
  <c r="AV234" i="6"/>
  <c r="AU234" i="6"/>
  <c r="AT234" i="6"/>
  <c r="AS234" i="6"/>
  <c r="AR234" i="6"/>
  <c r="AQ234" i="6"/>
  <c r="AP234" i="6"/>
  <c r="AO234" i="6"/>
  <c r="AN234" i="6"/>
  <c r="AM234" i="6"/>
  <c r="AL234" i="6"/>
  <c r="AK234" i="6"/>
  <c r="AJ234" i="6"/>
  <c r="AI234" i="6"/>
  <c r="AH234" i="6"/>
  <c r="AG234" i="6"/>
  <c r="AF234" i="6"/>
  <c r="AE234" i="6"/>
  <c r="AD234" i="6"/>
  <c r="AC234" i="6"/>
  <c r="AB234" i="6"/>
  <c r="AA234" i="6"/>
  <c r="BA233" i="6"/>
  <c r="AZ233" i="6"/>
  <c r="AY233" i="6"/>
  <c r="AX233" i="6"/>
  <c r="AW233" i="6"/>
  <c r="AV233" i="6"/>
  <c r="AU233" i="6"/>
  <c r="AT233" i="6"/>
  <c r="AS233" i="6"/>
  <c r="AR233" i="6"/>
  <c r="AQ233" i="6"/>
  <c r="AP233" i="6"/>
  <c r="AO233" i="6"/>
  <c r="AN233" i="6"/>
  <c r="AM233" i="6"/>
  <c r="AL233" i="6"/>
  <c r="AK233" i="6"/>
  <c r="AJ233" i="6"/>
  <c r="AI233" i="6"/>
  <c r="AH233" i="6"/>
  <c r="AG233" i="6"/>
  <c r="AF233" i="6"/>
  <c r="AE233" i="6"/>
  <c r="AD233" i="6"/>
  <c r="AC233" i="6"/>
  <c r="AB233" i="6"/>
  <c r="AA233" i="6"/>
  <c r="BA232" i="6"/>
  <c r="AZ232" i="6"/>
  <c r="AY232" i="6"/>
  <c r="AX232" i="6"/>
  <c r="AW232" i="6"/>
  <c r="AV232" i="6"/>
  <c r="AU232" i="6"/>
  <c r="AT232" i="6"/>
  <c r="AS232" i="6"/>
  <c r="AR232" i="6"/>
  <c r="AQ232" i="6"/>
  <c r="AP232" i="6"/>
  <c r="AO232" i="6"/>
  <c r="AN232" i="6"/>
  <c r="AM232" i="6"/>
  <c r="AL232" i="6"/>
  <c r="AK232" i="6"/>
  <c r="AJ232" i="6"/>
  <c r="AI232" i="6"/>
  <c r="AH232" i="6"/>
  <c r="AG232" i="6"/>
  <c r="AF232" i="6"/>
  <c r="AE232" i="6"/>
  <c r="AD232" i="6"/>
  <c r="AC232" i="6"/>
  <c r="AB232" i="6"/>
  <c r="AA232" i="6"/>
  <c r="BA231" i="6"/>
  <c r="AZ231" i="6"/>
  <c r="AY231" i="6"/>
  <c r="AX231" i="6"/>
  <c r="AW231" i="6"/>
  <c r="AV231" i="6"/>
  <c r="AU231" i="6"/>
  <c r="AT231" i="6"/>
  <c r="AS231" i="6"/>
  <c r="AR231" i="6"/>
  <c r="AQ231" i="6"/>
  <c r="AP231" i="6"/>
  <c r="AO231" i="6"/>
  <c r="AN231" i="6"/>
  <c r="AM231" i="6"/>
  <c r="AL231" i="6"/>
  <c r="AK231" i="6"/>
  <c r="AJ231" i="6"/>
  <c r="AI231" i="6"/>
  <c r="AH231" i="6"/>
  <c r="AG231" i="6"/>
  <c r="AF231" i="6"/>
  <c r="AE231" i="6"/>
  <c r="AD231" i="6"/>
  <c r="AC231" i="6"/>
  <c r="AB231" i="6"/>
  <c r="AA231" i="6"/>
  <c r="BA230" i="6"/>
  <c r="AZ230" i="6"/>
  <c r="AY230" i="6"/>
  <c r="AX230" i="6"/>
  <c r="AW230" i="6"/>
  <c r="AV230" i="6"/>
  <c r="AU230" i="6"/>
  <c r="AT230" i="6"/>
  <c r="AS230" i="6"/>
  <c r="AR230" i="6"/>
  <c r="AQ230" i="6"/>
  <c r="AP230" i="6"/>
  <c r="AO230" i="6"/>
  <c r="AN230" i="6"/>
  <c r="AM230" i="6"/>
  <c r="AL230" i="6"/>
  <c r="AK230" i="6"/>
  <c r="AJ230" i="6"/>
  <c r="AI230" i="6"/>
  <c r="AH230" i="6"/>
  <c r="AG230" i="6"/>
  <c r="AF230" i="6"/>
  <c r="AE230" i="6"/>
  <c r="AD230" i="6"/>
  <c r="AC230" i="6"/>
  <c r="AB230" i="6"/>
  <c r="AA230" i="6"/>
  <c r="BA229" i="6"/>
  <c r="AZ229" i="6"/>
  <c r="AY229" i="6"/>
  <c r="AX229" i="6"/>
  <c r="AW229" i="6"/>
  <c r="AV229" i="6"/>
  <c r="AU229" i="6"/>
  <c r="AT229" i="6"/>
  <c r="AS229" i="6"/>
  <c r="AR229" i="6"/>
  <c r="AQ229" i="6"/>
  <c r="AP229" i="6"/>
  <c r="AO229" i="6"/>
  <c r="AN229" i="6"/>
  <c r="AM229" i="6"/>
  <c r="AL229" i="6"/>
  <c r="AK229" i="6"/>
  <c r="AJ229" i="6"/>
  <c r="AI229" i="6"/>
  <c r="AH229" i="6"/>
  <c r="AG229" i="6"/>
  <c r="AF229" i="6"/>
  <c r="AE229" i="6"/>
  <c r="AD229" i="6"/>
  <c r="AC229" i="6"/>
  <c r="AB229" i="6"/>
  <c r="AA229" i="6"/>
  <c r="BA228" i="6"/>
  <c r="AZ228" i="6"/>
  <c r="AY228" i="6"/>
  <c r="AX228" i="6"/>
  <c r="AW228" i="6"/>
  <c r="AV228" i="6"/>
  <c r="AU228" i="6"/>
  <c r="AT228" i="6"/>
  <c r="AS228" i="6"/>
  <c r="AR228" i="6"/>
  <c r="AQ228" i="6"/>
  <c r="AP228" i="6"/>
  <c r="AO228" i="6"/>
  <c r="AN228" i="6"/>
  <c r="AM228" i="6"/>
  <c r="AL228" i="6"/>
  <c r="AK228" i="6"/>
  <c r="AJ228" i="6"/>
  <c r="AI228" i="6"/>
  <c r="AH228" i="6"/>
  <c r="AG228" i="6"/>
  <c r="AF228" i="6"/>
  <c r="AE228" i="6"/>
  <c r="AD228" i="6"/>
  <c r="AC228" i="6"/>
  <c r="AB228" i="6"/>
  <c r="AA228" i="6"/>
  <c r="BA227" i="6"/>
  <c r="AZ227" i="6"/>
  <c r="AY227" i="6"/>
  <c r="AX227" i="6"/>
  <c r="AW227" i="6"/>
  <c r="AV227" i="6"/>
  <c r="AU227" i="6"/>
  <c r="AT227" i="6"/>
  <c r="AS227" i="6"/>
  <c r="AR227" i="6"/>
  <c r="AQ227" i="6"/>
  <c r="AP227" i="6"/>
  <c r="AO227" i="6"/>
  <c r="AN227" i="6"/>
  <c r="AM227" i="6"/>
  <c r="AL227" i="6"/>
  <c r="AK227" i="6"/>
  <c r="AJ227" i="6"/>
  <c r="AI227" i="6"/>
  <c r="AH227" i="6"/>
  <c r="AG227" i="6"/>
  <c r="AF227" i="6"/>
  <c r="AE227" i="6"/>
  <c r="AD227" i="6"/>
  <c r="AC227" i="6"/>
  <c r="AB227" i="6"/>
  <c r="AA227" i="6"/>
  <c r="BA226" i="6"/>
  <c r="AZ226" i="6"/>
  <c r="AY226" i="6"/>
  <c r="AX226" i="6"/>
  <c r="AW226" i="6"/>
  <c r="AV226" i="6"/>
  <c r="AU226" i="6"/>
  <c r="AT226" i="6"/>
  <c r="AS226" i="6"/>
  <c r="AR226" i="6"/>
  <c r="AQ226" i="6"/>
  <c r="AP226" i="6"/>
  <c r="AO226" i="6"/>
  <c r="AN226" i="6"/>
  <c r="AM226" i="6"/>
  <c r="AL226" i="6"/>
  <c r="AK226" i="6"/>
  <c r="AJ226" i="6"/>
  <c r="AI226" i="6"/>
  <c r="AH226" i="6"/>
  <c r="AG226" i="6"/>
  <c r="AF226" i="6"/>
  <c r="AE226" i="6"/>
  <c r="AD226" i="6"/>
  <c r="AC226" i="6"/>
  <c r="AB226" i="6"/>
  <c r="AA226" i="6"/>
  <c r="BA224" i="6"/>
  <c r="AZ224" i="6"/>
  <c r="AY224" i="6"/>
  <c r="AX224" i="6"/>
  <c r="AW224" i="6"/>
  <c r="AV224" i="6"/>
  <c r="AU224" i="6"/>
  <c r="AT224" i="6"/>
  <c r="AS224" i="6"/>
  <c r="AR224" i="6"/>
  <c r="AQ224" i="6"/>
  <c r="AP224" i="6"/>
  <c r="AO224" i="6"/>
  <c r="AN224" i="6"/>
  <c r="AM224" i="6"/>
  <c r="AL224" i="6"/>
  <c r="AK224" i="6"/>
  <c r="AJ224" i="6"/>
  <c r="AI224" i="6"/>
  <c r="AH224" i="6"/>
  <c r="AG224" i="6"/>
  <c r="AF224" i="6"/>
  <c r="AE224" i="6"/>
  <c r="AD224" i="6"/>
  <c r="AC224" i="6"/>
  <c r="AB224" i="6"/>
  <c r="AA224" i="6"/>
  <c r="Z224" i="6"/>
  <c r="Y224" i="6"/>
  <c r="X224" i="6"/>
  <c r="W224" i="6"/>
  <c r="V224" i="6"/>
  <c r="U224" i="6"/>
  <c r="T224" i="6"/>
  <c r="S224" i="6"/>
  <c r="R224" i="6"/>
  <c r="Q224" i="6"/>
  <c r="P224" i="6"/>
  <c r="O224" i="6"/>
  <c r="N224" i="6"/>
  <c r="M224" i="6"/>
  <c r="L224" i="6"/>
  <c r="K224" i="6"/>
  <c r="J224" i="6"/>
  <c r="I224" i="6"/>
  <c r="H224" i="6"/>
  <c r="G224" i="6"/>
  <c r="F224" i="6"/>
  <c r="BA223" i="6"/>
  <c r="AZ223" i="6"/>
  <c r="AY223" i="6"/>
  <c r="AX223" i="6"/>
  <c r="AW223" i="6"/>
  <c r="AV223" i="6"/>
  <c r="AU223" i="6"/>
  <c r="AT223" i="6"/>
  <c r="AS223" i="6"/>
  <c r="AR223" i="6"/>
  <c r="AQ223" i="6"/>
  <c r="AP223" i="6"/>
  <c r="AO223" i="6"/>
  <c r="AN223" i="6"/>
  <c r="AM223" i="6"/>
  <c r="AL223" i="6"/>
  <c r="AK223" i="6"/>
  <c r="AJ223" i="6"/>
  <c r="AI223" i="6"/>
  <c r="AH223" i="6"/>
  <c r="AG223" i="6"/>
  <c r="AF223" i="6"/>
  <c r="AE223" i="6"/>
  <c r="AD223" i="6"/>
  <c r="AC223" i="6"/>
  <c r="AB223" i="6"/>
  <c r="AA223" i="6"/>
  <c r="Z223" i="6"/>
  <c r="Y223" i="6"/>
  <c r="X223" i="6"/>
  <c r="W223" i="6"/>
  <c r="V223" i="6"/>
  <c r="U223" i="6"/>
  <c r="T223" i="6"/>
  <c r="S223" i="6"/>
  <c r="R223" i="6"/>
  <c r="Q223" i="6"/>
  <c r="P223" i="6"/>
  <c r="O223" i="6"/>
  <c r="N223" i="6"/>
  <c r="M223" i="6"/>
  <c r="L223" i="6"/>
  <c r="K223" i="6"/>
  <c r="J223" i="6"/>
  <c r="I223" i="6"/>
  <c r="H223" i="6"/>
  <c r="G223" i="6"/>
  <c r="F223" i="6"/>
  <c r="BA222" i="6"/>
  <c r="AZ222" i="6"/>
  <c r="AY222" i="6"/>
  <c r="AX222" i="6"/>
  <c r="AW222" i="6"/>
  <c r="AV222" i="6"/>
  <c r="AU222" i="6"/>
  <c r="AT222" i="6"/>
  <c r="AS222" i="6"/>
  <c r="AR222" i="6"/>
  <c r="AQ222" i="6"/>
  <c r="AP222" i="6"/>
  <c r="AO222" i="6"/>
  <c r="AN222" i="6"/>
  <c r="AM222" i="6"/>
  <c r="AL222" i="6"/>
  <c r="AK222" i="6"/>
  <c r="AJ222" i="6"/>
  <c r="AI222" i="6"/>
  <c r="AH222" i="6"/>
  <c r="AG222" i="6"/>
  <c r="AF222" i="6"/>
  <c r="AE222" i="6"/>
  <c r="AD222" i="6"/>
  <c r="AC222" i="6"/>
  <c r="AB222" i="6"/>
  <c r="AA222" i="6"/>
  <c r="Z222" i="6"/>
  <c r="Y222" i="6"/>
  <c r="X222" i="6"/>
  <c r="W222" i="6"/>
  <c r="V222" i="6"/>
  <c r="U222" i="6"/>
  <c r="T222" i="6"/>
  <c r="S222" i="6"/>
  <c r="R222" i="6"/>
  <c r="Q222" i="6"/>
  <c r="P222" i="6"/>
  <c r="O222" i="6"/>
  <c r="N222" i="6"/>
  <c r="M222" i="6"/>
  <c r="L222" i="6"/>
  <c r="K222" i="6"/>
  <c r="J222" i="6"/>
  <c r="I222" i="6"/>
  <c r="H222" i="6"/>
  <c r="G222" i="6"/>
  <c r="F222" i="6"/>
  <c r="BA221" i="6"/>
  <c r="AZ221" i="6"/>
  <c r="AY221" i="6"/>
  <c r="AX221" i="6"/>
  <c r="AW221" i="6"/>
  <c r="AV221" i="6"/>
  <c r="AU221" i="6"/>
  <c r="AT221" i="6"/>
  <c r="AS221" i="6"/>
  <c r="AR221" i="6"/>
  <c r="AQ221" i="6"/>
  <c r="AP221" i="6"/>
  <c r="AO221" i="6"/>
  <c r="AN221" i="6"/>
  <c r="AM221" i="6"/>
  <c r="AL221" i="6"/>
  <c r="AK221" i="6"/>
  <c r="AJ221" i="6"/>
  <c r="AI221" i="6"/>
  <c r="AH221" i="6"/>
  <c r="AG221" i="6"/>
  <c r="AF221" i="6"/>
  <c r="AE221" i="6"/>
  <c r="AD221" i="6"/>
  <c r="AC221" i="6"/>
  <c r="AB221" i="6"/>
  <c r="AA221" i="6"/>
  <c r="Z221" i="6"/>
  <c r="Y221" i="6"/>
  <c r="X221" i="6"/>
  <c r="W221" i="6"/>
  <c r="V221" i="6"/>
  <c r="U221" i="6"/>
  <c r="T221" i="6"/>
  <c r="S221" i="6"/>
  <c r="R221" i="6"/>
  <c r="Q221" i="6"/>
  <c r="P221" i="6"/>
  <c r="O221" i="6"/>
  <c r="N221" i="6"/>
  <c r="M221" i="6"/>
  <c r="L221" i="6"/>
  <c r="K221" i="6"/>
  <c r="J221" i="6"/>
  <c r="I221" i="6"/>
  <c r="H221" i="6"/>
  <c r="G221" i="6"/>
  <c r="F221" i="6"/>
  <c r="BA220" i="6"/>
  <c r="AZ220" i="6"/>
  <c r="AY220" i="6"/>
  <c r="AX220" i="6"/>
  <c r="AW220" i="6"/>
  <c r="AV220" i="6"/>
  <c r="AU220" i="6"/>
  <c r="AT220" i="6"/>
  <c r="AS220" i="6"/>
  <c r="AR220" i="6"/>
  <c r="AQ220" i="6"/>
  <c r="AP220" i="6"/>
  <c r="AO220" i="6"/>
  <c r="AN220" i="6"/>
  <c r="AM220" i="6"/>
  <c r="AL220" i="6"/>
  <c r="AK220" i="6"/>
  <c r="AJ220" i="6"/>
  <c r="AI220" i="6"/>
  <c r="AH220" i="6"/>
  <c r="AG220" i="6"/>
  <c r="AF220" i="6"/>
  <c r="AE220" i="6"/>
  <c r="AD220" i="6"/>
  <c r="AC220" i="6"/>
  <c r="AB220" i="6"/>
  <c r="AA220" i="6"/>
  <c r="Z220" i="6"/>
  <c r="Y220" i="6"/>
  <c r="X220" i="6"/>
  <c r="W220" i="6"/>
  <c r="V220" i="6"/>
  <c r="U220" i="6"/>
  <c r="T220" i="6"/>
  <c r="S220" i="6"/>
  <c r="R220" i="6"/>
  <c r="Q220" i="6"/>
  <c r="P220" i="6"/>
  <c r="O220" i="6"/>
  <c r="N220" i="6"/>
  <c r="M220" i="6"/>
  <c r="L220" i="6"/>
  <c r="K220" i="6"/>
  <c r="J220" i="6"/>
  <c r="I220" i="6"/>
  <c r="H220" i="6"/>
  <c r="G220" i="6"/>
  <c r="F220" i="6"/>
  <c r="BA219" i="6"/>
  <c r="AZ219" i="6"/>
  <c r="AY219" i="6"/>
  <c r="AX219" i="6"/>
  <c r="AW219" i="6"/>
  <c r="AV219" i="6"/>
  <c r="AU219" i="6"/>
  <c r="AT219" i="6"/>
  <c r="AS219" i="6"/>
  <c r="AR219" i="6"/>
  <c r="AQ219" i="6"/>
  <c r="AP219" i="6"/>
  <c r="AO219" i="6"/>
  <c r="AN219" i="6"/>
  <c r="AM219" i="6"/>
  <c r="AL219" i="6"/>
  <c r="AK219" i="6"/>
  <c r="AJ219" i="6"/>
  <c r="AI219" i="6"/>
  <c r="AH219" i="6"/>
  <c r="AG219" i="6"/>
  <c r="AF219" i="6"/>
  <c r="AE219"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BA218" i="6"/>
  <c r="AZ218" i="6"/>
  <c r="AY218" i="6"/>
  <c r="AX218" i="6"/>
  <c r="AW218" i="6"/>
  <c r="AV218" i="6"/>
  <c r="AU218" i="6"/>
  <c r="AT218" i="6"/>
  <c r="AS218" i="6"/>
  <c r="AR218" i="6"/>
  <c r="AQ218" i="6"/>
  <c r="AP218" i="6"/>
  <c r="AO218" i="6"/>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BA217" i="6"/>
  <c r="AZ217" i="6"/>
  <c r="AY217" i="6"/>
  <c r="AX217" i="6"/>
  <c r="AW217" i="6"/>
  <c r="AV217" i="6"/>
  <c r="AU217" i="6"/>
  <c r="AT217" i="6"/>
  <c r="AS217" i="6"/>
  <c r="AR217" i="6"/>
  <c r="AQ217" i="6"/>
  <c r="AP217" i="6"/>
  <c r="AO217" i="6"/>
  <c r="AN217" i="6"/>
  <c r="AM217" i="6"/>
  <c r="AL217" i="6"/>
  <c r="AK217" i="6"/>
  <c r="AJ217" i="6"/>
  <c r="AI217" i="6"/>
  <c r="AH217" i="6"/>
  <c r="AG217" i="6"/>
  <c r="AF217"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BA216" i="6"/>
  <c r="AZ216" i="6"/>
  <c r="AY216" i="6"/>
  <c r="AX216" i="6"/>
  <c r="AW216" i="6"/>
  <c r="AV216" i="6"/>
  <c r="AU216" i="6"/>
  <c r="AT216" i="6"/>
  <c r="AS216" i="6"/>
  <c r="AR216" i="6"/>
  <c r="AQ216" i="6"/>
  <c r="AP216" i="6"/>
  <c r="AO216" i="6"/>
  <c r="AN216" i="6"/>
  <c r="AM216" i="6"/>
  <c r="AL216" i="6"/>
  <c r="AK216" i="6"/>
  <c r="AJ216" i="6"/>
  <c r="AI216" i="6"/>
  <c r="AH216" i="6"/>
  <c r="AG216" i="6"/>
  <c r="AF216" i="6"/>
  <c r="AE216"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BA215" i="6"/>
  <c r="AZ215" i="6"/>
  <c r="AY215" i="6"/>
  <c r="AX215" i="6"/>
  <c r="AW215" i="6"/>
  <c r="AV215" i="6"/>
  <c r="AU215" i="6"/>
  <c r="AT215" i="6"/>
  <c r="AS215" i="6"/>
  <c r="AR215" i="6"/>
  <c r="AQ215" i="6"/>
  <c r="AP215" i="6"/>
  <c r="AO215" i="6"/>
  <c r="AN215" i="6"/>
  <c r="AM215" i="6"/>
  <c r="AL215" i="6"/>
  <c r="AK215" i="6"/>
  <c r="AJ215" i="6"/>
  <c r="AI215" i="6"/>
  <c r="AH215" i="6"/>
  <c r="AG215" i="6"/>
  <c r="AF215" i="6"/>
  <c r="AE215"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BA214" i="6"/>
  <c r="AZ214" i="6"/>
  <c r="AY214" i="6"/>
  <c r="AX214" i="6"/>
  <c r="AW214" i="6"/>
  <c r="AV214" i="6"/>
  <c r="AU214" i="6"/>
  <c r="AT214" i="6"/>
  <c r="AS214" i="6"/>
  <c r="AR214" i="6"/>
  <c r="AQ214" i="6"/>
  <c r="AP214" i="6"/>
  <c r="AO214" i="6"/>
  <c r="AN214" i="6"/>
  <c r="AM214" i="6"/>
  <c r="AL214" i="6"/>
  <c r="AK214" i="6"/>
  <c r="AJ214" i="6"/>
  <c r="AI214" i="6"/>
  <c r="AH214" i="6"/>
  <c r="AG214" i="6"/>
  <c r="AF214"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BA213" i="6"/>
  <c r="AZ213" i="6"/>
  <c r="AY213" i="6"/>
  <c r="AX213" i="6"/>
  <c r="AW213" i="6"/>
  <c r="AV213" i="6"/>
  <c r="AU213" i="6"/>
  <c r="AT213" i="6"/>
  <c r="AS213" i="6"/>
  <c r="AR213" i="6"/>
  <c r="AQ213" i="6"/>
  <c r="AP213" i="6"/>
  <c r="AO213" i="6"/>
  <c r="AN213" i="6"/>
  <c r="AM213" i="6"/>
  <c r="AL213" i="6"/>
  <c r="AK213" i="6"/>
  <c r="AJ213" i="6"/>
  <c r="AI213" i="6"/>
  <c r="AH213" i="6"/>
  <c r="AG213" i="6"/>
  <c r="AF213" i="6"/>
  <c r="AE213"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BA212" i="6"/>
  <c r="AZ212" i="6"/>
  <c r="AY212" i="6"/>
  <c r="AX212" i="6"/>
  <c r="AW212" i="6"/>
  <c r="AV212" i="6"/>
  <c r="AU212" i="6"/>
  <c r="AT212" i="6"/>
  <c r="AS212" i="6"/>
  <c r="AR212" i="6"/>
  <c r="AQ212" i="6"/>
  <c r="AP212" i="6"/>
  <c r="AO212" i="6"/>
  <c r="AN212" i="6"/>
  <c r="AM212" i="6"/>
  <c r="AL212" i="6"/>
  <c r="AK212" i="6"/>
  <c r="AJ212" i="6"/>
  <c r="AI212" i="6"/>
  <c r="AH212" i="6"/>
  <c r="AG212" i="6"/>
  <c r="AF212" i="6"/>
  <c r="AE212"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BA211" i="6"/>
  <c r="AZ211" i="6"/>
  <c r="AY211" i="6"/>
  <c r="AX211" i="6"/>
  <c r="AW211" i="6"/>
  <c r="AV211" i="6"/>
  <c r="AU211" i="6"/>
  <c r="AT211" i="6"/>
  <c r="AS211" i="6"/>
  <c r="AR211" i="6"/>
  <c r="AQ211" i="6"/>
  <c r="AP211" i="6"/>
  <c r="AO211" i="6"/>
  <c r="AN211" i="6"/>
  <c r="AM211" i="6"/>
  <c r="AL211" i="6"/>
  <c r="AK211" i="6"/>
  <c r="AJ211" i="6"/>
  <c r="AI211" i="6"/>
  <c r="AH211" i="6"/>
  <c r="AG211" i="6"/>
  <c r="AF211"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BA210" i="6"/>
  <c r="AZ210" i="6"/>
  <c r="AY210" i="6"/>
  <c r="AX210" i="6"/>
  <c r="AW210" i="6"/>
  <c r="AV210" i="6"/>
  <c r="AU210" i="6"/>
  <c r="AT210" i="6"/>
  <c r="AS210" i="6"/>
  <c r="AR210" i="6"/>
  <c r="AQ210" i="6"/>
  <c r="AP210" i="6"/>
  <c r="AO210" i="6"/>
  <c r="AN210" i="6"/>
  <c r="AM210" i="6"/>
  <c r="AL210" i="6"/>
  <c r="AK210" i="6"/>
  <c r="AJ210" i="6"/>
  <c r="AI210" i="6"/>
  <c r="AH210" i="6"/>
  <c r="AG210" i="6"/>
  <c r="AF210"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BA209" i="6"/>
  <c r="AZ209" i="6"/>
  <c r="AY209" i="6"/>
  <c r="AX209" i="6"/>
  <c r="AW209" i="6"/>
  <c r="AV209" i="6"/>
  <c r="AU209" i="6"/>
  <c r="AT209" i="6"/>
  <c r="AS209" i="6"/>
  <c r="AR209" i="6"/>
  <c r="AQ209" i="6"/>
  <c r="AP209" i="6"/>
  <c r="AO209" i="6"/>
  <c r="AN209" i="6"/>
  <c r="AM209" i="6"/>
  <c r="AL209" i="6"/>
  <c r="AK209" i="6"/>
  <c r="AJ209" i="6"/>
  <c r="AI209" i="6"/>
  <c r="AH209" i="6"/>
  <c r="AG209"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BA208" i="6"/>
  <c r="AZ208" i="6"/>
  <c r="AY208" i="6"/>
  <c r="AX208" i="6"/>
  <c r="AW208" i="6"/>
  <c r="AV208" i="6"/>
  <c r="AU208" i="6"/>
  <c r="AT208" i="6"/>
  <c r="AS208" i="6"/>
  <c r="AR208" i="6"/>
  <c r="AQ208" i="6"/>
  <c r="AP208" i="6"/>
  <c r="AO208" i="6"/>
  <c r="AN208" i="6"/>
  <c r="AM208" i="6"/>
  <c r="AL208" i="6"/>
  <c r="AK208" i="6"/>
  <c r="AJ208" i="6"/>
  <c r="AI208" i="6"/>
  <c r="AH208" i="6"/>
  <c r="AG208" i="6"/>
  <c r="AF208" i="6"/>
  <c r="AE208"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BA207" i="6"/>
  <c r="AZ207" i="6"/>
  <c r="AY207" i="6"/>
  <c r="AX207" i="6"/>
  <c r="AW207" i="6"/>
  <c r="AV207" i="6"/>
  <c r="AU207" i="6"/>
  <c r="AT207" i="6"/>
  <c r="AS207" i="6"/>
  <c r="AR207" i="6"/>
  <c r="AQ207" i="6"/>
  <c r="AP207" i="6"/>
  <c r="AO207" i="6"/>
  <c r="AN207" i="6"/>
  <c r="AM207" i="6"/>
  <c r="AL207" i="6"/>
  <c r="AK207" i="6"/>
  <c r="AJ207" i="6"/>
  <c r="AI207" i="6"/>
  <c r="AH207" i="6"/>
  <c r="AG207" i="6"/>
  <c r="AF207" i="6"/>
  <c r="AE207"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BA206" i="6"/>
  <c r="AZ206" i="6"/>
  <c r="AY206" i="6"/>
  <c r="AX206" i="6"/>
  <c r="AW206" i="6"/>
  <c r="AV206" i="6"/>
  <c r="AU206" i="6"/>
  <c r="AT206" i="6"/>
  <c r="AS206" i="6"/>
  <c r="AR206" i="6"/>
  <c r="AQ206" i="6"/>
  <c r="AP206" i="6"/>
  <c r="AO206" i="6"/>
  <c r="AN206" i="6"/>
  <c r="AM206" i="6"/>
  <c r="AL206" i="6"/>
  <c r="AK206" i="6"/>
  <c r="AJ206" i="6"/>
  <c r="AI206" i="6"/>
  <c r="AH206" i="6"/>
  <c r="AG206" i="6"/>
  <c r="AF206"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BA205" i="6"/>
  <c r="AZ205" i="6"/>
  <c r="AY205" i="6"/>
  <c r="AX205" i="6"/>
  <c r="AW205" i="6"/>
  <c r="AV205" i="6"/>
  <c r="AU205" i="6"/>
  <c r="AT205" i="6"/>
  <c r="AS205" i="6"/>
  <c r="AR205" i="6"/>
  <c r="AQ205" i="6"/>
  <c r="AP205" i="6"/>
  <c r="AO205" i="6"/>
  <c r="AN205" i="6"/>
  <c r="AM205" i="6"/>
  <c r="AL205" i="6"/>
  <c r="AK205" i="6"/>
  <c r="AJ205" i="6"/>
  <c r="AI205" i="6"/>
  <c r="AH205" i="6"/>
  <c r="AG205" i="6"/>
  <c r="AF205"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BA204" i="6"/>
  <c r="AZ204" i="6"/>
  <c r="AY204" i="6"/>
  <c r="AX204" i="6"/>
  <c r="AW204" i="6"/>
  <c r="AV204" i="6"/>
  <c r="AU204" i="6"/>
  <c r="AT204" i="6"/>
  <c r="AS204" i="6"/>
  <c r="AR204" i="6"/>
  <c r="AQ204" i="6"/>
  <c r="AP204" i="6"/>
  <c r="AO204" i="6"/>
  <c r="AN204" i="6"/>
  <c r="AM204" i="6"/>
  <c r="AL204" i="6"/>
  <c r="AK204" i="6"/>
  <c r="AJ204" i="6"/>
  <c r="AI204" i="6"/>
  <c r="AH204" i="6"/>
  <c r="AG204" i="6"/>
  <c r="AF204"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BA203" i="6"/>
  <c r="AZ203" i="6"/>
  <c r="AY203" i="6"/>
  <c r="AX203" i="6"/>
  <c r="AW203" i="6"/>
  <c r="AV203" i="6"/>
  <c r="AU203" i="6"/>
  <c r="AT203" i="6"/>
  <c r="AS203" i="6"/>
  <c r="AR203" i="6"/>
  <c r="AQ203" i="6"/>
  <c r="AP203" i="6"/>
  <c r="AO203" i="6"/>
  <c r="AN203" i="6"/>
  <c r="AM203" i="6"/>
  <c r="AL203" i="6"/>
  <c r="AK203" i="6"/>
  <c r="AJ203" i="6"/>
  <c r="AI203" i="6"/>
  <c r="AH203" i="6"/>
  <c r="AG203" i="6"/>
  <c r="AF203"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BA202" i="6"/>
  <c r="AZ202" i="6"/>
  <c r="AY202" i="6"/>
  <c r="AX202" i="6"/>
  <c r="AW202" i="6"/>
  <c r="AV202" i="6"/>
  <c r="AU202" i="6"/>
  <c r="AT202" i="6"/>
  <c r="AS202" i="6"/>
  <c r="AR202" i="6"/>
  <c r="AQ202" i="6"/>
  <c r="AP202" i="6"/>
  <c r="AO202" i="6"/>
  <c r="AN202" i="6"/>
  <c r="AM202" i="6"/>
  <c r="AL202" i="6"/>
  <c r="AK202" i="6"/>
  <c r="AJ202" i="6"/>
  <c r="AI202" i="6"/>
  <c r="AH202" i="6"/>
  <c r="AG202" i="6"/>
  <c r="AF202"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BA201" i="6"/>
  <c r="AZ201" i="6"/>
  <c r="AY201" i="6"/>
  <c r="AX201" i="6"/>
  <c r="AW201" i="6"/>
  <c r="AV201" i="6"/>
  <c r="AU201" i="6"/>
  <c r="AT201" i="6"/>
  <c r="AS201" i="6"/>
  <c r="AR201" i="6"/>
  <c r="AQ201" i="6"/>
  <c r="AP201" i="6"/>
  <c r="AO201" i="6"/>
  <c r="AN201" i="6"/>
  <c r="AM201" i="6"/>
  <c r="AL201" i="6"/>
  <c r="AK201" i="6"/>
  <c r="AJ201" i="6"/>
  <c r="AI201" i="6"/>
  <c r="AH201" i="6"/>
  <c r="AG201" i="6"/>
  <c r="AF201"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BA200" i="6"/>
  <c r="AZ200" i="6"/>
  <c r="AY200" i="6"/>
  <c r="AX200" i="6"/>
  <c r="AW200" i="6"/>
  <c r="AV200" i="6"/>
  <c r="AU200" i="6"/>
  <c r="AT200" i="6"/>
  <c r="AS200" i="6"/>
  <c r="AR200" i="6"/>
  <c r="AQ200" i="6"/>
  <c r="AP200" i="6"/>
  <c r="AO200" i="6"/>
  <c r="AN200" i="6"/>
  <c r="AM200" i="6"/>
  <c r="AL200" i="6"/>
  <c r="AK200" i="6"/>
  <c r="AJ200" i="6"/>
  <c r="AI200" i="6"/>
  <c r="AH200" i="6"/>
  <c r="AG200" i="6"/>
  <c r="AF200"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BA199" i="6"/>
  <c r="AZ199" i="6"/>
  <c r="AY199" i="6"/>
  <c r="AX199" i="6"/>
  <c r="AW199" i="6"/>
  <c r="AV199" i="6"/>
  <c r="AU199" i="6"/>
  <c r="AT199" i="6"/>
  <c r="AS199" i="6"/>
  <c r="AR199" i="6"/>
  <c r="AQ199" i="6"/>
  <c r="AP199" i="6"/>
  <c r="AO199" i="6"/>
  <c r="AN199" i="6"/>
  <c r="AM199" i="6"/>
  <c r="AL199" i="6"/>
  <c r="AK199" i="6"/>
  <c r="AJ199" i="6"/>
  <c r="AI199"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BA198" i="6"/>
  <c r="AZ198" i="6"/>
  <c r="AY198" i="6"/>
  <c r="AX198" i="6"/>
  <c r="AW198" i="6"/>
  <c r="AV198" i="6"/>
  <c r="AU198" i="6"/>
  <c r="AT198" i="6"/>
  <c r="AS198" i="6"/>
  <c r="AR198" i="6"/>
  <c r="AQ198" i="6"/>
  <c r="AP198" i="6"/>
  <c r="AO198" i="6"/>
  <c r="AN198" i="6"/>
  <c r="AM198" i="6"/>
  <c r="AL198" i="6"/>
  <c r="AK198" i="6"/>
  <c r="AJ198" i="6"/>
  <c r="AI198" i="6"/>
  <c r="AH198" i="6"/>
  <c r="AG198" i="6"/>
  <c r="AF198"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BA197" i="6"/>
  <c r="AZ197" i="6"/>
  <c r="AY197" i="6"/>
  <c r="AX197" i="6"/>
  <c r="AW197" i="6"/>
  <c r="AV197" i="6"/>
  <c r="AU197" i="6"/>
  <c r="AT197" i="6"/>
  <c r="AS197" i="6"/>
  <c r="AR197" i="6"/>
  <c r="AQ197" i="6"/>
  <c r="AP197" i="6"/>
  <c r="AO197" i="6"/>
  <c r="AN197" i="6"/>
  <c r="AM197" i="6"/>
  <c r="AL197" i="6"/>
  <c r="AK197" i="6"/>
  <c r="AJ197" i="6"/>
  <c r="AI197" i="6"/>
  <c r="AH197" i="6"/>
  <c r="AG197" i="6"/>
  <c r="AF197"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BA196" i="6"/>
  <c r="AZ196" i="6"/>
  <c r="AY196" i="6"/>
  <c r="AX196" i="6"/>
  <c r="AW196" i="6"/>
  <c r="AV196" i="6"/>
  <c r="AU196" i="6"/>
  <c r="AT196" i="6"/>
  <c r="AS196" i="6"/>
  <c r="AR196" i="6"/>
  <c r="AQ196" i="6"/>
  <c r="AP196" i="6"/>
  <c r="AO196" i="6"/>
  <c r="AN196" i="6"/>
  <c r="AM196" i="6"/>
  <c r="AL196" i="6"/>
  <c r="AK196" i="6"/>
  <c r="AJ196" i="6"/>
  <c r="AI196"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BA195" i="6"/>
  <c r="AZ195" i="6"/>
  <c r="AY195" i="6"/>
  <c r="AX195" i="6"/>
  <c r="AW195" i="6"/>
  <c r="AV195" i="6"/>
  <c r="AU195" i="6"/>
  <c r="AT195" i="6"/>
  <c r="AS195" i="6"/>
  <c r="AR195" i="6"/>
  <c r="AQ195" i="6"/>
  <c r="AP195" i="6"/>
  <c r="AO195" i="6"/>
  <c r="AN195" i="6"/>
  <c r="AM195" i="6"/>
  <c r="AL195" i="6"/>
  <c r="AK195" i="6"/>
  <c r="AJ195" i="6"/>
  <c r="AI195" i="6"/>
  <c r="AH195" i="6"/>
  <c r="AG195" i="6"/>
  <c r="AF195"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BA194" i="6"/>
  <c r="AZ194" i="6"/>
  <c r="AY194" i="6"/>
  <c r="AX194" i="6"/>
  <c r="AW194" i="6"/>
  <c r="AV194" i="6"/>
  <c r="AU194" i="6"/>
  <c r="AT194" i="6"/>
  <c r="AS194" i="6"/>
  <c r="AR194" i="6"/>
  <c r="AQ194" i="6"/>
  <c r="AP194" i="6"/>
  <c r="AO194" i="6"/>
  <c r="AN194" i="6"/>
  <c r="AM194" i="6"/>
  <c r="AL194" i="6"/>
  <c r="AK194" i="6"/>
  <c r="AJ194" i="6"/>
  <c r="AI194" i="6"/>
  <c r="AH194" i="6"/>
  <c r="AG194" i="6"/>
  <c r="AF194"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BA193" i="6"/>
  <c r="AZ193" i="6"/>
  <c r="AY193" i="6"/>
  <c r="AX193" i="6"/>
  <c r="AW193" i="6"/>
  <c r="AV193" i="6"/>
  <c r="AU193" i="6"/>
  <c r="AT193" i="6"/>
  <c r="AS193" i="6"/>
  <c r="AR193" i="6"/>
  <c r="AQ193" i="6"/>
  <c r="AP193" i="6"/>
  <c r="AO193" i="6"/>
  <c r="AN193" i="6"/>
  <c r="AM193" i="6"/>
  <c r="AL193" i="6"/>
  <c r="AK193" i="6"/>
  <c r="AJ193" i="6"/>
  <c r="AI193" i="6"/>
  <c r="AH193" i="6"/>
  <c r="AG193" i="6"/>
  <c r="AF193"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BA192" i="6"/>
  <c r="AZ192" i="6"/>
  <c r="AY192" i="6"/>
  <c r="AX192" i="6"/>
  <c r="AW192" i="6"/>
  <c r="AV192" i="6"/>
  <c r="AU192" i="6"/>
  <c r="AT192" i="6"/>
  <c r="AS192" i="6"/>
  <c r="AR192" i="6"/>
  <c r="AQ192" i="6"/>
  <c r="AP192" i="6"/>
  <c r="AO192" i="6"/>
  <c r="AN192" i="6"/>
  <c r="AM192" i="6"/>
  <c r="AL192" i="6"/>
  <c r="AK192" i="6"/>
  <c r="AJ192" i="6"/>
  <c r="AI192" i="6"/>
  <c r="AH192" i="6"/>
  <c r="AG192" i="6"/>
  <c r="AF192"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BA191" i="6"/>
  <c r="AZ191" i="6"/>
  <c r="AY191" i="6"/>
  <c r="AX191" i="6"/>
  <c r="AW191" i="6"/>
  <c r="AV191" i="6"/>
  <c r="AU191" i="6"/>
  <c r="AT191" i="6"/>
  <c r="AS191" i="6"/>
  <c r="AR191" i="6"/>
  <c r="AQ191" i="6"/>
  <c r="AP191" i="6"/>
  <c r="AO191" i="6"/>
  <c r="AN191" i="6"/>
  <c r="AM191" i="6"/>
  <c r="AL191" i="6"/>
  <c r="AK191" i="6"/>
  <c r="AJ191" i="6"/>
  <c r="AI191" i="6"/>
  <c r="AH191" i="6"/>
  <c r="AG191" i="6"/>
  <c r="AF191"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BA190" i="6"/>
  <c r="AZ190" i="6"/>
  <c r="AY190" i="6"/>
  <c r="AX190" i="6"/>
  <c r="AW190" i="6"/>
  <c r="AV190" i="6"/>
  <c r="AU190" i="6"/>
  <c r="AT190" i="6"/>
  <c r="AS190" i="6"/>
  <c r="AR190" i="6"/>
  <c r="AQ190" i="6"/>
  <c r="AP190" i="6"/>
  <c r="AO190" i="6"/>
  <c r="AN190" i="6"/>
  <c r="AM190" i="6"/>
  <c r="AL190" i="6"/>
  <c r="AK190" i="6"/>
  <c r="AJ190" i="6"/>
  <c r="AI190"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BA189" i="6"/>
  <c r="AZ189" i="6"/>
  <c r="AY189" i="6"/>
  <c r="AX189" i="6"/>
  <c r="AW189" i="6"/>
  <c r="AV189" i="6"/>
  <c r="AU189" i="6"/>
  <c r="AT189" i="6"/>
  <c r="AS189" i="6"/>
  <c r="AR189" i="6"/>
  <c r="AQ189" i="6"/>
  <c r="AP189" i="6"/>
  <c r="AO189" i="6"/>
  <c r="AN189" i="6"/>
  <c r="AM189" i="6"/>
  <c r="AL189" i="6"/>
  <c r="AK189" i="6"/>
  <c r="AJ189" i="6"/>
  <c r="AI189" i="6"/>
  <c r="AH189" i="6"/>
  <c r="AG189" i="6"/>
  <c r="AF189"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BA188" i="6"/>
  <c r="AZ188"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BA187" i="6"/>
  <c r="AZ187" i="6"/>
  <c r="AY187" i="6"/>
  <c r="AX187" i="6"/>
  <c r="AW187" i="6"/>
  <c r="AV187" i="6"/>
  <c r="AU187" i="6"/>
  <c r="AT187" i="6"/>
  <c r="AS187" i="6"/>
  <c r="AR187" i="6"/>
  <c r="AQ187" i="6"/>
  <c r="AP187" i="6"/>
  <c r="AO187" i="6"/>
  <c r="AN187" i="6"/>
  <c r="AM187" i="6"/>
  <c r="AL187" i="6"/>
  <c r="AK187" i="6"/>
  <c r="AJ187" i="6"/>
  <c r="AI187" i="6"/>
  <c r="AH187" i="6"/>
  <c r="AG187" i="6"/>
  <c r="AF187"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BA186" i="6"/>
  <c r="AZ186" i="6"/>
  <c r="AY186" i="6"/>
  <c r="AX186" i="6"/>
  <c r="AW186" i="6"/>
  <c r="AV186" i="6"/>
  <c r="AU186" i="6"/>
  <c r="AT186" i="6"/>
  <c r="AS186" i="6"/>
  <c r="AR186" i="6"/>
  <c r="AQ186" i="6"/>
  <c r="AP186" i="6"/>
  <c r="AO186" i="6"/>
  <c r="AN186" i="6"/>
  <c r="AM186" i="6"/>
  <c r="AL186" i="6"/>
  <c r="AK186" i="6"/>
  <c r="AJ186" i="6"/>
  <c r="AI186" i="6"/>
  <c r="AH186" i="6"/>
  <c r="AG186" i="6"/>
  <c r="AF186"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BA185" i="6"/>
  <c r="AZ185" i="6"/>
  <c r="AY185" i="6"/>
  <c r="AX185" i="6"/>
  <c r="AW185" i="6"/>
  <c r="AV185" i="6"/>
  <c r="AU185" i="6"/>
  <c r="AT185" i="6"/>
  <c r="AS185" i="6"/>
  <c r="AR185" i="6"/>
  <c r="AQ185" i="6"/>
  <c r="AP185" i="6"/>
  <c r="AO185" i="6"/>
  <c r="AN185" i="6"/>
  <c r="AM185" i="6"/>
  <c r="AL185" i="6"/>
  <c r="AK185" i="6"/>
  <c r="AJ185" i="6"/>
  <c r="AI185" i="6"/>
  <c r="AH185" i="6"/>
  <c r="AG185" i="6"/>
  <c r="AF185"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BA184" i="6"/>
  <c r="AZ184" i="6"/>
  <c r="AY184" i="6"/>
  <c r="AX184" i="6"/>
  <c r="AW184" i="6"/>
  <c r="AV184" i="6"/>
  <c r="AU184" i="6"/>
  <c r="AT184" i="6"/>
  <c r="AS184"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BA183" i="6"/>
  <c r="AZ183" i="6"/>
  <c r="AY183" i="6"/>
  <c r="AX183" i="6"/>
  <c r="AW183" i="6"/>
  <c r="AV183" i="6"/>
  <c r="AU183" i="6"/>
  <c r="AT183" i="6"/>
  <c r="AS183" i="6"/>
  <c r="AR183" i="6"/>
  <c r="AQ183" i="6"/>
  <c r="AP183" i="6"/>
  <c r="AO183" i="6"/>
  <c r="AN183" i="6"/>
  <c r="AM183" i="6"/>
  <c r="AL183" i="6"/>
  <c r="AK183" i="6"/>
  <c r="AJ183" i="6"/>
  <c r="AI183" i="6"/>
  <c r="AH183" i="6"/>
  <c r="AG183" i="6"/>
  <c r="AF183"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BA182" i="6"/>
  <c r="AZ182" i="6"/>
  <c r="AY182" i="6"/>
  <c r="AX182" i="6"/>
  <c r="AW182" i="6"/>
  <c r="AV182" i="6"/>
  <c r="AU182" i="6"/>
  <c r="AT182" i="6"/>
  <c r="AS182" i="6"/>
  <c r="AR182" i="6"/>
  <c r="AQ182" i="6"/>
  <c r="AP182" i="6"/>
  <c r="AO182" i="6"/>
  <c r="AN182" i="6"/>
  <c r="AM182" i="6"/>
  <c r="AL182" i="6"/>
  <c r="AK182" i="6"/>
  <c r="AJ182" i="6"/>
  <c r="AI182" i="6"/>
  <c r="AH182" i="6"/>
  <c r="AG182" i="6"/>
  <c r="AF182"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BA179" i="6"/>
  <c r="AZ179" i="6"/>
  <c r="AY179" i="6"/>
  <c r="AX179" i="6"/>
  <c r="AW179" i="6"/>
  <c r="AV179" i="6"/>
  <c r="AU179" i="6"/>
  <c r="AT179" i="6"/>
  <c r="AS179" i="6"/>
  <c r="AR179" i="6"/>
  <c r="AQ179" i="6"/>
  <c r="AP179" i="6"/>
  <c r="AO179" i="6"/>
  <c r="AN179" i="6"/>
  <c r="AM179" i="6"/>
  <c r="AL179" i="6"/>
  <c r="AK179" i="6"/>
  <c r="AJ179" i="6"/>
  <c r="AI179" i="6"/>
  <c r="AH179" i="6"/>
  <c r="AG179" i="6"/>
  <c r="AF179"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BA178" i="6"/>
  <c r="AZ178" i="6"/>
  <c r="AY178" i="6"/>
  <c r="AX178" i="6"/>
  <c r="AW178" i="6"/>
  <c r="AV178" i="6"/>
  <c r="AU178" i="6"/>
  <c r="AT178" i="6"/>
  <c r="AS178" i="6"/>
  <c r="AR178" i="6"/>
  <c r="AQ178" i="6"/>
  <c r="AP178" i="6"/>
  <c r="AO178" i="6"/>
  <c r="AN178" i="6"/>
  <c r="AM178" i="6"/>
  <c r="AL178" i="6"/>
  <c r="AK178" i="6"/>
  <c r="AJ178" i="6"/>
  <c r="AI178" i="6"/>
  <c r="AH178" i="6"/>
  <c r="AG178" i="6"/>
  <c r="AF178"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BA177" i="6"/>
  <c r="AZ177" i="6"/>
  <c r="AY177" i="6"/>
  <c r="AX177" i="6"/>
  <c r="AW177" i="6"/>
  <c r="AV177" i="6"/>
  <c r="AU177" i="6"/>
  <c r="AT177" i="6"/>
  <c r="AS177" i="6"/>
  <c r="AR177" i="6"/>
  <c r="AQ177" i="6"/>
  <c r="AP177" i="6"/>
  <c r="AO177" i="6"/>
  <c r="AN177" i="6"/>
  <c r="AM177" i="6"/>
  <c r="AL177" i="6"/>
  <c r="AK177" i="6"/>
  <c r="AJ177" i="6"/>
  <c r="AI177" i="6"/>
  <c r="AH177" i="6"/>
  <c r="AG177" i="6"/>
  <c r="AF177"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BA176" i="6"/>
  <c r="AZ176" i="6"/>
  <c r="AY176" i="6"/>
  <c r="AX176" i="6"/>
  <c r="AW176" i="6"/>
  <c r="AV176" i="6"/>
  <c r="AU176" i="6"/>
  <c r="AT176" i="6"/>
  <c r="AS176" i="6"/>
  <c r="AR176" i="6"/>
  <c r="AQ176" i="6"/>
  <c r="AP176" i="6"/>
  <c r="AO176" i="6"/>
  <c r="AN176" i="6"/>
  <c r="AM176" i="6"/>
  <c r="AL176" i="6"/>
  <c r="AK176" i="6"/>
  <c r="AJ176" i="6"/>
  <c r="AI176" i="6"/>
  <c r="AH176" i="6"/>
  <c r="AG176" i="6"/>
  <c r="AF176"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BA175" i="6"/>
  <c r="AZ175" i="6"/>
  <c r="AY175" i="6"/>
  <c r="AX175" i="6"/>
  <c r="AW175" i="6"/>
  <c r="AV175" i="6"/>
  <c r="AU175" i="6"/>
  <c r="AT175" i="6"/>
  <c r="AS175" i="6"/>
  <c r="AR175" i="6"/>
  <c r="AQ175" i="6"/>
  <c r="AP175" i="6"/>
  <c r="AO175" i="6"/>
  <c r="AN175" i="6"/>
  <c r="AM175" i="6"/>
  <c r="AL175" i="6"/>
  <c r="AK175" i="6"/>
  <c r="AJ175" i="6"/>
  <c r="AI175" i="6"/>
  <c r="AH175" i="6"/>
  <c r="AG175" i="6"/>
  <c r="AF175"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BA174" i="6"/>
  <c r="AZ174" i="6"/>
  <c r="AY174" i="6"/>
  <c r="AX174" i="6"/>
  <c r="AW174" i="6"/>
  <c r="AV174" i="6"/>
  <c r="AU174" i="6"/>
  <c r="AT174" i="6"/>
  <c r="AS174" i="6"/>
  <c r="AR174" i="6"/>
  <c r="AQ174" i="6"/>
  <c r="AP174" i="6"/>
  <c r="AO174" i="6"/>
  <c r="AN174" i="6"/>
  <c r="AM174" i="6"/>
  <c r="AL174" i="6"/>
  <c r="AK174" i="6"/>
  <c r="AJ174" i="6"/>
  <c r="AI174" i="6"/>
  <c r="AH174" i="6"/>
  <c r="AG174" i="6"/>
  <c r="AF174"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BA173" i="6"/>
  <c r="AZ173" i="6"/>
  <c r="AY173" i="6"/>
  <c r="AX173" i="6"/>
  <c r="AW173" i="6"/>
  <c r="AV173" i="6"/>
  <c r="AU173" i="6"/>
  <c r="AT173" i="6"/>
  <c r="AS173" i="6"/>
  <c r="AR173" i="6"/>
  <c r="AQ173" i="6"/>
  <c r="AP173" i="6"/>
  <c r="AO173" i="6"/>
  <c r="AN173" i="6"/>
  <c r="AM173" i="6"/>
  <c r="AL173" i="6"/>
  <c r="AK173" i="6"/>
  <c r="AJ173" i="6"/>
  <c r="AI173" i="6"/>
  <c r="AH173" i="6"/>
  <c r="AG173"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BA171" i="6"/>
  <c r="AZ171" i="6"/>
  <c r="AY171" i="6"/>
  <c r="AX171" i="6"/>
  <c r="AW171" i="6"/>
  <c r="AV171" i="6"/>
  <c r="AU171" i="6"/>
  <c r="AT171" i="6"/>
  <c r="AS171" i="6"/>
  <c r="AR171" i="6"/>
  <c r="AQ171" i="6"/>
  <c r="AP171" i="6"/>
  <c r="AO171" i="6"/>
  <c r="AN171" i="6"/>
  <c r="AM171" i="6"/>
  <c r="AL171" i="6"/>
  <c r="AK171" i="6"/>
  <c r="AJ171" i="6"/>
  <c r="AI171" i="6"/>
  <c r="AH171" i="6"/>
  <c r="AG171" i="6"/>
  <c r="AF171"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BA170" i="6"/>
  <c r="AZ170" i="6"/>
  <c r="AY170" i="6"/>
  <c r="AX170" i="6"/>
  <c r="AW170" i="6"/>
  <c r="AV170" i="6"/>
  <c r="AU170" i="6"/>
  <c r="AT170" i="6"/>
  <c r="AS170" i="6"/>
  <c r="AR170" i="6"/>
  <c r="AQ170" i="6"/>
  <c r="AP170" i="6"/>
  <c r="AO170" i="6"/>
  <c r="AN170" i="6"/>
  <c r="AM170" i="6"/>
  <c r="AL170" i="6"/>
  <c r="AK170" i="6"/>
  <c r="AJ170" i="6"/>
  <c r="AI170" i="6"/>
  <c r="AH170" i="6"/>
  <c r="AG170" i="6"/>
  <c r="AF170"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BA167" i="6"/>
  <c r="AZ167" i="6"/>
  <c r="AY167" i="6"/>
  <c r="AX167" i="6"/>
  <c r="AW167" i="6"/>
  <c r="AV167" i="6"/>
  <c r="AU167" i="6"/>
  <c r="AT167" i="6"/>
  <c r="AS167" i="6"/>
  <c r="AR167" i="6"/>
  <c r="AQ167" i="6"/>
  <c r="AP167" i="6"/>
  <c r="AO167" i="6"/>
  <c r="AN167" i="6"/>
  <c r="AM167" i="6"/>
  <c r="AL167" i="6"/>
  <c r="AK167" i="6"/>
  <c r="AJ167" i="6"/>
  <c r="AI167"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BA166" i="6"/>
  <c r="AZ166" i="6"/>
  <c r="AY166" i="6"/>
  <c r="AX166" i="6"/>
  <c r="AW166" i="6"/>
  <c r="AV166" i="6"/>
  <c r="AU166" i="6"/>
  <c r="AT166" i="6"/>
  <c r="AS166" i="6"/>
  <c r="AR166" i="6"/>
  <c r="AQ166" i="6"/>
  <c r="AP166" i="6"/>
  <c r="AO166" i="6"/>
  <c r="AN166" i="6"/>
  <c r="AM166" i="6"/>
  <c r="AL166" i="6"/>
  <c r="AK166" i="6"/>
  <c r="AJ166" i="6"/>
  <c r="AI166" i="6"/>
  <c r="AH166" i="6"/>
  <c r="AG166" i="6"/>
  <c r="AF166"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BA165" i="6"/>
  <c r="AZ165" i="6"/>
  <c r="AY165" i="6"/>
  <c r="AX165" i="6"/>
  <c r="AW165" i="6"/>
  <c r="AV165" i="6"/>
  <c r="AU165" i="6"/>
  <c r="AT165" i="6"/>
  <c r="AS165" i="6"/>
  <c r="AR165" i="6"/>
  <c r="AQ165" i="6"/>
  <c r="AP165" i="6"/>
  <c r="AO165" i="6"/>
  <c r="AN165" i="6"/>
  <c r="AM165" i="6"/>
  <c r="AL165" i="6"/>
  <c r="AK165" i="6"/>
  <c r="AJ165" i="6"/>
  <c r="AI165" i="6"/>
  <c r="AH165" i="6"/>
  <c r="AG165" i="6"/>
  <c r="AF165"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BA164" i="6"/>
  <c r="AZ164" i="6"/>
  <c r="AY164" i="6"/>
  <c r="AX164" i="6"/>
  <c r="AW164" i="6"/>
  <c r="AV164" i="6"/>
  <c r="AU164" i="6"/>
  <c r="AT164" i="6"/>
  <c r="AS164" i="6"/>
  <c r="AR164" i="6"/>
  <c r="AQ164" i="6"/>
  <c r="AP164" i="6"/>
  <c r="AO164" i="6"/>
  <c r="AN164" i="6"/>
  <c r="AM164" i="6"/>
  <c r="AL164" i="6"/>
  <c r="AK164" i="6"/>
  <c r="AJ164" i="6"/>
  <c r="AI164" i="6"/>
  <c r="AH164" i="6"/>
  <c r="AG164" i="6"/>
  <c r="AF164"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BA163" i="6"/>
  <c r="AZ163" i="6"/>
  <c r="AY163" i="6"/>
  <c r="AX163" i="6"/>
  <c r="AW163" i="6"/>
  <c r="AV163" i="6"/>
  <c r="AU163" i="6"/>
  <c r="AT163" i="6"/>
  <c r="AS163" i="6"/>
  <c r="AR163" i="6"/>
  <c r="AQ163" i="6"/>
  <c r="AP163" i="6"/>
  <c r="AO163" i="6"/>
  <c r="AN163" i="6"/>
  <c r="AM163" i="6"/>
  <c r="AL163" i="6"/>
  <c r="AK163" i="6"/>
  <c r="AJ163" i="6"/>
  <c r="AI163" i="6"/>
  <c r="AH163" i="6"/>
  <c r="AG163" i="6"/>
  <c r="AF163"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BA162" i="6"/>
  <c r="AZ162" i="6"/>
  <c r="AY162" i="6"/>
  <c r="AX162" i="6"/>
  <c r="AW162" i="6"/>
  <c r="AV162" i="6"/>
  <c r="AU162" i="6"/>
  <c r="AT162" i="6"/>
  <c r="AS162" i="6"/>
  <c r="AR162" i="6"/>
  <c r="AQ162" i="6"/>
  <c r="AP162" i="6"/>
  <c r="AO162" i="6"/>
  <c r="AN162" i="6"/>
  <c r="AM162" i="6"/>
  <c r="AL162" i="6"/>
  <c r="AK162" i="6"/>
  <c r="AJ162" i="6"/>
  <c r="AI162" i="6"/>
  <c r="AH162" i="6"/>
  <c r="AG162" i="6"/>
  <c r="AF162"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BA161" i="6"/>
  <c r="AZ161" i="6"/>
  <c r="AY161" i="6"/>
  <c r="AX161" i="6"/>
  <c r="AW161" i="6"/>
  <c r="AV161" i="6"/>
  <c r="AU161" i="6"/>
  <c r="AT161" i="6"/>
  <c r="AS161" i="6"/>
  <c r="AR161" i="6"/>
  <c r="AQ161" i="6"/>
  <c r="AP161" i="6"/>
  <c r="AO161" i="6"/>
  <c r="AN161" i="6"/>
  <c r="AM161" i="6"/>
  <c r="AL161" i="6"/>
  <c r="AK161" i="6"/>
  <c r="AJ161" i="6"/>
  <c r="AI161" i="6"/>
  <c r="AH161" i="6"/>
  <c r="AG161" i="6"/>
  <c r="AF161"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BA158" i="6"/>
  <c r="AZ158" i="6"/>
  <c r="AY158" i="6"/>
  <c r="AX158" i="6"/>
  <c r="AW158" i="6"/>
  <c r="AV158" i="6"/>
  <c r="AU158" i="6"/>
  <c r="AT158" i="6"/>
  <c r="AS158" i="6"/>
  <c r="AR158" i="6"/>
  <c r="AQ158" i="6"/>
  <c r="AP158" i="6"/>
  <c r="AO158" i="6"/>
  <c r="AN158" i="6"/>
  <c r="AM158" i="6"/>
  <c r="AL158" i="6"/>
  <c r="AK158" i="6"/>
  <c r="AJ158" i="6"/>
  <c r="AI158" i="6"/>
  <c r="AH158" i="6"/>
  <c r="AG158"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BA156" i="6"/>
  <c r="AZ156" i="6"/>
  <c r="AY156" i="6"/>
  <c r="AX156" i="6"/>
  <c r="AW156" i="6"/>
  <c r="AV156" i="6"/>
  <c r="AU156" i="6"/>
  <c r="AT156" i="6"/>
  <c r="AS156" i="6"/>
  <c r="AR156" i="6"/>
  <c r="AQ156" i="6"/>
  <c r="AP156" i="6"/>
  <c r="AO156" i="6"/>
  <c r="AN156" i="6"/>
  <c r="AM156" i="6"/>
  <c r="AL156" i="6"/>
  <c r="AK156" i="6"/>
  <c r="AJ156" i="6"/>
  <c r="AI156" i="6"/>
  <c r="AH156" i="6"/>
  <c r="AG156"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BA155" i="6"/>
  <c r="AZ155" i="6"/>
  <c r="AY155" i="6"/>
  <c r="AX155" i="6"/>
  <c r="AW155" i="6"/>
  <c r="AV155" i="6"/>
  <c r="AU155" i="6"/>
  <c r="AT155" i="6"/>
  <c r="AS155" i="6"/>
  <c r="AR155" i="6"/>
  <c r="AQ155" i="6"/>
  <c r="AP155" i="6"/>
  <c r="AO155" i="6"/>
  <c r="AN155" i="6"/>
  <c r="AM155" i="6"/>
  <c r="AL155" i="6"/>
  <c r="AK155" i="6"/>
  <c r="AJ155" i="6"/>
  <c r="AI155" i="6"/>
  <c r="AH155" i="6"/>
  <c r="AG155"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BA154" i="6"/>
  <c r="AZ154" i="6"/>
  <c r="AY154" i="6"/>
  <c r="AX154" i="6"/>
  <c r="AW154" i="6"/>
  <c r="AV154" i="6"/>
  <c r="AU154" i="6"/>
  <c r="AT154" i="6"/>
  <c r="AS154" i="6"/>
  <c r="AR154" i="6"/>
  <c r="AQ154" i="6"/>
  <c r="AP154" i="6"/>
  <c r="AO154" i="6"/>
  <c r="AN154" i="6"/>
  <c r="AM154" i="6"/>
  <c r="AL154" i="6"/>
  <c r="AK154" i="6"/>
  <c r="AJ154" i="6"/>
  <c r="AI154" i="6"/>
  <c r="AH154" i="6"/>
  <c r="AG154"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BA153" i="6"/>
  <c r="AZ153" i="6"/>
  <c r="AY153" i="6"/>
  <c r="AX153" i="6"/>
  <c r="AW153" i="6"/>
  <c r="AV153" i="6"/>
  <c r="AU153" i="6"/>
  <c r="AT153" i="6"/>
  <c r="AS153" i="6"/>
  <c r="AR153" i="6"/>
  <c r="AQ153" i="6"/>
  <c r="AP153" i="6"/>
  <c r="AO153" i="6"/>
  <c r="AN153" i="6"/>
  <c r="AM153" i="6"/>
  <c r="AL153" i="6"/>
  <c r="AK153" i="6"/>
  <c r="AJ153" i="6"/>
  <c r="AI153" i="6"/>
  <c r="AH153" i="6"/>
  <c r="AG153" i="6"/>
  <c r="AF153"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BA152" i="6"/>
  <c r="AZ152" i="6"/>
  <c r="AY152" i="6"/>
  <c r="AX152" i="6"/>
  <c r="AW152" i="6"/>
  <c r="AV152" i="6"/>
  <c r="AU152" i="6"/>
  <c r="AT152" i="6"/>
  <c r="AS152" i="6"/>
  <c r="AR152" i="6"/>
  <c r="AQ152" i="6"/>
  <c r="AP152" i="6"/>
  <c r="AO152" i="6"/>
  <c r="AN152" i="6"/>
  <c r="AM152" i="6"/>
  <c r="AL152" i="6"/>
  <c r="AK152" i="6"/>
  <c r="AJ152" i="6"/>
  <c r="AI152" i="6"/>
  <c r="AH152" i="6"/>
  <c r="AG152" i="6"/>
  <c r="AF152"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BA151" i="6"/>
  <c r="AZ151" i="6"/>
  <c r="AY151" i="6"/>
  <c r="AX151" i="6"/>
  <c r="AW151" i="6"/>
  <c r="AV151" i="6"/>
  <c r="AU151" i="6"/>
  <c r="AT151" i="6"/>
  <c r="AS151" i="6"/>
  <c r="AR151" i="6"/>
  <c r="AQ151" i="6"/>
  <c r="AP151" i="6"/>
  <c r="AO151" i="6"/>
  <c r="AN151" i="6"/>
  <c r="AM151" i="6"/>
  <c r="AL151" i="6"/>
  <c r="AK151" i="6"/>
  <c r="AJ151" i="6"/>
  <c r="AI151" i="6"/>
  <c r="AH151" i="6"/>
  <c r="AG151" i="6"/>
  <c r="AF151"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BA148" i="6"/>
  <c r="AZ148" i="6"/>
  <c r="AY148" i="6"/>
  <c r="AX148" i="6"/>
  <c r="AW148" i="6"/>
  <c r="AV148" i="6"/>
  <c r="AU148" i="6"/>
  <c r="AT148" i="6"/>
  <c r="AS148" i="6"/>
  <c r="AR148" i="6"/>
  <c r="AQ148" i="6"/>
  <c r="AP148" i="6"/>
  <c r="AO148" i="6"/>
  <c r="AN148" i="6"/>
  <c r="AM148" i="6"/>
  <c r="AL148" i="6"/>
  <c r="AK148" i="6"/>
  <c r="AJ148" i="6"/>
  <c r="AI148" i="6"/>
  <c r="AH148" i="6"/>
  <c r="AG148" i="6"/>
  <c r="AF148"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BA147" i="6"/>
  <c r="AZ147" i="6"/>
  <c r="AY147" i="6"/>
  <c r="AX147" i="6"/>
  <c r="AW147" i="6"/>
  <c r="AV147" i="6"/>
  <c r="AU147" i="6"/>
  <c r="AT147" i="6"/>
  <c r="AS147" i="6"/>
  <c r="AR147" i="6"/>
  <c r="AQ147" i="6"/>
  <c r="AP147" i="6"/>
  <c r="AO147" i="6"/>
  <c r="AN147" i="6"/>
  <c r="AM147" i="6"/>
  <c r="AL147" i="6"/>
  <c r="AK147" i="6"/>
  <c r="AJ147" i="6"/>
  <c r="AI147" i="6"/>
  <c r="AH147" i="6"/>
  <c r="AG147" i="6"/>
  <c r="AF147"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BA30" i="6"/>
  <c r="AZ30" i="6"/>
  <c r="AY30" i="6"/>
  <c r="AX30" i="6"/>
  <c r="AW30" i="6"/>
  <c r="AV30" i="6"/>
  <c r="AU30" i="6"/>
  <c r="AT30" i="6"/>
  <c r="AS30" i="6"/>
  <c r="AR30" i="6"/>
  <c r="AQ30" i="6"/>
  <c r="AP30" i="6"/>
  <c r="AO30" i="6"/>
  <c r="AN30" i="6"/>
  <c r="AM30" i="6"/>
  <c r="AL30" i="6"/>
  <c r="AK30" i="6"/>
  <c r="AJ30" i="6"/>
  <c r="AI30"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BA28" i="6"/>
  <c r="AZ28" i="6"/>
  <c r="AY28" i="6"/>
  <c r="AX28" i="6"/>
  <c r="AW28" i="6"/>
  <c r="AV28" i="6"/>
  <c r="AU28" i="6"/>
  <c r="AT28" i="6"/>
  <c r="AS28" i="6"/>
  <c r="AR28" i="6"/>
  <c r="AQ28" i="6"/>
  <c r="AP28" i="6"/>
  <c r="AO28" i="6"/>
  <c r="AN28" i="6"/>
  <c r="AM28" i="6"/>
  <c r="AL28" i="6"/>
  <c r="AK28" i="6"/>
  <c r="AJ28" i="6"/>
  <c r="AI28"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BA17" i="6"/>
  <c r="AZ17" i="6"/>
  <c r="AY17" i="6"/>
  <c r="AX17" i="6"/>
  <c r="AW17" i="6"/>
  <c r="AV17" i="6"/>
  <c r="AU17" i="6"/>
  <c r="AT17" i="6"/>
  <c r="AS17" i="6"/>
  <c r="AR17" i="6"/>
  <c r="AQ17" i="6"/>
  <c r="AP17" i="6"/>
  <c r="AO17" i="6"/>
  <c r="AN17"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BA12" i="6"/>
  <c r="AZ12" i="6"/>
  <c r="AY12" i="6"/>
  <c r="AX12" i="6"/>
  <c r="AW12" i="6"/>
  <c r="AV12" i="6"/>
  <c r="AU12" i="6"/>
  <c r="AT12" i="6"/>
  <c r="AS12" i="6"/>
  <c r="AR12" i="6"/>
  <c r="AQ12" i="6"/>
  <c r="AP12" i="6"/>
  <c r="AO12" i="6"/>
  <c r="AN12" i="6"/>
  <c r="AM12" i="6"/>
  <c r="AL12" i="6"/>
  <c r="AK12" i="6"/>
  <c r="AJ12" i="6"/>
  <c r="AI12"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BA9" i="6"/>
  <c r="AZ9" i="6"/>
  <c r="AY9" i="6"/>
  <c r="AX9" i="6"/>
  <c r="AW9" i="6"/>
  <c r="AV9" i="6"/>
  <c r="AU9" i="6"/>
  <c r="AT9" i="6"/>
  <c r="AS9" i="6"/>
  <c r="AR9" i="6"/>
  <c r="AQ9" i="6"/>
  <c r="AP9" i="6"/>
  <c r="AO9" i="6"/>
  <c r="AN9" i="6"/>
  <c r="AM9" i="6"/>
  <c r="AL9" i="6"/>
  <c r="AK9" i="6"/>
  <c r="AJ9" i="6"/>
  <c r="AI9" i="6"/>
  <c r="AH9" i="6"/>
  <c r="AG9" i="6"/>
  <c r="AF9" i="6"/>
  <c r="AE9" i="6"/>
  <c r="AD9" i="6"/>
  <c r="AC9" i="6"/>
  <c r="AB9" i="6"/>
  <c r="AA9" i="6"/>
  <c r="Z9" i="6"/>
  <c r="Y9" i="6"/>
  <c r="X9" i="6"/>
  <c r="W9" i="6"/>
  <c r="V9" i="6"/>
  <c r="U9" i="6"/>
  <c r="T9" i="6"/>
  <c r="S9" i="6"/>
  <c r="R9" i="6"/>
  <c r="Q9" i="6"/>
  <c r="P9" i="6"/>
  <c r="O9" i="6"/>
  <c r="N9" i="6"/>
  <c r="M9" i="6"/>
  <c r="L9" i="6"/>
  <c r="K9" i="6"/>
  <c r="J9" i="6"/>
  <c r="I9" i="6"/>
  <c r="H9" i="6"/>
  <c r="G9" i="6"/>
  <c r="F9" i="6"/>
  <c r="D20" i="3"/>
  <c r="D19" i="3"/>
  <c r="D18" i="3"/>
  <c r="D25" i="3" s="1"/>
  <c r="D16" i="3"/>
  <c r="D15" i="3"/>
  <c r="D13" i="3"/>
  <c r="D12" i="3"/>
  <c r="D24" i="3" s="1"/>
  <c r="D11" i="3"/>
  <c r="D9" i="3"/>
  <c r="D8" i="3"/>
  <c r="D6" i="3"/>
  <c r="D22" i="3" s="1"/>
  <c r="D23" i="3" s="1"/>
  <c r="D5" i="3"/>
  <c r="N30" i="2"/>
  <c r="N29" i="2"/>
  <c r="N28" i="2"/>
  <c r="N27" i="2"/>
  <c r="N26" i="2"/>
  <c r="N25" i="2"/>
  <c r="N24" i="2"/>
  <c r="N23" i="2"/>
  <c r="N22" i="2"/>
  <c r="N21" i="2"/>
  <c r="N33" i="2" s="1"/>
  <c r="N19" i="2"/>
  <c r="L9" i="2"/>
  <c r="K9" i="2"/>
  <c r="J9" i="2"/>
  <c r="I9" i="2"/>
  <c r="G9" i="2"/>
  <c r="F9" i="2"/>
  <c r="E9" i="2"/>
  <c r="M9" i="2" s="1"/>
  <c r="L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63" authorId="0" shapeId="0" xr:uid="{00000000-0006-0000-0100-000001000000}">
      <text>
        <r>
          <rPr>
            <sz val="10"/>
            <color rgb="FF000000"/>
            <rFont val="Arial"/>
            <family val="2"/>
            <scheme val="minor"/>
          </rPr>
          <t>======
ID#AAABc27sy8E
    (2025-01-30 10:56:16)
Needs scheduling
	-Zandi Moyo
@ecarter@tdi-sustainability.com will do it
	-Barbara Kyling</t>
        </r>
      </text>
    </comment>
    <comment ref="D65" authorId="0" shapeId="0" xr:uid="{00000000-0006-0000-0100-000002000000}">
      <text>
        <r>
          <rPr>
            <sz val="10"/>
            <color rgb="FF000000"/>
            <rFont val="Arial"/>
            <family val="2"/>
            <scheme val="minor"/>
          </rPr>
          <t>======
ID#AAABc27sy6E
    (2025-01-30 10:56:16)
Needs scheduling
	-Zandi Moyo
By Envint?
	-Kaki Comer
yes
	-Barbara Kyling</t>
        </r>
      </text>
    </comment>
    <comment ref="D66" authorId="0" shapeId="0" xr:uid="{00000000-0006-0000-0100-000003000000}">
      <text>
        <r>
          <rPr>
            <sz val="10"/>
            <color rgb="FF000000"/>
            <rFont val="Arial"/>
            <family val="2"/>
            <scheme val="minor"/>
          </rPr>
          <t>======
ID#AAABc27sy50
    (2025-01-30 10:56:16)
Needs scheduling
	-Zandi Moyo
also needs scheduling by Envint, please
	-Barbara Kyling</t>
        </r>
      </text>
    </comment>
  </commentList>
  <extLst>
    <ext xmlns:r="http://schemas.openxmlformats.org/officeDocument/2006/relationships" uri="GoogleSheetsCustomDataVersion2">
      <go:sheetsCustomData xmlns:go="http://customooxmlschemas.google.com/" r:id="rId1" roundtripDataSignature="AMtx7mhd4Q2Ae4h9Ls8tUBZZcY5dyurdm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G103" authorId="0" shapeId="0" xr:uid="{00000000-0006-0000-2200-000003000000}">
      <text>
        <r>
          <rPr>
            <sz val="10"/>
            <color rgb="FF000000"/>
            <rFont val="Arial"/>
            <family val="2"/>
            <scheme val="minor"/>
          </rPr>
          <t>======
ID#AAABc27sy6U
    (2025-01-30 10:56:16)
Is remediation covered by the observation of UNGPs</t>
        </r>
      </text>
    </comment>
    <comment ref="G127" authorId="0" shapeId="0" xr:uid="{00000000-0006-0000-2200-000001000000}">
      <text>
        <r>
          <rPr>
            <sz val="10"/>
            <color rgb="FF000000"/>
            <rFont val="Arial"/>
            <family val="2"/>
            <scheme val="minor"/>
          </rPr>
          <t>======
ID#AAABc27sy9A
    (2025-01-30 10:56:16)
Is it applicable?</t>
        </r>
      </text>
    </comment>
    <comment ref="G151" authorId="0" shapeId="0" xr:uid="{00000000-0006-0000-2200-000002000000}">
      <text>
        <r>
          <rPr>
            <sz val="10"/>
            <color rgb="FF000000"/>
            <rFont val="Arial"/>
            <family val="2"/>
            <scheme val="minor"/>
          </rPr>
          <t>======
ID#AAABc27sy7c
    (2025-01-30 10:56:16)
Remediation covered by observation of UNGP?</t>
        </r>
      </text>
    </comment>
  </commentList>
  <extLst>
    <ext xmlns:r="http://schemas.openxmlformats.org/officeDocument/2006/relationships" uri="GoogleSheetsCustomDataVersion2">
      <go:sheetsCustomData xmlns:go="http://customooxmlschemas.google.com/" r:id="rId1" roundtripDataSignature="AMtx7mjssJyevBNAU+/+eiHKEk/L5dx2FQ=="/>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2A00-000001000000}">
      <text>
        <r>
          <rPr>
            <sz val="10"/>
            <color rgb="FF000000"/>
            <rFont val="Arial"/>
            <family val="2"/>
            <scheme val="minor"/>
          </rPr>
          <t>======
ID#AAABej566Xk
Alessandra Gargiulo    (2025-02-20 13:09:39)
@ezanatta@tdi-sustainability.com I have now added reference to the RRA guidance on supply chain management for downstream companies as per comment in the JDD tab
_Assigned to ezanatta@tdi-sustainability.com_</t>
        </r>
      </text>
    </comment>
  </commentList>
  <extLst>
    <ext xmlns:r="http://schemas.openxmlformats.org/officeDocument/2006/relationships" uri="GoogleSheetsCustomDataVersion2">
      <go:sheetsCustomData xmlns:go="http://customooxmlschemas.google.com/" r:id="rId1" roundtripDataSignature="AMtx7mhqDa3sP3mzyvEaKxwLVYng2MYKz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600-00000C000000}">
      <text>
        <r>
          <rPr>
            <sz val="10"/>
            <color rgb="FF000000"/>
            <rFont val="Arial"/>
            <family val="2"/>
            <scheme val="minor"/>
          </rPr>
          <t>======
ID#AAABc27sy_I
    (2025-01-30 10:56:16)
I've checked the notes but still not sure what is meant by this
	-Zandi Moyo</t>
        </r>
      </text>
    </comment>
    <comment ref="G10" authorId="0" shapeId="0" xr:uid="{00000000-0006-0000-0600-000005000000}">
      <text>
        <r>
          <rPr>
            <sz val="10"/>
            <color rgb="FF000000"/>
            <rFont val="Arial"/>
            <family val="2"/>
            <scheme val="minor"/>
          </rPr>
          <t>======
ID#AAABc27szAM
    (2025-01-30 10:56:16)
Is this correct?
I'm not sure if the requirement to report on management systems that enable DD is covered by the provision to annual report on ESG performance?
	-Zandi Moyo</t>
        </r>
      </text>
    </comment>
    <comment ref="D11" authorId="0" shapeId="0" xr:uid="{00000000-0006-0000-0600-00000B000000}">
      <text>
        <r>
          <rPr>
            <sz val="10"/>
            <color rgb="FF000000"/>
            <rFont val="Arial"/>
            <family val="2"/>
            <scheme val="minor"/>
          </rPr>
          <t>======
ID#AAABc27sy_Q
    (2025-01-30 10:56:16)
Is this meant to have a determination? Its introductory text to the below points
	-Zandi Moyo</t>
        </r>
      </text>
    </comment>
    <comment ref="G14" authorId="0" shapeId="0" xr:uid="{00000000-0006-0000-0600-000013000000}">
      <text>
        <r>
          <rPr>
            <sz val="10"/>
            <color rgb="FF000000"/>
            <rFont val="Arial"/>
            <family val="2"/>
            <scheme val="minor"/>
          </rPr>
          <t>======
ID#AAABc27sy7o
    (2025-01-30 10:56:16)
Should this be a miss or is the requirement to implement practices "based on a relevant international standard" enough to partially meet?
	-Zandi Moyo</t>
        </r>
      </text>
    </comment>
    <comment ref="G23" authorId="0" shapeId="0" xr:uid="{00000000-0006-0000-0600-00000D000000}">
      <text>
        <r>
          <rPr>
            <sz val="10"/>
            <color rgb="FF000000"/>
            <rFont val="Arial"/>
            <family val="2"/>
            <scheme val="minor"/>
          </rPr>
          <t>======
ID#AAABc27sy9g
    (2025-01-30 10:56:16)
Some reference to business partners, but not related to enforcing policies. Should this be partially met?
	-Zandi Moyo</t>
        </r>
      </text>
    </comment>
    <comment ref="G24" authorId="0" shapeId="0" xr:uid="{00000000-0006-0000-0600-000008000000}">
      <text>
        <r>
          <rPr>
            <sz val="10"/>
            <color rgb="FF000000"/>
            <rFont val="Arial"/>
            <family val="2"/>
            <scheme val="minor"/>
          </rPr>
          <t>======
ID#AAABc27sy_g
    (2025-01-30 10:56:16)
Not sure the part on accounting and auditing standards is met, but the intention on financial disclosure is
	-Zandi Moyo</t>
        </r>
      </text>
    </comment>
    <comment ref="G30" authorId="0" shapeId="0" xr:uid="{00000000-0006-0000-0600-000015000000}">
      <text>
        <r>
          <rPr>
            <sz val="10"/>
            <color rgb="FF000000"/>
            <rFont val="Arial"/>
            <family val="2"/>
            <scheme val="minor"/>
          </rPr>
          <t>======
ID#AAABc27sy68
    (2025-01-30 10:56:16)
The VSS does not distinguish between sites in non-EITI operating countries. However, as EITI is accepted for non-EITI countries, is this met?
	-Zandi Moyo</t>
        </r>
      </text>
    </comment>
    <comment ref="G31" authorId="0" shapeId="0" xr:uid="{00000000-0006-0000-0600-000010000000}">
      <text>
        <r>
          <rPr>
            <sz val="10"/>
            <color rgb="FF000000"/>
            <rFont val="Arial"/>
            <family val="2"/>
            <scheme val="minor"/>
          </rPr>
          <t>======
ID#AAABc27sy8w
    (2025-01-30 10:56:16)
ICCM does not distinguish between nation, cross-jurisdictional or international law - should this be partially met?
	-Zandi Moyo</t>
        </r>
      </text>
    </comment>
    <comment ref="G35" authorId="0" shapeId="0" xr:uid="{00000000-0006-0000-0600-000003000000}">
      <text>
        <r>
          <rPr>
            <sz val="10"/>
            <color rgb="FF000000"/>
            <rFont val="Arial"/>
            <family val="2"/>
            <scheme val="minor"/>
          </rPr>
          <t>======
ID#AAABc27szAU
    (2025-01-30 10:56:16)
Could this be covered by an external grievance mechanism? there is already a section on grievance mechanism, and I think they are different to whistleblower mechanisms?
09 Social Performance
9.3 Conduct stakeholder engagement based upon an analysis of the local context and provide local stakeholders with access to appropriate and effective mechanisms for seeking resolution of grievances related to the company and its activities.
	-Zandi Moyo</t>
        </r>
      </text>
    </comment>
    <comment ref="G38" authorId="0" shapeId="0" xr:uid="{00000000-0006-0000-0600-000018000000}">
      <text>
        <r>
          <rPr>
            <sz val="10"/>
            <color rgb="FF000000"/>
            <rFont val="Arial"/>
            <family val="2"/>
            <scheme val="minor"/>
          </rPr>
          <t>======
ID#AAABc27sy6g
    (2025-01-30 10:56:16)
The VSS does not specifically mention the principle of materiality, but required risk assessments and risk-based due diligence. Is this implied?
	-Zandi Moyo</t>
        </r>
      </text>
    </comment>
    <comment ref="G44" authorId="0" shapeId="0" xr:uid="{00000000-0006-0000-0600-000016000000}">
      <text>
        <r>
          <rPr>
            <sz val="10"/>
            <color rgb="FF000000"/>
            <rFont val="Arial"/>
            <family val="2"/>
            <scheme val="minor"/>
          </rPr>
          <t>======
ID#AAABc27sy6w
    (2025-01-30 10:56:16)
"grievances related to the company and its activities."
Does this imply the supply chain or should this be a miss?
	-Zandi Moyo</t>
        </r>
      </text>
    </comment>
    <comment ref="D45" authorId="0" shapeId="0" xr:uid="{00000000-0006-0000-0600-000019000000}">
      <text>
        <r>
          <rPr>
            <sz val="10"/>
            <color rgb="FF000000"/>
            <rFont val="Arial"/>
            <family val="2"/>
            <scheme val="minor"/>
          </rPr>
          <t>======
ID#AAABc27sy5w
    (2025-01-30 10:56:16)
This hasn't been integrated with the text above
	-Zandi Moyo</t>
        </r>
      </text>
    </comment>
    <comment ref="G49" authorId="0" shapeId="0" xr:uid="{00000000-0006-0000-0600-000007000000}">
      <text>
        <r>
          <rPr>
            <sz val="10"/>
            <color rgb="FF000000"/>
            <rFont val="Arial"/>
            <family val="2"/>
            <scheme val="minor"/>
          </rPr>
          <t>======
ID#AAABc27sy_k
    (2025-01-30 10:56:16)
Is this determination correct?
	-Zandi Moyo</t>
        </r>
      </text>
    </comment>
    <comment ref="D62" authorId="0" shapeId="0" xr:uid="{00000000-0006-0000-0600-000002000000}">
      <text>
        <r>
          <rPr>
            <sz val="10"/>
            <color rgb="FF000000"/>
            <rFont val="Arial"/>
            <family val="2"/>
            <scheme val="minor"/>
          </rPr>
          <t>======
ID#AAABc27szAs
    (2025-01-30 10:56:16)
Should the statement above be incorporated into this requirement?
	-Zandi Moyo</t>
        </r>
      </text>
    </comment>
    <comment ref="G62" authorId="0" shapeId="0" xr:uid="{00000000-0006-0000-0600-000012000000}">
      <text>
        <r>
          <rPr>
            <sz val="10"/>
            <color rgb="FF000000"/>
            <rFont val="Arial"/>
            <family val="2"/>
            <scheme val="minor"/>
          </rPr>
          <t>======
ID#AAABc27sy7s
    (2025-01-30 10:56:16)
I'm not sure what the important part of this requirement is?
	-Zandi Moyo</t>
        </r>
      </text>
    </comment>
    <comment ref="D63" authorId="0" shapeId="0" xr:uid="{00000000-0006-0000-0600-000011000000}">
      <text>
        <r>
          <rPr>
            <sz val="10"/>
            <color rgb="FF000000"/>
            <rFont val="Arial"/>
            <family val="2"/>
            <scheme val="minor"/>
          </rPr>
          <t>======
ID#AAABc27sy8g
    (2025-01-30 10:56:16)
Should the statement above be incorporated into this requirement?
	-Zandi Moyo</t>
        </r>
      </text>
    </comment>
    <comment ref="G68" authorId="0" shapeId="0" xr:uid="{00000000-0006-0000-0600-00000F000000}">
      <text>
        <r>
          <rPr>
            <sz val="10"/>
            <color rgb="FF000000"/>
            <rFont val="Arial"/>
            <family val="2"/>
            <scheme val="minor"/>
          </rPr>
          <t>======
ID#AAABc27sy9I
    (2025-01-30 10:56:16)
The filtering notes say this is covered by OECD implementation, but the Tin Code assessment marks this as not met. Which one is correct?
	-Zandi Moyo</t>
        </r>
      </text>
    </comment>
    <comment ref="G76" authorId="0" shapeId="0" xr:uid="{00000000-0006-0000-0600-000017000000}">
      <text>
        <r>
          <rPr>
            <sz val="10"/>
            <color rgb="FF000000"/>
            <rFont val="Arial"/>
            <family val="2"/>
            <scheme val="minor"/>
          </rPr>
          <t>======
ID#AAABc27sy6k
    (2025-01-30 10:56:16)
The filtering method notes say this is covered by implementation of OECD DDG. Is this correct?
	-Zandi Moyo</t>
        </r>
      </text>
    </comment>
    <comment ref="G101" authorId="0" shapeId="0" xr:uid="{00000000-0006-0000-0600-000006000000}">
      <text>
        <r>
          <rPr>
            <sz val="10"/>
            <color rgb="FF000000"/>
            <rFont val="Arial"/>
            <family val="2"/>
            <scheme val="minor"/>
          </rPr>
          <t>======
ID#AAABc27sy_8
    (2025-01-30 10:56:16)
Is alignment with the UNGPs sufficient?
	-Zandi Moyo</t>
        </r>
      </text>
    </comment>
    <comment ref="G105" authorId="0" shapeId="0" xr:uid="{00000000-0006-0000-0600-000014000000}">
      <text>
        <r>
          <rPr>
            <sz val="10"/>
            <color rgb="FF000000"/>
            <rFont val="Arial"/>
            <family val="2"/>
            <scheme val="minor"/>
          </rPr>
          <t>======
ID#AAABc27sy7Y
    (2025-01-30 10:56:16)
Should this be a miss?
	-Zandi Moyo</t>
        </r>
      </text>
    </comment>
    <comment ref="G130" authorId="0" shapeId="0" xr:uid="{00000000-0006-0000-0600-00000A000000}">
      <text>
        <r>
          <rPr>
            <sz val="10"/>
            <color rgb="FF000000"/>
            <rFont val="Arial"/>
            <family val="2"/>
            <scheme val="minor"/>
          </rPr>
          <t>======
ID#AAABc27sy_U
    (2025-01-30 10:56:16)
Is "based upon a recognised international standard" enough to meet the ILO requirement?
	-Zandi Moyo</t>
        </r>
      </text>
    </comment>
    <comment ref="G136" authorId="0" shapeId="0" xr:uid="{00000000-0006-0000-0600-000004000000}">
      <text>
        <r>
          <rPr>
            <sz val="10"/>
            <color rgb="FF000000"/>
            <rFont val="Arial"/>
            <family val="2"/>
            <scheme val="minor"/>
          </rPr>
          <t>======
ID#AAABc27szAQ
    (2025-01-30 10:56:16)
Should this be a miss or are "practices aimed at continually improving workplace psychological health" enough to partially cover this?
	-Zandi Moyo</t>
        </r>
      </text>
    </comment>
    <comment ref="G180" authorId="0" shapeId="0" xr:uid="{00000000-0006-0000-0600-000001000000}">
      <text>
        <r>
          <rPr>
            <sz val="10"/>
            <color rgb="FF000000"/>
            <rFont val="Arial"/>
            <family val="2"/>
            <scheme val="minor"/>
          </rPr>
          <t>======
ID#AAABc27szBE
    (2025-01-30 10:56:16)
Is this correct?
	-Zandi Moyo</t>
        </r>
      </text>
    </comment>
    <comment ref="G186" authorId="0" shapeId="0" xr:uid="{00000000-0006-0000-0600-00000E000000}">
      <text>
        <r>
          <rPr>
            <sz val="10"/>
            <color rgb="FF000000"/>
            <rFont val="Arial"/>
            <family val="2"/>
            <scheme val="minor"/>
          </rPr>
          <t>======
ID#AAABc27sy9c
    (2025-01-30 10:56:16)
Is this requirement met?
	-Zandi Moyo</t>
        </r>
      </text>
    </comment>
    <comment ref="G201" authorId="0" shapeId="0" xr:uid="{00000000-0006-0000-0600-000009000000}">
      <text>
        <r>
          <rPr>
            <sz val="10"/>
            <color rgb="FF000000"/>
            <rFont val="Arial"/>
            <family val="2"/>
            <scheme val="minor"/>
          </rPr>
          <t>======
ID#AAABc27sy_Y
    (2025-01-30 10:56:16)
Should this be a miss?
	-Zandi Moyo</t>
        </r>
      </text>
    </comment>
  </commentList>
  <extLst>
    <ext xmlns:r="http://schemas.openxmlformats.org/officeDocument/2006/relationships" uri="GoogleSheetsCustomDataVersion2">
      <go:sheetsCustomData xmlns:go="http://customooxmlschemas.google.com/" r:id="rId1" roundtripDataSignature="AMtx7mhG594+/v7XDsX0pSP8WNMb37gAC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B00-000009000000}">
      <text>
        <r>
          <rPr>
            <sz val="10"/>
            <color rgb="FF000000"/>
            <rFont val="Arial"/>
            <family val="2"/>
            <scheme val="minor"/>
          </rPr>
          <t>======
ID#AAABc27sy-4
    (2025-01-30 10:56:16)
included in the standard
	-Barbara Kyling</t>
        </r>
      </text>
    </comment>
    <comment ref="D5" authorId="0" shapeId="0" xr:uid="{00000000-0006-0000-0B00-00000C000000}">
      <text>
        <r>
          <rPr>
            <sz val="10"/>
            <color rgb="FF000000"/>
            <rFont val="Arial"/>
            <family val="2"/>
            <scheme val="minor"/>
          </rPr>
          <t>======
ID#AAABc27sy-o
    (2025-01-30 10:56:16)
is this the correct way to address this?
	-Barbara Kyling</t>
        </r>
      </text>
    </comment>
    <comment ref="D6" authorId="0" shapeId="0" xr:uid="{00000000-0006-0000-0B00-000024000000}">
      <text>
        <r>
          <rPr>
            <sz val="10"/>
            <color rgb="FF000000"/>
            <rFont val="Arial"/>
            <family val="2"/>
            <scheme val="minor"/>
          </rPr>
          <t>======
ID#AAABc27sy6M
    (2025-01-30 10:56:16)
not sure if provisions under "other suggestions" should be included in the assessment, as they appear to be additional suggestions not actual requirements
	-Barbara Kyling</t>
        </r>
      </text>
    </comment>
    <comment ref="G14" authorId="0" shapeId="0" xr:uid="{00000000-0006-0000-0B00-000017000000}">
      <text>
        <r>
          <rPr>
            <sz val="10"/>
            <color rgb="FF000000"/>
            <rFont val="Arial"/>
            <family val="2"/>
            <scheme val="minor"/>
          </rPr>
          <t>======
ID#AAABc27sy8o
    (2025-01-30 10:56:16)
not covered(miss) or out of scope(N/A)?
	-Barbara Kyling</t>
        </r>
      </text>
    </comment>
    <comment ref="G16" authorId="0" shapeId="0" xr:uid="{00000000-0006-0000-0B00-000019000000}">
      <text>
        <r>
          <rPr>
            <sz val="10"/>
            <color rgb="FF000000"/>
            <rFont val="Arial"/>
            <family val="2"/>
            <scheme val="minor"/>
          </rPr>
          <t>======
ID#AAABc27sy8c
    (2025-01-30 10:56:16)
The VSS does not have a specific requirement on HR risk assessment. However considering that it is a due diligence standard that aims to prevent serious HR abuses, conflict, environmental damage etc, it considers engaging with stakeholders (see page 11). So would be then considered as meet?
	-Barbara Kyling</t>
        </r>
      </text>
    </comment>
    <comment ref="G19" authorId="0" shapeId="0" xr:uid="{00000000-0006-0000-0B00-00000E000000}">
      <text>
        <r>
          <rPr>
            <sz val="10"/>
            <color rgb="FF000000"/>
            <rFont val="Arial"/>
            <family val="2"/>
            <scheme val="minor"/>
          </rPr>
          <t>======
ID#AAABc27sy-U
    (2025-01-30 10:56:16)
The VSS does not mention that it has to be timely. Nonetheless under "other suggestions" 5.5.3 establishes that the DDG report should be released in a timely manner. 
Please see p.30 "Other suggestions"
5.5.3During the preparation and release of the report, companies may consider publishing the report in local languages, to communicate with actual or potential affected parties in a
timely, accessible, and local cultural perspectives.
	-Barbara Kyling</t>
        </r>
      </text>
    </comment>
    <comment ref="G20" authorId="0" shapeId="0" xr:uid="{00000000-0006-0000-0B00-000027000000}">
      <text>
        <r>
          <rPr>
            <sz val="10"/>
            <color rgb="FF000000"/>
            <rFont val="Arial"/>
            <family val="2"/>
            <scheme val="minor"/>
          </rPr>
          <t>======
ID#AAABc27sy5o
    (2025-01-30 10:56:16)
Not sure how to assess this one. I assume it is covered as it is a DDG standard that aims to cover business ethics. However there is no specific requirement in section V about this. 
In Annex I, the VSS mentioned the risks linked to bribery, but they are not mentioned as a requirement. ShouId I  consider these specific requirements  as not applicable N/A or not covered (miss)?
	-Barbara Kyling</t>
        </r>
      </text>
    </comment>
    <comment ref="G21" authorId="0" shapeId="0" xr:uid="{00000000-0006-0000-0B00-00000F000000}">
      <text>
        <r>
          <rPr>
            <sz val="10"/>
            <color rgb="FF000000"/>
            <rFont val="Arial"/>
            <family val="2"/>
            <scheme val="minor"/>
          </rPr>
          <t>======
ID#AAABc27sy-M
    (2025-01-30 10:56:16)
same as above
	-Barbara Kyling</t>
        </r>
      </text>
    </comment>
    <comment ref="G22" authorId="0" shapeId="0" xr:uid="{00000000-0006-0000-0B00-00001B000000}">
      <text>
        <r>
          <rPr>
            <sz val="10"/>
            <color rgb="FF000000"/>
            <rFont val="Arial"/>
            <family val="2"/>
            <scheme val="minor"/>
          </rPr>
          <t>======
ID#AAABc27sy8A
    (2025-01-30 10:56:16)
same as above
	-Barbara Kyling</t>
        </r>
      </text>
    </comment>
    <comment ref="G23" authorId="0" shapeId="0" xr:uid="{00000000-0006-0000-0B00-000007000000}">
      <text>
        <r>
          <rPr>
            <sz val="10"/>
            <color rgb="FF000000"/>
            <rFont val="Arial"/>
            <family val="2"/>
            <scheme val="minor"/>
          </rPr>
          <t>======
ID#AAABc27szAE
    (2025-01-30 10:56:16)
please double check
	-Barbara Kyling</t>
        </r>
      </text>
    </comment>
    <comment ref="G24" authorId="0" shapeId="0" xr:uid="{00000000-0006-0000-0B00-00000A000000}">
      <text>
        <r>
          <rPr>
            <sz val="10"/>
            <color rgb="FF000000"/>
            <rFont val="Arial"/>
            <family val="2"/>
            <scheme val="minor"/>
          </rPr>
          <t>======
ID#AAABc27sy-0
    (2025-01-30 10:56:16)
The VSS does not refer explicitly to this topic. On "other suggestions" provision 5.1.3.5 the VSS states that "relevant supporting documents and/or record files should be maintained for a minimum of 5 years".
	-Barbara Kyling</t>
        </r>
      </text>
    </comment>
    <comment ref="G25" authorId="0" shapeId="0" xr:uid="{00000000-0006-0000-0B00-00001E000000}">
      <text>
        <r>
          <rPr>
            <sz val="10"/>
            <color rgb="FF000000"/>
            <rFont val="Arial"/>
            <family val="2"/>
            <scheme val="minor"/>
          </rPr>
          <t>======
ID#AAABc27sy7w
    (2025-01-30 10:56:16)
The VSS does not refer explicitly to this topic only to grievance. On Annex IV Due Diligence on Gold, Appendix section (see page 63) there is a reference in 1.1.5.1 about developing an early warning risk awareness mechanism allowing any interested party (affected person or whistleblowers) to voice concerns regarding circumstances of gold trade.  Should be considered as partially meet, miss or N/A?
	-Barbara Kyling</t>
        </r>
      </text>
    </comment>
    <comment ref="G28" authorId="0" shapeId="0" xr:uid="{00000000-0006-0000-0B00-000008000000}">
      <text>
        <r>
          <rPr>
            <sz val="10"/>
            <color rgb="FF000000"/>
            <rFont val="Arial"/>
            <family val="2"/>
            <scheme val="minor"/>
          </rPr>
          <t>======
ID#AAABc27sy_4
    (2025-01-30 10:56:16)
The VSS does not have a spcific requirement on EITI, but in the introduciton they state that they follow the Extractive Industries
Transparency Initiative (EITI) and report to the 56 implementing countries of the EITI on the specific payments made to the
government.
	-Barbara Kyling</t>
        </r>
      </text>
    </comment>
    <comment ref="G29" authorId="0" shapeId="0" xr:uid="{00000000-0006-0000-0B00-000022000000}">
      <text>
        <r>
          <rPr>
            <sz val="10"/>
            <color rgb="FF000000"/>
            <rFont val="Arial"/>
            <family val="2"/>
            <scheme val="minor"/>
          </rPr>
          <t>======
ID#AAABc27sy64
    (2025-01-30 10:56:16)
same as above
	-Barbara Kyling</t>
        </r>
      </text>
    </comment>
    <comment ref="G30" authorId="0" shapeId="0" xr:uid="{00000000-0006-0000-0B00-00001A000000}">
      <text>
        <r>
          <rPr>
            <sz val="10"/>
            <color rgb="FF000000"/>
            <rFont val="Arial"/>
            <family val="2"/>
            <scheme val="minor"/>
          </rPr>
          <t>======
ID#AAABc27sy8Q
    (2025-01-30 10:56:16)
same as row 28
	-Barbara Kyling</t>
        </r>
      </text>
    </comment>
    <comment ref="G31" authorId="0" shapeId="0" xr:uid="{00000000-0006-0000-0B00-000023000000}">
      <text>
        <r>
          <rPr>
            <sz val="10"/>
            <color rgb="FF000000"/>
            <rFont val="Arial"/>
            <family val="2"/>
            <scheme val="minor"/>
          </rPr>
          <t>======
ID#AAABc27sy60
    (2025-01-30 10:56:16)
I am not sure if it would be a partially miss
	-Barbara Kyling</t>
        </r>
      </text>
    </comment>
    <comment ref="G35" authorId="0" shapeId="0" xr:uid="{00000000-0006-0000-0B00-00001F000000}">
      <text>
        <r>
          <rPr>
            <sz val="10"/>
            <color rgb="FF000000"/>
            <rFont val="Arial"/>
            <family val="2"/>
            <scheme val="minor"/>
          </rPr>
          <t>======
ID#AAABc27sy7g
    (2025-01-30 10:56:16)
The VSS does not refer explicitly to this topic. On Annex IV Due Diligence on Gold, Appendix section (page 63) there is a reference in 1.1.5.1 about developing an early warning risk awareness mechanism allowing any interested party (affected person or whistleblowers) to voice concerns regarding circumstances of gold trade.
	-Barbara Kyling</t>
        </r>
      </text>
    </comment>
    <comment ref="G36" authorId="0" shapeId="0" xr:uid="{00000000-0006-0000-0B00-00001C000000}">
      <text>
        <r>
          <rPr>
            <sz val="10"/>
            <color rgb="FF000000"/>
            <rFont val="Arial"/>
            <family val="2"/>
            <scheme val="minor"/>
          </rPr>
          <t>======
ID#AAABc27sy78
    (2025-01-30 10:56:16)
not sure when it should be considered a miss or N/A as the structure of the Chinese Due diligence Guidance is different
	-Barbara Kyling</t>
        </r>
      </text>
    </comment>
    <comment ref="G40" authorId="0" shapeId="0" xr:uid="{00000000-0006-0000-0B00-000012000000}">
      <text>
        <r>
          <rPr>
            <sz val="10"/>
            <color rgb="FF000000"/>
            <rFont val="Arial"/>
            <family val="2"/>
            <scheme val="minor"/>
          </rPr>
          <t>======
ID#AAABc27sy-A
    (2025-01-30 10:56:16)
The VSS reference the OECD DDG, the ISEAL code of good practices standards (page 5)
	-Barbara Kyling</t>
        </r>
      </text>
    </comment>
    <comment ref="G45" authorId="0" shapeId="0" xr:uid="{00000000-0006-0000-0B00-000021000000}">
      <text>
        <r>
          <rPr>
            <sz val="10"/>
            <color rgb="FF000000"/>
            <rFont val="Arial"/>
            <family val="2"/>
            <scheme val="minor"/>
          </rPr>
          <t>======
ID#AAABc27sy7E
    (2025-01-30 10:56:16)
Not sure if N/A (out of scope) or miss (not covered) as the requirement is not too specific and really applicable. The VSS does not refer to human rights defenders
	-Barbara Kyling</t>
        </r>
      </text>
    </comment>
    <comment ref="G56" authorId="0" shapeId="0" xr:uid="{00000000-0006-0000-0B00-000020000000}">
      <text>
        <r>
          <rPr>
            <sz val="10"/>
            <color rgb="FF000000"/>
            <rFont val="Arial"/>
            <family val="2"/>
            <scheme val="minor"/>
          </rPr>
          <t>======
ID#AAABc27sy7I
    (2025-01-30 10:56:16)
not sure if requirements under 5.3 are applicable
	-Barbara Kyling</t>
        </r>
      </text>
    </comment>
    <comment ref="G62" authorId="0" shapeId="0" xr:uid="{00000000-0006-0000-0B00-00001D000000}">
      <text>
        <r>
          <rPr>
            <sz val="10"/>
            <color rgb="FF000000"/>
            <rFont val="Arial"/>
            <family val="2"/>
            <scheme val="minor"/>
          </rPr>
          <t>======
ID#AAABc27sy70
    (2025-01-30 10:56:16)
Red flags reviews involves prioritization
	-Barbara Kyling</t>
        </r>
      </text>
    </comment>
    <comment ref="G88" authorId="0" shapeId="0" xr:uid="{00000000-0006-0000-0B00-000014000000}">
      <text>
        <r>
          <rPr>
            <sz val="10"/>
            <color rgb="FF000000"/>
            <rFont val="Arial"/>
            <family val="2"/>
            <scheme val="minor"/>
          </rPr>
          <t>======
ID#AAABc27sy9k
    (2025-01-30 10:56:16)
would be enough for child labor remediation?
	-Barbara Kyling</t>
        </r>
      </text>
    </comment>
    <comment ref="G94" authorId="0" shapeId="0" xr:uid="{00000000-0006-0000-0B00-00000D000000}">
      <text>
        <r>
          <rPr>
            <sz val="10"/>
            <color rgb="FF000000"/>
            <rFont val="Arial"/>
            <family val="2"/>
            <scheme val="minor"/>
          </rPr>
          <t>======
ID#AAABc27sy-g
    (2025-01-30 10:56:16)
not sure if requirements under 5.3 are applicable
	-Barbara Kyling</t>
        </r>
      </text>
    </comment>
    <comment ref="G97" authorId="0" shapeId="0" xr:uid="{00000000-0006-0000-0B00-000018000000}">
      <text>
        <r>
          <rPr>
            <sz val="10"/>
            <color rgb="FF000000"/>
            <rFont val="Arial"/>
            <family val="2"/>
            <scheme val="minor"/>
          </rPr>
          <t>======
ID#AAABc27sy8k
    (2025-01-30 10:56:16)
Would be enough for forced labour remediation?
	-Barbara Kyling</t>
        </r>
      </text>
    </comment>
    <comment ref="G99" authorId="0" shapeId="0" xr:uid="{00000000-0006-0000-0B00-000002000000}">
      <text>
        <r>
          <rPr>
            <sz val="10"/>
            <color rgb="FF000000"/>
            <rFont val="Arial"/>
            <family val="2"/>
            <scheme val="minor"/>
          </rPr>
          <t>======
ID#AAABc27szBM
    (2025-01-30 10:56:16)
not sure if applicable to freedom of association and collective bargaining
	-Barbara Kyling</t>
        </r>
      </text>
    </comment>
    <comment ref="G106" authorId="0" shapeId="0" xr:uid="{00000000-0006-0000-0B00-000006000000}">
      <text>
        <r>
          <rPr>
            <sz val="10"/>
            <color rgb="FF000000"/>
            <rFont val="Arial"/>
            <family val="2"/>
            <scheme val="minor"/>
          </rPr>
          <t>======
ID#AAABc27szAg
    (2025-01-30 10:56:16)
not sure if this would be applicable to non discrimination and harassment as risk identigication in the CDDG is more linked to CAHRAS
	-Barbara Kyling</t>
        </r>
      </text>
    </comment>
    <comment ref="G118" authorId="0" shapeId="0" xr:uid="{00000000-0006-0000-0B00-000025000000}">
      <text>
        <r>
          <rPr>
            <sz val="10"/>
            <color rgb="FF000000"/>
            <rFont val="Arial"/>
            <family val="2"/>
            <scheme val="minor"/>
          </rPr>
          <t>======
ID#AAABc27sy58
    (2025-01-30 10:56:16)
Not sure if this is applicable to employment terms, similar to row 106
	-Barbara Kyling</t>
        </r>
      </text>
    </comment>
    <comment ref="G132" authorId="0" shapeId="0" xr:uid="{00000000-0006-0000-0B00-000003000000}">
      <text>
        <r>
          <rPr>
            <sz val="10"/>
            <color rgb="FF000000"/>
            <rFont val="Arial"/>
            <family val="2"/>
            <scheme val="minor"/>
          </rPr>
          <t>======
ID#AAABc27szBI
    (2025-01-30 10:56:16)
same as row 94
	-Barbara Kyling</t>
        </r>
      </text>
    </comment>
    <comment ref="G156" authorId="0" shapeId="0" xr:uid="{00000000-0006-0000-0B00-000015000000}">
      <text>
        <r>
          <rPr>
            <sz val="10"/>
            <color rgb="FF000000"/>
            <rFont val="Arial"/>
            <family val="2"/>
            <scheme val="minor"/>
          </rPr>
          <t>======
ID#AAABc27sy84
    (2025-01-30 10:56:16)
not sure if applicable to community H&amp;S,  similar to row 106
	-Barbara Kyling</t>
        </r>
      </text>
    </comment>
    <comment ref="G162" authorId="0" shapeId="0" xr:uid="{00000000-0006-0000-0B00-000001000000}">
      <text>
        <r>
          <rPr>
            <sz val="10"/>
            <color rgb="FF000000"/>
            <rFont val="Arial"/>
            <family val="2"/>
            <scheme val="minor"/>
          </rPr>
          <t>======
ID#AAABc27szBQ
    (2025-01-30 10:56:16)
not listed in a requirement, but one of the goals of a CDDG is to respect human rights
	-Barbara Kyling</t>
        </r>
      </text>
    </comment>
    <comment ref="G163" authorId="0" shapeId="0" xr:uid="{00000000-0006-0000-0B00-000005000000}">
      <text>
        <r>
          <rPr>
            <sz val="10"/>
            <color rgb="FF000000"/>
            <rFont val="Arial"/>
            <family val="2"/>
            <scheme val="minor"/>
          </rPr>
          <t>======
ID#AAABc27szA4
    (2025-01-30 10:56:16)
same as above, The CDDG is in line with the OECD DDG
	-Barbara Kyling</t>
        </r>
      </text>
    </comment>
    <comment ref="G171" authorId="0" shapeId="0" xr:uid="{00000000-0006-0000-0B00-000026000000}">
      <text>
        <r>
          <rPr>
            <sz val="10"/>
            <color rgb="FF000000"/>
            <rFont val="Arial"/>
            <family val="2"/>
            <scheme val="minor"/>
          </rPr>
          <t>======
ID#AAABc27sy5s
    (2025-01-30 10:56:16)
not sure if applicable to IP
	-Barbara Kyling</t>
        </r>
      </text>
    </comment>
    <comment ref="G178" authorId="0" shapeId="0" xr:uid="{00000000-0006-0000-0B00-000016000000}">
      <text>
        <r>
          <rPr>
            <sz val="10"/>
            <color rgb="FF000000"/>
            <rFont val="Arial"/>
            <family val="2"/>
            <scheme val="minor"/>
          </rPr>
          <t>======
ID#AAABc27sy80
    (2025-01-30 10:56:16)
not sure if applicable
	-Barbara Kyling</t>
        </r>
      </text>
    </comment>
    <comment ref="G179" authorId="0" shapeId="0" xr:uid="{00000000-0006-0000-0B00-000004000000}">
      <text>
        <r>
          <rPr>
            <sz val="10"/>
            <color rgb="FF000000"/>
            <rFont val="Arial"/>
            <family val="2"/>
            <scheme val="minor"/>
          </rPr>
          <t>======
ID#AAABc27szA8
    (2025-01-30 10:56:16)
not sure if applicable
	-Barbara Kyling</t>
        </r>
      </text>
    </comment>
    <comment ref="G187" authorId="0" shapeId="0" xr:uid="{00000000-0006-0000-0B00-000011000000}">
      <text>
        <r>
          <rPr>
            <sz val="10"/>
            <color rgb="FF000000"/>
            <rFont val="Arial"/>
            <family val="2"/>
            <scheme val="minor"/>
          </rPr>
          <t>======
ID#AAABc27sy-E
    (2025-01-30 10:56:16)
not sure if applicable to cultural heritage, similar to row 106
	-Barbara Kyling</t>
        </r>
      </text>
    </comment>
    <comment ref="G188" authorId="0" shapeId="0" xr:uid="{00000000-0006-0000-0B00-000010000000}">
      <text>
        <r>
          <rPr>
            <sz val="10"/>
            <color rgb="FF000000"/>
            <rFont val="Arial"/>
            <family val="2"/>
            <scheme val="minor"/>
          </rPr>
          <t>======
ID#AAABc27sy-I
    (2025-01-30 10:56:16)
not sure if applicable as it does not include alternative projects
	-Barbara Kyling</t>
        </r>
      </text>
    </comment>
    <comment ref="G218" authorId="0" shapeId="0" xr:uid="{00000000-0006-0000-0B00-00000B000000}">
      <text>
        <r>
          <rPr>
            <sz val="10"/>
            <color rgb="FF000000"/>
            <rFont val="Arial"/>
            <family val="2"/>
            <scheme val="minor"/>
          </rPr>
          <t>======
ID#AAABc27sy-s
    (2025-01-30 10:56:16)
not sure if applicable
	-Barbara Kyling</t>
        </r>
      </text>
    </comment>
    <comment ref="G222" authorId="0" shapeId="0" xr:uid="{00000000-0006-0000-0B00-000013000000}">
      <text>
        <r>
          <rPr>
            <sz val="10"/>
            <color rgb="FF000000"/>
            <rFont val="Arial"/>
            <family val="2"/>
            <scheme val="minor"/>
          </rPr>
          <t>======
ID#AAABc27sy9s
    (2025-01-30 10:56:16)
not sure if applicable to pollution, similar to row 106
	-Barbara Kyling</t>
        </r>
      </text>
    </comment>
  </commentList>
  <extLst>
    <ext xmlns:r="http://schemas.openxmlformats.org/officeDocument/2006/relationships" uri="GoogleSheetsCustomDataVersion2">
      <go:sheetsCustomData xmlns:go="http://customooxmlschemas.google.com/" r:id="rId1" roundtripDataSignature="AMtx7mhv6jZuDgnwXjmhbUvYhMBRmkl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3" authorId="0" shapeId="0" xr:uid="{00000000-0006-0000-0F00-000004000000}">
      <text>
        <r>
          <rPr>
            <sz val="10"/>
            <color rgb="FF000000"/>
            <rFont val="Arial"/>
            <family val="2"/>
            <scheme val="minor"/>
          </rPr>
          <t>======
ID#AAABc27sy9o
    (2025-01-30 10:56:16)
Where can we find Criterion 6 @bkyling@tdi-sustainability.com
_Asignado a bkyling@tdi-sustainability.com_
	-Sara Yazdi
For reference please check the full criterion on the "Internal_RRA_V3_criteria" tab
	-Barbara Kyling
criterion 6 is sustainability reporting
	-Barbara Kyling</t>
        </r>
      </text>
    </comment>
    <comment ref="D16" authorId="0" shapeId="0" xr:uid="{00000000-0006-0000-0F00-000003000000}">
      <text>
        <r>
          <rPr>
            <sz val="10"/>
            <color rgb="FF000000"/>
            <rFont val="Arial"/>
            <family val="2"/>
            <scheme val="minor"/>
          </rPr>
          <t>======
ID#AAABc27sy9w
    (2025-01-30 10:56:16)
Where can we find Criterion 8 @bkyling@tdi-sustainability.com
_Asignado a bkyling@tdi-sustainability.com_
	-Sara Yazdi
Also typo on second line, is it "To"?
	-Sara Yazdi
Criterion 8 is Stakeholder Engagement. For reference please check the full criterion on the "Internal_RRA_V3_criteria" tab
	-Barbara Kyling
the "o" before pay is a bullet point
	-Barbara Kyling</t>
        </r>
      </text>
    </comment>
    <comment ref="D18" authorId="0" shapeId="0" xr:uid="{00000000-0006-0000-0F00-000002000000}">
      <text>
        <r>
          <rPr>
            <sz val="10"/>
            <color rgb="FF000000"/>
            <rFont val="Arial"/>
            <family val="2"/>
            <scheme val="minor"/>
          </rPr>
          <t>======
ID#AAABc27sy_o
    (2025-01-30 10:56:16)
Where can we find Chapter 6 + this looks like an incomplete sentence? @bkyling@tdi-sustainability.com
_Asignado a bkyling@tdi-sustainability.com_
	-Sara Yazdi
It has to do with the previous requirement about  public disclosure of ESG issues. It has to be an annual basis. For reference please check the full criterion on the "Internal_RRA_V3_criteria" tab
	-Barbara Kyling</t>
        </r>
      </text>
    </comment>
    <comment ref="D33" authorId="0" shapeId="0" xr:uid="{00000000-0006-0000-0F00-000001000000}">
      <text>
        <r>
          <rPr>
            <sz val="10"/>
            <color rgb="FF000000"/>
            <rFont val="Arial"/>
            <family val="2"/>
            <scheme val="minor"/>
          </rPr>
          <t>======
ID#AAABc27szBA
    (2025-01-30 10:56:16)
What is "this Criterion"? @bkyling@tdi-sustainability.com
_Asignado a bkyling@tdi-sustainability.com_
	-Sara Yazdi
this criterion is  nr. 5 Legal Compliance. For reference please check the full criterion on the "Internal_RRA_V3_criteria" tab
	-Barbara Kyling</t>
        </r>
      </text>
    </comment>
  </commentList>
  <extLst>
    <ext xmlns:r="http://schemas.openxmlformats.org/officeDocument/2006/relationships" uri="GoogleSheetsCustomDataVersion2">
      <go:sheetsCustomData xmlns:go="http://customooxmlschemas.google.com/" r:id="rId1" roundtripDataSignature="AMtx7mhEiipc2zAJ6w2wW852MrTRWcRjm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32" authorId="0" shapeId="0" xr:uid="{00000000-0006-0000-1200-000002000000}">
      <text>
        <r>
          <rPr>
            <sz val="10"/>
            <color rgb="FF000000"/>
            <rFont val="Arial"/>
            <family val="2"/>
            <scheme val="minor"/>
          </rPr>
          <t>======
ID#AAABc27sy_E
    (2025-01-30 10:56:16)
@bkyling@tdi-sustainability.com does this cell need to be divided into two
	-Sara Yazdi</t>
        </r>
      </text>
    </comment>
    <comment ref="G37" authorId="0" shapeId="0" xr:uid="{00000000-0006-0000-1200-000001000000}">
      <text>
        <r>
          <rPr>
            <sz val="10"/>
            <color rgb="FF000000"/>
            <rFont val="Arial"/>
            <family val="2"/>
            <scheme val="minor"/>
          </rPr>
          <t>======
ID#AAABc27szBY
    (2025-01-30 10:56:16)
There is an option to to report on esg issues but is not a requirement.
	-Eric Carter</t>
        </r>
      </text>
    </comment>
    <comment ref="G44" authorId="0" shapeId="0" xr:uid="{00000000-0006-0000-1200-000003000000}">
      <text>
        <r>
          <rPr>
            <sz val="10"/>
            <color rgb="FF000000"/>
            <rFont val="Arial"/>
            <family val="2"/>
            <scheme val="minor"/>
          </rPr>
          <t>======
ID#AAABc27sy-k
    (2025-01-30 10:56:16)
Unsure if this includes supply chains or not, as it lists multiple parts of the supply chain but doesn't directly reference
	-Eric Carter</t>
        </r>
      </text>
    </comment>
  </commentList>
  <extLst>
    <ext xmlns:r="http://schemas.openxmlformats.org/officeDocument/2006/relationships" uri="GoogleSheetsCustomDataVersion2">
      <go:sheetsCustomData xmlns:go="http://customooxmlschemas.google.com/" r:id="rId1" roundtripDataSignature="AMtx7mjepwuNvgZn0yfAHKC5hA9/uWU8y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1500-000001000000}">
      <text>
        <r>
          <rPr>
            <sz val="10"/>
            <color rgb="FF000000"/>
            <rFont val="Arial"/>
            <family val="2"/>
            <scheme val="minor"/>
          </rPr>
          <t>======
ID#AAABc27sy90
    (2025-01-30 10:56:16)
Not sure what this is trying to capture?
	-Soledad Mills
I think and based on previous discussions the idea is to check if the VSS looks into the origin of the material or if it applies sourcing requirements (e.g. most Due Diligence standards will include additional requirements when sourcing from CAHRAs).  As I  understood the idea ist to list the requirement number and include a definition if provided. But not sure what is the best way to capture this aspect? any suggestions?
	-Barbara Kyling</t>
        </r>
      </text>
    </comment>
  </commentList>
  <extLst>
    <ext xmlns:r="http://schemas.openxmlformats.org/officeDocument/2006/relationships" uri="GoogleSheetsCustomDataVersion2">
      <go:sheetsCustomData xmlns:go="http://customooxmlschemas.google.com/" r:id="rId1" roundtripDataSignature="AMtx7mhXjZLxLQoOtq5SOX8A9hk/7Bl40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C00-000003000000}">
      <text>
        <r>
          <rPr>
            <sz val="10"/>
            <color rgb="FF000000"/>
            <rFont val="Arial"/>
            <family val="2"/>
            <scheme val="minor"/>
          </rPr>
          <t>======
ID#AAABc27sy7U
    (2025-01-30 10:56:16)
https://www.craftmines.org/wp-content/uploads/2021/02/CRAFT_2.0_VOL-1_Ingles_VersionFinal.pdf
https://www.craftmines.org/wp-content/uploads/2021/03/CRAFT_2.0_VOL-2A_Ingles_v2.pdf
https://www.craftmines.org/wp-content/uploads/2021/02/CRAFT_2.0_VOL-2B_Ingles_VersionFinal.pdf
https://www.craftmines.org/wp-content/uploads/2021/02/CRAFT_2.0_VOL-3_Ingles_VersionFinal.pdf
	-Sara Yazdi</t>
        </r>
      </text>
    </comment>
    <comment ref="D3" authorId="0" shapeId="0" xr:uid="{00000000-0006-0000-1C00-000005000000}">
      <text>
        <r>
          <rPr>
            <sz val="10"/>
            <color rgb="FF000000"/>
            <rFont val="Arial"/>
            <family val="2"/>
            <scheme val="minor"/>
          </rPr>
          <t>======
ID#AAABc27sy6Y
    (2025-01-30 10:56:16)
@ QC this is the document I referenced the most
	-Sara Yazdi</t>
        </r>
      </text>
    </comment>
    <comment ref="G173" authorId="0" shapeId="0" xr:uid="{00000000-0006-0000-1C00-000001000000}">
      <text>
        <r>
          <rPr>
            <sz val="10"/>
            <color rgb="FF000000"/>
            <rFont val="Arial"/>
            <family val="2"/>
            <scheme val="minor"/>
          </rPr>
          <t>======
ID#AAABc27sy9E
might be a miss, exact text is    (2025-01-30 10:56:16)
M.5/5.2.8/R.1
The AMP has established clear procedures to address complaints and
grievances.
An established process is needed for dealing with a complaint against the AMP,
raised by members, workers, or affected third parties (e.g. community) and related
to decisions or actions believed to be wrong or unfair.
Guidance on when the risk can be considered Controlled: The grievance procedure
shall be appropriate to the organizational setup of the AMP, depending on whether
it is a de facto or a formally established entity. It may be an internal procedure
(avoiding conflicts of interest and assuring anonymity where necessary) or involve
independent external stakeholders from the community.
A grievance mechanism allows community members or other interested participants
to record their concerns, real or perceived, in order to resolve challenges.
	-Sara Yazdi</t>
        </r>
      </text>
    </comment>
    <comment ref="C196" authorId="0" shapeId="0" xr:uid="{00000000-0006-0000-1C00-000004000000}">
      <text>
        <r>
          <rPr>
            <sz val="10"/>
            <color rgb="FF000000"/>
            <rFont val="Arial"/>
            <family val="2"/>
            <scheme val="minor"/>
          </rPr>
          <t>======
ID#AAABc27sy7A
    (2025-01-30 10:56:16)
@ QC not finding anything on GHG, can you please double check?
	-Sara Yazdi</t>
        </r>
      </text>
    </comment>
    <comment ref="G212" authorId="0" shapeId="0" xr:uid="{00000000-0006-0000-1C00-000002000000}">
      <text>
        <r>
          <rPr>
            <sz val="10"/>
            <color rgb="FF000000"/>
            <rFont val="Arial"/>
            <family val="2"/>
            <scheme val="minor"/>
          </rPr>
          <t>======
ID#AAABc27sy8I
    (2025-01-30 10:56:16)
I would say this fully meets within the scope of the CRAFT standard, but need QC to confirm whether it is partial or full
	-Sara Yazdi</t>
        </r>
      </text>
    </comment>
  </commentList>
  <extLst>
    <ext xmlns:r="http://schemas.openxmlformats.org/officeDocument/2006/relationships" uri="GoogleSheetsCustomDataVersion2">
      <go:sheetsCustomData xmlns:go="http://customooxmlschemas.google.com/" r:id="rId1" roundtripDataSignature="AMtx7mjnLl03qqEpL5lb2iabmReQr6BXI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G17" authorId="0" shapeId="0" xr:uid="{00000000-0006-0000-1F00-000002000000}">
      <text>
        <r>
          <rPr>
            <sz val="10"/>
            <color rgb="FF000000"/>
            <rFont val="Arial"/>
            <family val="2"/>
            <scheme val="minor"/>
          </rPr>
          <t>======
ID#AAABc27sy-8
    (2025-01-30 10:56:16)
I would say that the 'data' related to the monitoring program would be esg issues as that is what they are monitoring. But it does seem vague and doesn't say disclose esg issues
	-Eric Carter</t>
        </r>
      </text>
    </comment>
    <comment ref="E46" authorId="0" shapeId="0" xr:uid="{00000000-0006-0000-1F00-000003000000}">
      <text>
        <r>
          <rPr>
            <sz val="10"/>
            <color rgb="FF000000"/>
            <rFont val="Arial"/>
            <family val="2"/>
            <scheme val="minor"/>
          </rPr>
          <t>======
ID#AAABc27sy-w
    (2025-01-30 10:56:16)
Isn't this to do with stakeholders and and not grievance mechanism
	-Eric Carter</t>
        </r>
      </text>
    </comment>
    <comment ref="G60" authorId="0" shapeId="0" xr:uid="{00000000-0006-0000-1F00-000001000000}">
      <text>
        <r>
          <rPr>
            <sz val="10"/>
            <color rgb="FF000000"/>
            <rFont val="Arial"/>
            <family val="2"/>
            <scheme val="minor"/>
          </rPr>
          <t>======
ID#AAABc27szAY
    (2025-01-30 10:56:16)
Doesn't include risk based due diligence. But does include risk management program its not the same but similar. Not sure if i should make it partial or not as the criteria seems strict on risk due diligence
	-Eric Carter</t>
        </r>
      </text>
    </comment>
  </commentList>
  <extLst>
    <ext xmlns:r="http://schemas.openxmlformats.org/officeDocument/2006/relationships" uri="GoogleSheetsCustomDataVersion2">
      <go:sheetsCustomData xmlns:go="http://customooxmlschemas.google.com/" r:id="rId1" roundtripDataSignature="AMtx7mhjubshzSpHtzjY477sECHuV2vst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2100-000015000000}">
      <text>
        <r>
          <rPr>
            <sz val="10"/>
            <color rgb="FF000000"/>
            <rFont val="Arial"/>
            <family val="2"/>
            <scheme val="minor"/>
          </rPr>
          <t>======
ID#AAABc27sy9Q
    (2025-01-30 10:56:16)
Does 'Observing' the UNGP cover remediation?
	-Daisy Stephens</t>
        </r>
      </text>
    </comment>
    <comment ref="G15" authorId="0" shapeId="0" xr:uid="{00000000-0006-0000-2100-00000A000000}">
      <text>
        <r>
          <rPr>
            <sz val="10"/>
            <color rgb="FF000000"/>
            <rFont val="Arial"/>
            <family val="2"/>
            <scheme val="minor"/>
          </rPr>
          <t>======
ID#AAABc27sy_s
    (2025-01-30 10:56:16)
Does Impact assessment partially cover risk assessment?
	-Daisy Stephens</t>
        </r>
      </text>
    </comment>
    <comment ref="G22" authorId="0" shapeId="0" xr:uid="{00000000-0006-0000-2100-000023000000}">
      <text>
        <r>
          <rPr>
            <sz val="10"/>
            <color rgb="FF000000"/>
            <rFont val="Arial"/>
            <family val="2"/>
            <scheme val="minor"/>
          </rPr>
          <t>======
ID#AAABc27sy6Q
    (2025-01-30 10:56:16)
Would working against count as clear prohibition?
	-Daisy Stephens</t>
        </r>
      </text>
    </comment>
    <comment ref="G42" authorId="0" shapeId="0" xr:uid="{00000000-0006-0000-2100-00000F000000}">
      <text>
        <r>
          <rPr>
            <sz val="10"/>
            <color rgb="FF000000"/>
            <rFont val="Arial"/>
            <family val="2"/>
            <scheme val="minor"/>
          </rPr>
          <t>======
ID#AAABc27sy-c
    (2025-01-30 10:56:16)
Does observing UNGP cover this?
	-Daisy Stephens</t>
        </r>
      </text>
    </comment>
    <comment ref="G47" authorId="0" shapeId="0" xr:uid="{00000000-0006-0000-2100-000003000000}">
      <text>
        <r>
          <rPr>
            <sz val="10"/>
            <color rgb="FF000000"/>
            <rFont val="Arial"/>
            <family val="2"/>
            <scheme val="minor"/>
          </rPr>
          <t>======
ID#AAABc27szA0
    (2025-01-30 10:56:16)
Does affected populations and organisations cover all stakeholders?
	-Daisy Stephens</t>
        </r>
      </text>
    </comment>
    <comment ref="G51" authorId="0" shapeId="0" xr:uid="{00000000-0006-0000-2100-00000C000000}">
      <text>
        <r>
          <rPr>
            <sz val="10"/>
            <color rgb="FF000000"/>
            <rFont val="Arial"/>
            <family val="2"/>
            <scheme val="minor"/>
          </rPr>
          <t>======
ID#AAABc27sy_M
    (2025-01-30 10:56:16)
Is this considered a robust grievance mechanism?
	-Daisy Stephens</t>
        </r>
      </text>
    </comment>
    <comment ref="G60" authorId="0" shapeId="0" xr:uid="{00000000-0006-0000-2100-000008000000}">
      <text>
        <r>
          <rPr>
            <sz val="10"/>
            <color rgb="FF000000"/>
            <rFont val="Arial"/>
            <family val="2"/>
            <scheme val="minor"/>
          </rPr>
          <t>======
ID#AAABc27sy_0
    (2025-01-30 10:56:16)
Are any of these met by OECD DDG?
	-Daisy Stephens</t>
        </r>
      </text>
    </comment>
    <comment ref="G85" authorId="0" shapeId="0" xr:uid="{00000000-0006-0000-2100-000005000000}">
      <text>
        <r>
          <rPr>
            <sz val="10"/>
            <color rgb="FF000000"/>
            <rFont val="Arial"/>
            <family val="2"/>
            <scheme val="minor"/>
          </rPr>
          <t>======
ID#AAABc27szAk
    (2025-01-30 10:56:16)
Does "observe the UNGPs" mean it is in line with the UNGPs?
	-Daisy Stephens</t>
        </r>
      </text>
    </comment>
    <comment ref="G90" authorId="0" shapeId="0" xr:uid="{00000000-0006-0000-2100-000025000000}">
      <text>
        <r>
          <rPr>
            <sz val="10"/>
            <color rgb="FF000000"/>
            <rFont val="Arial"/>
            <family val="2"/>
            <scheme val="minor"/>
          </rPr>
          <t>======
ID#AAABc27sy6A
    (2025-01-30 10:56:16)
Is the observation of UNGP enough to show remediation?
	-Daisy Stephens</t>
        </r>
      </text>
    </comment>
    <comment ref="G91" authorId="0" shapeId="0" xr:uid="{00000000-0006-0000-2100-000009000000}">
      <text>
        <r>
          <rPr>
            <sz val="10"/>
            <color rgb="FF000000"/>
            <rFont val="Arial"/>
            <family val="2"/>
            <scheme val="minor"/>
          </rPr>
          <t>======
ID#AAABc27sy_w
    (2025-01-30 10:56:16)
Does respect and observe count as in line with UNGP and HR?
	-Daisy Stephens</t>
        </r>
      </text>
    </comment>
    <comment ref="G93" authorId="0" shapeId="0" xr:uid="{00000000-0006-0000-2100-00001F000000}">
      <text>
        <r>
          <rPr>
            <sz val="10"/>
            <color rgb="FF000000"/>
            <rFont val="Arial"/>
            <family val="2"/>
            <scheme val="minor"/>
          </rPr>
          <t>======
ID#AAABc27sy7M
    (2025-01-30 10:56:16)
What classifies and internationally recognised recruitment principles?
	-Daisy Stephens</t>
        </r>
      </text>
    </comment>
    <comment ref="G100" authorId="0" shapeId="0" xr:uid="{00000000-0006-0000-2100-000001000000}">
      <text>
        <r>
          <rPr>
            <sz val="10"/>
            <color rgb="FF000000"/>
            <rFont val="Arial"/>
            <family val="2"/>
            <scheme val="minor"/>
          </rPr>
          <t>======
ID#AAABc27szBU
    (2025-01-30 10:56:16)
Is respect and observe sufficient to say in line with UNGPs
	-Daisy Stephens</t>
        </r>
      </text>
    </comment>
    <comment ref="G103" authorId="0" shapeId="0" xr:uid="{00000000-0006-0000-2100-000014000000}">
      <text>
        <r>
          <rPr>
            <sz val="10"/>
            <color rgb="FF000000"/>
            <rFont val="Arial"/>
            <family val="2"/>
            <scheme val="minor"/>
          </rPr>
          <t>======
ID#AAABc27sy9U
    (2025-01-30 10:56:16)
Is remediation covered by the observation of UNGPs
----
Is remediation covered by observation?
	-Daisy Stephens</t>
        </r>
      </text>
    </comment>
    <comment ref="G104" authorId="0" shapeId="0" xr:uid="{00000000-0006-0000-2100-00001C000000}">
      <text>
        <r>
          <rPr>
            <sz val="10"/>
            <color rgb="FF000000"/>
            <rFont val="Arial"/>
            <family val="2"/>
            <scheme val="minor"/>
          </rPr>
          <t>======
ID#AAABc27sy74
    (2025-01-30 10:56:16)
Is "observe" sufficient to say "in line with" UNGPs?
	-Daisy Stephens</t>
        </r>
      </text>
    </comment>
    <comment ref="G111" authorId="0" shapeId="0" xr:uid="{00000000-0006-0000-2100-000024000000}">
      <text>
        <r>
          <rPr>
            <sz val="10"/>
            <color rgb="FF000000"/>
            <rFont val="Arial"/>
            <family val="2"/>
            <scheme val="minor"/>
          </rPr>
          <t>======
ID#AAABc27sy6I
    (2025-01-30 10:56:16)
Is observe sufficient to say in line with
	-Daisy Stephens</t>
        </r>
      </text>
    </comment>
    <comment ref="G114" authorId="0" shapeId="0" xr:uid="{00000000-0006-0000-2100-000026000000}">
      <text>
        <r>
          <rPr>
            <sz val="10"/>
            <color rgb="FF000000"/>
            <rFont val="Arial"/>
            <family val="2"/>
            <scheme val="minor"/>
          </rPr>
          <t>======
ID#AAABc27sy54
    (2025-01-30 10:56:16)
Is the observation of UNGP sufficient to say in line with
	-Daisy Stephens</t>
        </r>
      </text>
    </comment>
    <comment ref="G117" authorId="0" shapeId="0" xr:uid="{00000000-0006-0000-2100-000019000000}">
      <text>
        <r>
          <rPr>
            <sz val="10"/>
            <color rgb="FF000000"/>
            <rFont val="Arial"/>
            <family val="2"/>
            <scheme val="minor"/>
          </rPr>
          <t>======
ID#AAABc27sy8Y
    (2025-01-30 10:56:16)
Recommendation not covered by ILO core conventions and other relevant ILO Conventions??
	-Daisy Stephens</t>
        </r>
      </text>
    </comment>
    <comment ref="G120" authorId="0" shapeId="0" xr:uid="{00000000-0006-0000-2100-00000E000000}">
      <text>
        <r>
          <rPr>
            <sz val="10"/>
            <color rgb="FF000000"/>
            <rFont val="Arial"/>
            <family val="2"/>
            <scheme val="minor"/>
          </rPr>
          <t>======
ID#AAABc27sy-Y
    (2025-01-30 10:56:16)
Or are the specific hours covered by applicable law?
	-Daisy Stephens</t>
        </r>
      </text>
    </comment>
    <comment ref="G121" authorId="0" shapeId="0" xr:uid="{00000000-0006-0000-2100-00000D000000}">
      <text>
        <r>
          <rPr>
            <sz val="10"/>
            <color rgb="FF000000"/>
            <rFont val="Arial"/>
            <family val="2"/>
            <scheme val="minor"/>
          </rPr>
          <t>======
ID#AAABc27sy_A
    (2025-01-30 10:56:16)
Covered by ILO core Conventions and other relevant ILO Conventions?
	-Daisy Stephens</t>
        </r>
      </text>
    </comment>
    <comment ref="G122" authorId="0" shapeId="0" xr:uid="{00000000-0006-0000-2100-000011000000}">
      <text>
        <r>
          <rPr>
            <sz val="10"/>
            <color rgb="FF000000"/>
            <rFont val="Arial"/>
            <family val="2"/>
            <scheme val="minor"/>
          </rPr>
          <t>======
ID#AAABc27sy98
    (2025-01-30 10:56:16)
Not interfering with school count as special arrangements on working hours?
	-Daisy Stephens</t>
        </r>
      </text>
    </comment>
    <comment ref="G127" authorId="0" shapeId="0" xr:uid="{00000000-0006-0000-2100-000006000000}">
      <text>
        <r>
          <rPr>
            <sz val="10"/>
            <color rgb="FF000000"/>
            <rFont val="Arial"/>
            <family val="2"/>
            <scheme val="minor"/>
          </rPr>
          <t>======
ID#AAABc27szAI
    (2025-01-30 10:56:16)
Is it applicable?</t>
        </r>
      </text>
    </comment>
    <comment ref="G130" authorId="0" shapeId="0" xr:uid="{00000000-0006-0000-2100-000010000000}">
      <text>
        <r>
          <rPr>
            <sz val="10"/>
            <color rgb="FF000000"/>
            <rFont val="Arial"/>
            <family val="2"/>
            <scheme val="minor"/>
          </rPr>
          <t>======
ID#AAABc27sy-Q
    (2025-01-30 10:56:16)
Is this met by ILO requirements in VSS?
	-Daisy Stephens</t>
        </r>
      </text>
    </comment>
    <comment ref="G151" authorId="0" shapeId="0" xr:uid="{00000000-0006-0000-2100-00001D000000}">
      <text>
        <r>
          <rPr>
            <sz val="10"/>
            <color rgb="FF000000"/>
            <rFont val="Arial"/>
            <family val="2"/>
            <scheme val="minor"/>
          </rPr>
          <t>======
ID#AAABc27sy7k
    (2025-01-30 10:56:16)
Remediation covered by observation of UNGP?</t>
        </r>
      </text>
    </comment>
    <comment ref="G154" authorId="0" shapeId="0" xr:uid="{00000000-0006-0000-2100-000007000000}">
      <text>
        <r>
          <rPr>
            <sz val="10"/>
            <color rgb="FF000000"/>
            <rFont val="Arial"/>
            <family val="2"/>
            <scheme val="minor"/>
          </rPr>
          <t>======
ID#AAABc27szAA
    (2025-01-30 10:56:16)
Would an Emergency Response Plan cover risks planned action, progress and results?
	-Daisy Stephens</t>
        </r>
      </text>
    </comment>
    <comment ref="G161" authorId="0" shapeId="0" xr:uid="{00000000-0006-0000-2100-000013000000}">
      <text>
        <r>
          <rPr>
            <sz val="10"/>
            <color rgb="FF000000"/>
            <rFont val="Arial"/>
            <family val="2"/>
            <scheme val="minor"/>
          </rPr>
          <t>======
ID#AAABc27sy9Y
    (2025-01-30 10:56:16)
Does publicly disclosing latest versions of the plan mean the progress is therefore disclosed?
	-Daisy Stephens</t>
        </r>
      </text>
    </comment>
    <comment ref="G164" authorId="0" shapeId="0" xr:uid="{00000000-0006-0000-2100-000018000000}">
      <text>
        <r>
          <rPr>
            <sz val="10"/>
            <color rgb="FF000000"/>
            <rFont val="Arial"/>
            <family val="2"/>
            <scheme val="minor"/>
          </rPr>
          <t>======
ID#AAABc27sy8s
    (2025-01-30 10:56:16)
Does the observation cover the remediation?
	-Daisy Stephens</t>
        </r>
      </text>
    </comment>
    <comment ref="G168" authorId="0" shapeId="0" xr:uid="{00000000-0006-0000-2100-00001B000000}">
      <text>
        <r>
          <rPr>
            <sz val="10"/>
            <color rgb="FF000000"/>
            <rFont val="Arial"/>
            <family val="2"/>
            <scheme val="minor"/>
          </rPr>
          <t>======
ID#AAABc27sy8M
    (2025-01-30 10:56:16)
Does observation of UNGP cover remediation
	-Daisy Stephens</t>
        </r>
      </text>
    </comment>
    <comment ref="G173" authorId="0" shapeId="0" xr:uid="{00000000-0006-0000-2100-000012000000}">
      <text>
        <r>
          <rPr>
            <sz val="10"/>
            <color rgb="FF000000"/>
            <rFont val="Arial"/>
            <family val="2"/>
            <scheme val="minor"/>
          </rPr>
          <t>======
ID#AAABc27sy94
    (2025-01-30 10:56:16)
----
Covered in ILO 169 or UNDRIP?
	-Daisy Stephens</t>
        </r>
      </text>
    </comment>
    <comment ref="G180" authorId="0" shapeId="0" xr:uid="{00000000-0006-0000-2100-00001A000000}">
      <text>
        <r>
          <rPr>
            <sz val="10"/>
            <color rgb="FF000000"/>
            <rFont val="Arial"/>
            <family val="2"/>
            <scheme val="minor"/>
          </rPr>
          <t>======
ID#AAABc27sy8U
    (2025-01-30 10:56:16)
Does "paying attention to ..." mean that they aren't disproportionately impacted?
	-Daisy Stephens</t>
        </r>
      </text>
    </comment>
    <comment ref="G183" authorId="0" shapeId="0" xr:uid="{00000000-0006-0000-2100-00001E000000}">
      <text>
        <r>
          <rPr>
            <sz val="10"/>
            <color rgb="FF000000"/>
            <rFont val="Arial"/>
            <family val="2"/>
            <scheme val="minor"/>
          </rPr>
          <t>======
ID#AAABc27sy7Q
    (2025-01-30 10:56:16)
Is remediation covered by the observation?
	-Daisy Stephens</t>
        </r>
      </text>
    </comment>
    <comment ref="G184" authorId="0" shapeId="0" xr:uid="{00000000-0006-0000-2100-000004000000}">
      <text>
        <r>
          <rPr>
            <sz val="10"/>
            <color rgb="FF000000"/>
            <rFont val="Arial"/>
            <family val="2"/>
            <scheme val="minor"/>
          </rPr>
          <t>======
ID#AAABc27szAo
    (2025-01-30 10:56:16)
Does it need to be specific to land acquisition and resettlement?
	-Daisy Stephens</t>
        </r>
      </text>
    </comment>
    <comment ref="G191" authorId="0" shapeId="0" xr:uid="{00000000-0006-0000-2100-000017000000}">
      <text>
        <r>
          <rPr>
            <sz val="10"/>
            <color rgb="FF000000"/>
            <rFont val="Arial"/>
            <family val="2"/>
            <scheme val="minor"/>
          </rPr>
          <t>======
ID#AAABc27sy88
    (2025-01-30 10:56:16)
Does the observation mean remediation is covered?
	-Daisy Stephens</t>
        </r>
      </text>
    </comment>
    <comment ref="G192" authorId="0" shapeId="0" xr:uid="{00000000-0006-0000-2100-00000B000000}">
      <text>
        <r>
          <rPr>
            <sz val="10"/>
            <color rgb="FF000000"/>
            <rFont val="Arial"/>
            <family val="2"/>
            <scheme val="minor"/>
          </rPr>
          <t>======
ID#AAABc27sy_c
    (2025-01-30 10:56:16)
Does it need to be specific to cultural heritage?
	-Daisy Stephens</t>
        </r>
      </text>
    </comment>
    <comment ref="G196" authorId="0" shapeId="0" xr:uid="{00000000-0006-0000-2100-000002000000}">
      <text>
        <r>
          <rPr>
            <sz val="10"/>
            <color rgb="FF000000"/>
            <rFont val="Arial"/>
            <family val="2"/>
            <scheme val="minor"/>
          </rPr>
          <t>======
ID#AAABc27szAw
    (2025-01-30 10:56:16)
Not sure scope 1,2,3?
	-Daisy Stephens</t>
        </r>
      </text>
    </comment>
    <comment ref="G199" authorId="0" shapeId="0" xr:uid="{00000000-0006-0000-2100-000021000000}">
      <text>
        <r>
          <rPr>
            <sz val="10"/>
            <color rgb="FF000000"/>
            <rFont val="Arial"/>
            <family val="2"/>
            <scheme val="minor"/>
          </rPr>
          <t>======
ID#AAABc27sy6o
    (2025-01-30 10:56:16)
Does GHG cover carbon?
	-Daisy Stephens</t>
        </r>
      </text>
    </comment>
    <comment ref="G205" authorId="0" shapeId="0" xr:uid="{00000000-0006-0000-2100-000020000000}">
      <text>
        <r>
          <rPr>
            <sz val="10"/>
            <color rgb="FF000000"/>
            <rFont val="Arial"/>
            <family val="2"/>
            <scheme val="minor"/>
          </rPr>
          <t>======
ID#AAABc27sy6s
    (2025-01-30 10:56:16)
Does waste mitigation hierarchy covers avoidance, minimisation and recovery of waste?
	-Daisy Stephens
Does in accordance mean in line with or more vague?
	-Daisy Stephens</t>
        </r>
      </text>
    </comment>
    <comment ref="G206" authorId="0" shapeId="0" xr:uid="{00000000-0006-0000-2100-000016000000}">
      <text>
        <r>
          <rPr>
            <sz val="10"/>
            <color rgb="FF000000"/>
            <rFont val="Arial"/>
            <family val="2"/>
            <scheme val="minor"/>
          </rPr>
          <t>======
ID#AAABc27sy9M
    (2025-01-30 10:56:16)
Met or partially met by in accordance with waste mitigation or does it need to be specified?
	-Daisy Stephens</t>
        </r>
      </text>
    </comment>
    <comment ref="G219" authorId="0" shapeId="0" xr:uid="{00000000-0006-0000-2100-000022000000}">
      <text>
        <r>
          <rPr>
            <sz val="10"/>
            <color rgb="FF000000"/>
            <rFont val="Arial"/>
            <family val="2"/>
            <scheme val="minor"/>
          </rPr>
          <t>======
ID#AAABc27sy6c
    (2025-01-30 10:56:16)
Does in accordance to mean it is implemented?
	-Daisy Stephens</t>
        </r>
      </text>
    </comment>
  </commentList>
  <extLst>
    <ext xmlns:r="http://schemas.openxmlformats.org/officeDocument/2006/relationships" uri="GoogleSheetsCustomDataVersion2">
      <go:sheetsCustomData xmlns:go="http://customooxmlschemas.google.com/" r:id="rId1" roundtripDataSignature="AMtx7mi3MXAeHzbm4UZJoNf5lHYVz9+QXQ=="/>
    </ext>
  </extLst>
</comments>
</file>

<file path=xl/sharedStrings.xml><?xml version="1.0" encoding="utf-8"?>
<sst xmlns="http://schemas.openxmlformats.org/spreadsheetml/2006/main" count="32763" uniqueCount="1966">
  <si>
    <t>WORK PLAN ESTIMATIONS</t>
  </si>
  <si>
    <t>Timeline: Weeks as per SOW:</t>
  </si>
  <si>
    <t>Total workdays as per SOW:</t>
  </si>
  <si>
    <t>Total work hours  as per SOW:</t>
  </si>
  <si>
    <t>Team members:</t>
  </si>
  <si>
    <t>Availability - Days per week</t>
  </si>
  <si>
    <t xml:space="preserve">*** To All
Please let me know it this estimation of days/week sounds reasonable to you </t>
  </si>
  <si>
    <t>Benchmark 46 standards  against new RRA 
(223 provisions +50 provisions Agri/AW)</t>
  </si>
  <si>
    <t>Estimation of hours per standard per analyst</t>
  </si>
  <si>
    <t>hours QC</t>
  </si>
  <si>
    <t>hours PM</t>
  </si>
  <si>
    <t>Total</t>
  </si>
  <si>
    <t>Zandi</t>
  </si>
  <si>
    <t>- 21 minerals &amp; metals
- 20 agriculture &amp; recycled content
- 6 animal welfare
Total: 47 standards</t>
  </si>
  <si>
    <t>16 
(new estimations)</t>
  </si>
  <si>
    <t>88 days 
(new estimations:  47 standards x15 hours per standard)</t>
  </si>
  <si>
    <t xml:space="preserve">705
(new estimations:  47 standards x15 hours per standard) </t>
  </si>
  <si>
    <t>Davidzo</t>
  </si>
  <si>
    <r>
      <rPr>
        <sz val="10"/>
        <color theme="1"/>
        <rFont val="Arial"/>
        <family val="2"/>
      </rPr>
      <t xml:space="preserve">Approximate extra days given the more in-depth assessment: </t>
    </r>
    <r>
      <rPr>
        <b/>
        <sz val="10"/>
        <color theme="1"/>
        <rFont val="Arial"/>
        <family val="2"/>
      </rPr>
      <t>25,5 days</t>
    </r>
  </si>
  <si>
    <r>
      <rPr>
        <sz val="10"/>
        <color theme="1"/>
        <rFont val="Arial"/>
        <family val="2"/>
      </rPr>
      <t xml:space="preserve">Approximate extra hours given the more in-depth assessment: </t>
    </r>
    <r>
      <rPr>
        <b/>
        <sz val="10"/>
        <color theme="1"/>
        <rFont val="Arial"/>
        <family val="2"/>
      </rPr>
      <t>205 hours</t>
    </r>
  </si>
  <si>
    <t>Martina</t>
  </si>
  <si>
    <t>Eric</t>
  </si>
  <si>
    <t>Sol</t>
  </si>
  <si>
    <t>0,5 -1</t>
  </si>
  <si>
    <t>*Standards per person per week based on availability</t>
  </si>
  <si>
    <t>Julija</t>
  </si>
  <si>
    <t>Barbara</t>
  </si>
  <si>
    <t>1-1.5</t>
  </si>
  <si>
    <t>WEEK</t>
  </si>
  <si>
    <t>WORKPLAN (hours/week)</t>
  </si>
  <si>
    <t>Analyst 1 (ZM)</t>
  </si>
  <si>
    <t>Analyst 2 (MC)</t>
  </si>
  <si>
    <t>Analyst 3 (SY)</t>
  </si>
  <si>
    <t>Analyst 4 (EC)</t>
  </si>
  <si>
    <t>Analyst 5 (BK)</t>
  </si>
  <si>
    <t>PM (BK)</t>
  </si>
  <si>
    <t>QC (Sol)</t>
  </si>
  <si>
    <t>QC (Julija)</t>
  </si>
  <si>
    <t>COMMENTS</t>
  </si>
  <si>
    <t>Standards completed per week</t>
  </si>
  <si>
    <t>Team Availability</t>
  </si>
  <si>
    <t xml:space="preserve"> (Oct 23-27)</t>
  </si>
  <si>
    <t xml:space="preserve"> (Oct 30- Nov 03)</t>
  </si>
  <si>
    <t>OOO</t>
  </si>
  <si>
    <t>Sign Contract</t>
  </si>
  <si>
    <t xml:space="preserve"> (Nov 6-10)</t>
  </si>
  <si>
    <r>
      <rPr>
        <sz val="10"/>
        <rFont val="Calibri"/>
        <family val="2"/>
      </rPr>
      <t xml:space="preserve">admin, alignment, scope, set excel sheet, workplan, </t>
    </r>
    <r>
      <rPr>
        <u/>
        <sz val="10"/>
        <color rgb="FF1155CC"/>
        <rFont val="Calibri"/>
        <family val="2"/>
      </rPr>
      <t>monday.com</t>
    </r>
    <r>
      <rPr>
        <sz val="10"/>
        <rFont val="Calibri"/>
        <family val="2"/>
      </rPr>
      <t>, etc</t>
    </r>
  </si>
  <si>
    <t>Zandi OOO first 2 weeks of Nov
Sol OOO first 3 weeks of Nov</t>
  </si>
  <si>
    <t xml:space="preserve"> (Nov 13-17)</t>
  </si>
  <si>
    <t xml:space="preserve"> (Nov 20-24)</t>
  </si>
  <si>
    <t>Sol OOO first 3 weeks of Nov</t>
  </si>
  <si>
    <t xml:space="preserve"> (Nov 27- Dec 01)</t>
  </si>
  <si>
    <t>Sol potential additional dedication to QC
Martina and Barbara OOO from Nov 27-Dec 01</t>
  </si>
  <si>
    <t>week 1</t>
  </si>
  <si>
    <t xml:space="preserve"> (Dec 4-08) - KoM</t>
  </si>
  <si>
    <t>spredsheet prep</t>
  </si>
  <si>
    <t>Admin</t>
  </si>
  <si>
    <t>week 2</t>
  </si>
  <si>
    <t xml:space="preserve"> (Dec 11-15)</t>
  </si>
  <si>
    <t>week 3</t>
  </si>
  <si>
    <t xml:space="preserve"> (Dec 18-22)</t>
  </si>
  <si>
    <t>OOO 18.12 and 20.12</t>
  </si>
  <si>
    <t>Barbara OOO Dec 18 and 20
Julija OOO 15.12-08.01</t>
  </si>
  <si>
    <t>week 4</t>
  </si>
  <si>
    <t xml:space="preserve"> (Dec 25-29)</t>
  </si>
  <si>
    <t>Christmas break</t>
  </si>
  <si>
    <t>week 5</t>
  </si>
  <si>
    <t xml:space="preserve"> (Jan 01-05)</t>
  </si>
  <si>
    <t>Martina OOO from Dec 25-Jan 05
Barbara OOO from Dec 25-Jan 05
Julija OOO 15.12-08.01</t>
  </si>
  <si>
    <t>1 (NEW)</t>
  </si>
  <si>
    <t>week 6</t>
  </si>
  <si>
    <t xml:space="preserve"> (Jan 08-12)</t>
  </si>
  <si>
    <t>0.5</t>
  </si>
  <si>
    <t>Busy weeks for Martina</t>
  </si>
  <si>
    <t>week 7</t>
  </si>
  <si>
    <t xml:space="preserve"> (Jan 15-19)</t>
  </si>
  <si>
    <t>BK 2 days on the field</t>
  </si>
  <si>
    <t>week 8</t>
  </si>
  <si>
    <t xml:space="preserve"> (Jan 22-26)</t>
  </si>
  <si>
    <t>week 9</t>
  </si>
  <si>
    <t>(Jan 29- Feb 02)</t>
  </si>
  <si>
    <t>*Based on this work plan (general estimation) we could aim to finalize the Minerals &amp; Metals standards (21 in total) by the end of January.
For QC we would need Sol's and Julija's for at least 1 day per week</t>
  </si>
  <si>
    <t>week 10</t>
  </si>
  <si>
    <t>(Feb 05-09)</t>
  </si>
  <si>
    <t>week 11</t>
  </si>
  <si>
    <t>(Feb 12-16)</t>
  </si>
  <si>
    <t>week 12</t>
  </si>
  <si>
    <t>(Feb 19-23)</t>
  </si>
  <si>
    <t>week 13</t>
  </si>
  <si>
    <t xml:space="preserve">(Feb 26 - Mar 01) </t>
  </si>
  <si>
    <t>week 14</t>
  </si>
  <si>
    <t>(Mar 04-08)</t>
  </si>
  <si>
    <t>Finish up spreadsheet/visuals/graphs</t>
  </si>
  <si>
    <t>Final QC round</t>
  </si>
  <si>
    <t>week 15</t>
  </si>
  <si>
    <t>(Mar 11-15)</t>
  </si>
  <si>
    <t>We could eventually finish the assessment in mid March</t>
  </si>
  <si>
    <t>week 16</t>
  </si>
  <si>
    <t>(Mar 18-23</t>
  </si>
  <si>
    <t>March 25-30</t>
  </si>
  <si>
    <t>April 01-05</t>
  </si>
  <si>
    <t>April 08-13</t>
  </si>
  <si>
    <t>April 15-20</t>
  </si>
  <si>
    <t>April 22-26</t>
  </si>
  <si>
    <t>Phase 1</t>
  </si>
  <si>
    <t>Phase 2</t>
  </si>
  <si>
    <t>AIRTABLE Data Population level 4 and QC</t>
  </si>
  <si>
    <t xml:space="preserve"> Apple Standard</t>
  </si>
  <si>
    <t>Number of rows</t>
  </si>
  <si>
    <t>Provisions Text QCed (Airtable)</t>
  </si>
  <si>
    <t>Level 4 on Airtable Database</t>
  </si>
  <si>
    <t>QC 1 -Airtable</t>
  </si>
  <si>
    <t>Person</t>
  </si>
  <si>
    <t>QC2 - Airtable</t>
  </si>
  <si>
    <t>Ready to migrate to Excel</t>
  </si>
  <si>
    <t>Benchmark against RRA</t>
  </si>
  <si>
    <t>QC -Benchmark against RRA</t>
  </si>
  <si>
    <t>Tasks Planner</t>
  </si>
  <si>
    <t>By March 01</t>
  </si>
  <si>
    <t>By March 8</t>
  </si>
  <si>
    <t>By March 15</t>
  </si>
  <si>
    <t xml:space="preserve">By March 22 </t>
  </si>
  <si>
    <t>By March 29 - Finalize minerals and metals standards</t>
  </si>
  <si>
    <r>
      <rPr>
        <sz val="10"/>
        <color rgb="FF000000"/>
        <rFont val="Calibri"/>
        <family val="2"/>
      </rPr>
      <t>1.</t>
    </r>
    <r>
      <rPr>
        <u/>
        <sz val="10"/>
        <color rgb="FF1155CC"/>
        <rFont val="Calibri"/>
        <family val="2"/>
      </rPr>
      <t>ICMM Mining Principles: Performance Expectations and Position Statements</t>
    </r>
  </si>
  <si>
    <t>QC by Eric next week</t>
  </si>
  <si>
    <t xml:space="preserve">-Complete QC for IFC 
-Complete QC for LBMA
</t>
  </si>
  <si>
    <r>
      <rPr>
        <sz val="10"/>
        <color theme="1"/>
        <rFont val="Calibri"/>
        <family val="2"/>
      </rPr>
      <t xml:space="preserve">-Complete QC for IFC 
-Complete QC for LBMA
-Start assessment on Apple spreadsheet (formatting+ meet, partially meet, miss) of the standards that have been QCed and reviewed by Kaki and Zandi -let's aim to finish 3 standards
</t>
    </r>
    <r>
      <rPr>
        <b/>
        <sz val="10"/>
        <color theme="1"/>
        <rFont val="Calibri"/>
        <family val="2"/>
      </rPr>
      <t>Hours planned 2-3 days</t>
    </r>
  </si>
  <si>
    <t xml:space="preserve">- Continue QC on Airtable  with RMI gold
- Start assessment on Apple spreadsheet (formatting+ meet, partially meet, miss) of the standards that have been QCed and reviewed by Kaki and Zandi </t>
  </si>
  <si>
    <t>-Continue to QC Envint’s work on Aritable until finalizing Apple standards</t>
  </si>
  <si>
    <t>Finalize QC and assessment on Apple spreadsheet for minerals and metals standards</t>
  </si>
  <si>
    <r>
      <rPr>
        <sz val="10"/>
        <color rgb="FF000000"/>
        <rFont val="Calibri"/>
        <family val="2"/>
      </rPr>
      <t>2.</t>
    </r>
    <r>
      <rPr>
        <u/>
        <sz val="10"/>
        <color rgb="FF1155CC"/>
        <rFont val="Calibri"/>
        <family val="2"/>
      </rPr>
      <t>IRMA Standard for Responsible Mining</t>
    </r>
  </si>
  <si>
    <t>Kaki QCing both</t>
  </si>
  <si>
    <t>-Complete Capture level 4 for Gold Standard for sustainable goals + Text provision standard 
-Complete Capture level 4 for CDDG 
*For text provision copy-paste on(check with Kaki or Zandi on how to do it on the Airtable text provision board)</t>
  </si>
  <si>
    <r>
      <rPr>
        <sz val="10"/>
        <color theme="1"/>
        <rFont val="Calibri"/>
        <family val="2"/>
      </rPr>
      <t xml:space="preserve">-Complete QC: ICMM
-Complete QC Fairmined + provision text
- Provision text of Gold Standard for sustainable goals
</t>
    </r>
    <r>
      <rPr>
        <sz val="10"/>
        <color rgb="FFFF0000"/>
        <rFont val="Calibri"/>
        <family val="2"/>
      </rPr>
      <t xml:space="preserve">* Chinese DDG on hold until clarification from Julija
</t>
    </r>
    <r>
      <rPr>
        <sz val="10"/>
        <color theme="1"/>
        <rFont val="Calibri"/>
        <family val="2"/>
      </rPr>
      <t xml:space="preserve">
-Start assessment on Apple spreadsheet (formatting+ meet, partially meet, miss) of the standards that have been QCed and reviewed by Kaki and Zandi - let's aim to finish 3 standards
</t>
    </r>
    <r>
      <rPr>
        <b/>
        <sz val="10"/>
        <color theme="1"/>
        <rFont val="Calibri"/>
        <family val="2"/>
      </rPr>
      <t>Hours planned: 2, possibility to increase time?</t>
    </r>
  </si>
  <si>
    <t xml:space="preserve">- Continue QC on Airtable - ICMM
-Complete Chinese Due diligence guidance level 4
- Start assessment on Apple spreadsheet (formatting+ meet, partially meet, miss) of the standards that have been QCed and reviewed by Kaki and Zandi </t>
  </si>
  <si>
    <t xml:space="preserve">
- Continue assessment on Apple spreadsheet (formatting+ meet, partially meet, miss) of the standards that have been QCed and reviewed by Kaki and Zandi </t>
  </si>
  <si>
    <r>
      <rPr>
        <sz val="10"/>
        <color rgb="FF000000"/>
        <rFont val="Calibri"/>
        <family val="2"/>
      </rPr>
      <t>3.</t>
    </r>
    <r>
      <rPr>
        <u/>
        <sz val="10"/>
        <color rgb="FF1155CC"/>
        <rFont val="Calibri"/>
        <family val="2"/>
      </rPr>
      <t>Towards Sustainable Mining (TSM)</t>
    </r>
  </si>
  <si>
    <t>Barbara (capture level A)
QC level B and A - done</t>
  </si>
  <si>
    <t>Kaki</t>
  </si>
  <si>
    <t>-Complete QC for ASI
-Complete QC for RMI-ESG</t>
  </si>
  <si>
    <r>
      <rPr>
        <sz val="10"/>
        <color theme="1"/>
        <rFont val="Calibri"/>
        <family val="2"/>
      </rPr>
      <t xml:space="preserve">-Complete QC for ASI -done
-Complete QC for RMI-ESG
-Start assessment on Apple spreadsheet (formatting+ meet, partially meet, miss) of the standards that have been QCed and reviewed by Kaki and Zandi - let's aim to finish 2 standards
</t>
    </r>
    <r>
      <rPr>
        <b/>
        <sz val="10"/>
        <color theme="1"/>
        <rFont val="Calibri"/>
        <family val="2"/>
      </rPr>
      <t>Hours planned: 2?, possibility to increase?</t>
    </r>
  </si>
  <si>
    <t xml:space="preserve">- Continue QC on Airtable with RMI tin, tungsten and tantalum
- Start assessment on Apple spreadsheet (formatting+ meet, partially meet, miss) of the standards that have been QCed and reviewed by Kaki and Zandi </t>
  </si>
  <si>
    <r>
      <rPr>
        <sz val="10"/>
        <color rgb="FF000000"/>
        <rFont val="Calibri"/>
        <family val="2"/>
      </rPr>
      <t>4.</t>
    </r>
    <r>
      <rPr>
        <u/>
        <sz val="10"/>
        <color rgb="FF1155CC"/>
        <rFont val="Calibri"/>
        <family val="2"/>
      </rPr>
      <t>LBMA Responsible Gold Guidance</t>
    </r>
  </si>
  <si>
    <t>Martina to QC next week</t>
  </si>
  <si>
    <t>-Complete QC and capture level 4 TSM (level A and B) (done)
-Complete QC ITA Tin Code (done)
-Complete QC RGMPs (start)</t>
  </si>
  <si>
    <r>
      <rPr>
        <sz val="10"/>
        <color theme="1"/>
        <rFont val="Calibri"/>
        <family val="2"/>
      </rPr>
      <t xml:space="preserve">- Complete QC: Global standard for global goals
-QC RGMPS done
</t>
    </r>
    <r>
      <rPr>
        <b/>
        <sz val="10"/>
        <color theme="1"/>
        <rFont val="Calibri"/>
        <family val="2"/>
      </rPr>
      <t>Hours planned: 1.5-2 days</t>
    </r>
  </si>
  <si>
    <t xml:space="preserve">- Continue QC on Airtable RMI Cobalt
-Support and guide the team on pulling out the data from Airtable into Apple spreadsheet (formatting+ meet, partially meet, miss)
</t>
  </si>
  <si>
    <t xml:space="preserve">-Continue to QC Envint’s work on Aritable until finalizing Apple standards
</t>
  </si>
  <si>
    <r>
      <rPr>
        <sz val="10"/>
        <rFont val="Calibri"/>
        <family val="2"/>
      </rPr>
      <t>5.</t>
    </r>
    <r>
      <rPr>
        <u/>
        <sz val="10"/>
        <color rgb="FF1155CC"/>
        <rFont val="Calibri"/>
        <family val="2"/>
      </rPr>
      <t>Chinese Due Diligence Guidelines for Responsible Mineral Sourcing</t>
    </r>
  </si>
  <si>
    <t>Eric to capture level 4</t>
  </si>
  <si>
    <t xml:space="preserve">-Complete RRA update
*Please keep us informed of Envint´s work </t>
  </si>
  <si>
    <r>
      <rPr>
        <sz val="10"/>
        <color theme="1"/>
        <rFont val="Calibri"/>
        <family val="2"/>
      </rPr>
      <t xml:space="preserve">-Complete RRA 
- QC Responsible Steel
- Guide and support the team on pulling out the data from Airtable into Apple spreadsheet (formatting+ meet, partially meet, miss)
-Continue to QC Envint’s work on Aritable until finalizing Apple standards
- Make 2nd round of QC of standards finalized by the rest of the team
</t>
    </r>
    <r>
      <rPr>
        <b/>
        <sz val="10"/>
        <color theme="1"/>
        <rFont val="Calibri"/>
        <family val="2"/>
      </rPr>
      <t>Hours planned: 2 days</t>
    </r>
  </si>
  <si>
    <t>-Support and guide the team on pulling out the data from Airtable into Apple spreadsheet (formatting+ meet, partially meet, miss)
-Continue to QC Envint’s work on Aritable until finalizing Apple standards</t>
  </si>
  <si>
    <t xml:space="preserve">
-Continue to QC Envint’s work on Aritable until finalizing Apple standards</t>
  </si>
  <si>
    <t>Finalize QC  on Apple spreadsheet for minerals and metals standards</t>
  </si>
  <si>
    <t>6.ITA Tin Code Principles &amp; Standards of Practice</t>
  </si>
  <si>
    <t>QC Barbara - done</t>
  </si>
  <si>
    <t>-Complete QC IRMA
-QC Envints work</t>
  </si>
  <si>
    <r>
      <rPr>
        <sz val="10"/>
        <color theme="1"/>
        <rFont val="Calibri"/>
        <family val="2"/>
      </rPr>
      <t xml:space="preserve">- Complete IRMA
-Continue to QC Envint’s work on Airtable until finalizing Apple standards
-Make 2nd round of QC of standards finalized by the rest of the team
</t>
    </r>
    <r>
      <rPr>
        <b/>
        <sz val="10"/>
        <color theme="1"/>
        <rFont val="Calibri"/>
        <family val="2"/>
      </rPr>
      <t>Hours planned: 2 days</t>
    </r>
  </si>
  <si>
    <t>-Continue to QC Envint’s work on Airtable until finalizing Apple standards</t>
  </si>
  <si>
    <t>- Continue assessment on Apple spreadsheet (formatting+ meet, partially meet, miss) of the standards that have been QCed and reviewed by Kaki and Zandi</t>
  </si>
  <si>
    <t>Finalize QC on Apple spreadsheet for minerals and metals standards</t>
  </si>
  <si>
    <r>
      <rPr>
        <sz val="10"/>
        <rFont val="Calibri"/>
        <family val="2"/>
      </rPr>
      <t>7.</t>
    </r>
    <r>
      <rPr>
        <u/>
        <sz val="10"/>
        <color rgb="FF1155CC"/>
        <rFont val="Calibri"/>
        <family val="2"/>
      </rPr>
      <t>RMAP – 3Ts</t>
    </r>
    <r>
      <rPr>
        <sz val="10"/>
        <rFont val="Calibri"/>
        <family val="2"/>
      </rPr>
      <t xml:space="preserve"> (tin &amp; tantalum)</t>
    </r>
  </si>
  <si>
    <t>Review filtered version of RRA on Apple spreasheet</t>
  </si>
  <si>
    <t xml:space="preserve">QCing process on Apple spreadsheet as we do benchmarking </t>
  </si>
  <si>
    <r>
      <rPr>
        <sz val="10"/>
        <rFont val="Calibri"/>
        <family val="2"/>
      </rPr>
      <t>8.</t>
    </r>
    <r>
      <rPr>
        <u/>
        <sz val="10"/>
        <color rgb="FF1155CC"/>
        <rFont val="Calibri"/>
        <family val="2"/>
      </rPr>
      <t>RMAP – 3Ts</t>
    </r>
    <r>
      <rPr>
        <sz val="10"/>
        <rFont val="Calibri"/>
        <family val="2"/>
      </rPr>
      <t xml:space="preserve"> (tungsten)</t>
    </r>
  </si>
  <si>
    <t>Review filtered version of RRA on Apple spreadsheet
Provide clarifications on Chinese Due Diligence Guidance</t>
  </si>
  <si>
    <t>QCing process on Apple spreadsheet as we do benchmarking</t>
  </si>
  <si>
    <r>
      <rPr>
        <sz val="10"/>
        <rFont val="Calibri"/>
        <family val="2"/>
      </rPr>
      <t>9.</t>
    </r>
    <r>
      <rPr>
        <u/>
        <sz val="10"/>
        <color rgb="FF1155CC"/>
        <rFont val="Calibri"/>
        <family val="2"/>
      </rPr>
      <t>RMAP - Gold</t>
    </r>
  </si>
  <si>
    <t>Ritu</t>
  </si>
  <si>
    <t>- Start assessment on Apple spreadsheet (formatting+ meet, partially meet, miss) of the standards that have been QCed and reviewed by Kaki and Zandi</t>
  </si>
  <si>
    <t>- Finalize assessment on Apple spreadsheet (formatting+ meet, partially meet, miss) of the standards that have been QCed and reviewed by Kaki and Zandi</t>
  </si>
  <si>
    <r>
      <rPr>
        <sz val="10"/>
        <color rgb="FF000000"/>
        <rFont val="Calibri"/>
        <family val="2"/>
      </rPr>
      <t>10.</t>
    </r>
    <r>
      <rPr>
        <u/>
        <sz val="10"/>
        <color rgb="FF1155CC"/>
        <rFont val="Calibri"/>
        <family val="2"/>
      </rPr>
      <t>RMAP - Cobalt</t>
    </r>
  </si>
  <si>
    <r>
      <rPr>
        <sz val="10"/>
        <rFont val="Calibri"/>
        <family val="2"/>
      </rPr>
      <t>11.</t>
    </r>
    <r>
      <rPr>
        <u/>
        <sz val="10"/>
        <color rgb="FF1155CC"/>
        <rFont val="Calibri"/>
        <family val="2"/>
      </rPr>
      <t>Responsible Gold Mining Principles (RGMPs), WGC</t>
    </r>
  </si>
  <si>
    <t>Barbara  done</t>
  </si>
  <si>
    <r>
      <rPr>
        <sz val="10"/>
        <color rgb="FF000000"/>
        <rFont val="Calibri"/>
        <family val="2"/>
      </rPr>
      <t>12.</t>
    </r>
    <r>
      <rPr>
        <u/>
        <sz val="10"/>
        <color rgb="FF1155CC"/>
        <rFont val="Calibri"/>
        <family val="2"/>
      </rPr>
      <t>IFC Performance Standards</t>
    </r>
  </si>
  <si>
    <t xml:space="preserve">Martina  to complete QC </t>
  </si>
  <si>
    <t>13. RMI ASM COBALT NORMATIVE FRAMEWORK</t>
  </si>
  <si>
    <r>
      <rPr>
        <sz val="10"/>
        <rFont val="Calibri"/>
        <family val="2"/>
      </rPr>
      <t>14.</t>
    </r>
    <r>
      <rPr>
        <u/>
        <sz val="10"/>
        <color rgb="FF1155CC"/>
        <rFont val="Calibri"/>
        <family val="2"/>
      </rPr>
      <t>Fairmined Standard</t>
    </r>
  </si>
  <si>
    <r>
      <rPr>
        <sz val="10"/>
        <rFont val="Calibri"/>
        <family val="2"/>
      </rPr>
      <t>15.</t>
    </r>
    <r>
      <rPr>
        <u/>
        <sz val="10"/>
        <color rgb="FF1155CC"/>
        <rFont val="Calibri"/>
        <family val="2"/>
      </rPr>
      <t>Fairtrade Standard for Gold and Associated Precious Metals for Artisanal and Small-Scale Mining</t>
    </r>
  </si>
  <si>
    <r>
      <rPr>
        <sz val="10"/>
        <rFont val="Calibri"/>
        <family val="2"/>
      </rPr>
      <t>16.</t>
    </r>
    <r>
      <rPr>
        <u/>
        <sz val="10"/>
        <color rgb="FF1155CC"/>
        <rFont val="Calibri"/>
        <family val="2"/>
      </rPr>
      <t>CRAFT</t>
    </r>
  </si>
  <si>
    <r>
      <rPr>
        <u/>
        <sz val="10"/>
        <color rgb="FF1155CC"/>
        <rFont val="Calibri"/>
        <family val="2"/>
      </rPr>
      <t xml:space="preserve">17.RMAP - Mineral Agnostic Standard </t>
    </r>
    <r>
      <rPr>
        <b/>
        <u/>
        <sz val="10"/>
        <color rgb="FF1155CC"/>
        <rFont val="Calibri"/>
        <family val="2"/>
      </rPr>
      <t>(NEW)</t>
    </r>
  </si>
  <si>
    <r>
      <rPr>
        <sz val="10"/>
        <color rgb="FF000000"/>
        <rFont val="Calibri"/>
        <family val="2"/>
      </rPr>
      <t>18</t>
    </r>
    <r>
      <rPr>
        <u/>
        <sz val="10"/>
        <color rgb="FF1155CC"/>
        <rFont val="Calibri"/>
        <family val="2"/>
      </rPr>
      <t xml:space="preserve">.RMI ESG Standard </t>
    </r>
    <r>
      <rPr>
        <b/>
        <u/>
        <sz val="10"/>
        <color rgb="FF1155CC"/>
        <rFont val="Calibri"/>
        <family val="2"/>
      </rPr>
      <t>(NEW)</t>
    </r>
  </si>
  <si>
    <t xml:space="preserve">Davidzo to complete QC next week </t>
  </si>
  <si>
    <r>
      <rPr>
        <u/>
        <sz val="10"/>
        <color rgb="FF1155CC"/>
        <rFont val="Calibri"/>
        <family val="2"/>
      </rPr>
      <t xml:space="preserve">19. ASI </t>
    </r>
    <r>
      <rPr>
        <sz val="10"/>
        <rFont val="Calibri"/>
        <family val="2"/>
      </rPr>
      <t>Performance Standard</t>
    </r>
    <r>
      <rPr>
        <b/>
        <sz val="10"/>
        <color rgb="FF1155CC"/>
        <rFont val="Calibri"/>
        <family val="2"/>
      </rPr>
      <t>(NEW)</t>
    </r>
    <r>
      <rPr>
        <b/>
        <sz val="10"/>
        <rFont val="Calibri"/>
        <family val="2"/>
      </rPr>
      <t xml:space="preserve"> </t>
    </r>
  </si>
  <si>
    <t xml:space="preserve">Davidzo to complete QC </t>
  </si>
  <si>
    <r>
      <rPr>
        <u/>
        <sz val="10"/>
        <color rgb="FF1155CC"/>
        <rFont val="Calibri"/>
        <family val="2"/>
      </rPr>
      <t>20. Gold Standard for the Global Goals (GS4GG) (</t>
    </r>
    <r>
      <rPr>
        <b/>
        <u/>
        <sz val="10"/>
        <color rgb="FF1155CC"/>
        <rFont val="Calibri"/>
        <family val="2"/>
      </rPr>
      <t>NEW)</t>
    </r>
  </si>
  <si>
    <t>Eric capture level 4 and language text- 
To be QCed by Barbara next week</t>
  </si>
  <si>
    <r>
      <rPr>
        <sz val="10"/>
        <color theme="1"/>
        <rFont val="Calibri"/>
        <family val="2"/>
      </rPr>
      <t xml:space="preserve">21.ResponsibleSteel International Standard </t>
    </r>
    <r>
      <rPr>
        <b/>
        <sz val="10"/>
        <color theme="1"/>
        <rFont val="Calibri"/>
        <family val="2"/>
      </rPr>
      <t>(NEW)</t>
    </r>
  </si>
  <si>
    <t>Zandi to complete QC</t>
  </si>
  <si>
    <t>IFC Guideline EHS General</t>
  </si>
  <si>
    <t>IFC Guidlines EHS Mining</t>
  </si>
  <si>
    <t>UPDATE RRA v.3</t>
  </si>
  <si>
    <t>NEW SOW</t>
  </si>
  <si>
    <t>PREVIOUS SOW</t>
  </si>
  <si>
    <t>refreshment of standards + 10 new</t>
  </si>
  <si>
    <t>Person(s) in charge</t>
  </si>
  <si>
    <t>low bound</t>
  </si>
  <si>
    <t>high bound</t>
  </si>
  <si>
    <t xml:space="preserve">blended rate </t>
  </si>
  <si>
    <t>days</t>
  </si>
  <si>
    <t>USD</t>
  </si>
  <si>
    <t>Note</t>
  </si>
  <si>
    <t>1.1copy/paste language provisions Airtable</t>
  </si>
  <si>
    <t>47 standards: 0.25 days per standard</t>
  </si>
  <si>
    <t>Envint</t>
  </si>
  <si>
    <t>1.2QC copy/paste provisions Airtable</t>
  </si>
  <si>
    <t>Kaki &amp; Zandi</t>
  </si>
  <si>
    <t>Phase 2A (Minerals &amp; Metals)</t>
  </si>
  <si>
    <t>2.1a ESG level 4 population Airtable</t>
  </si>
  <si>
    <t>21 standards: 2 days per standard</t>
  </si>
  <si>
    <t>Envint &amp; Eric</t>
  </si>
  <si>
    <t>2.2a QC ESG level 4 Airtable</t>
  </si>
  <si>
    <t>21 standards: 1 day per standard</t>
  </si>
  <si>
    <t>Kaki, Zandi, Martina, Davidzo, Barbara, Eric</t>
  </si>
  <si>
    <t>Phase 2B (Minerals &amp; Metals)</t>
  </si>
  <si>
    <t>2.1b Pull out data from airtable and conduct formatting on spreadsheet</t>
  </si>
  <si>
    <t>21 standards: 0,25 days per standard</t>
  </si>
  <si>
    <t>Zandi &amp; Barbara</t>
  </si>
  <si>
    <t>2.2b Assessment against RRA</t>
  </si>
  <si>
    <t>21 standards: 0,75 days per standard</t>
  </si>
  <si>
    <t>Eric, Martina, Davidzo, Barbara</t>
  </si>
  <si>
    <t>2.3b QC of assessment</t>
  </si>
  <si>
    <t>Sol &amp; Julija</t>
  </si>
  <si>
    <t>Phase 3A (Agri &amp; Animal welfare)</t>
  </si>
  <si>
    <t>3.1a ESG level 4 population Airtable</t>
  </si>
  <si>
    <t>26 standards: 2 days per standard</t>
  </si>
  <si>
    <t>3.2a QC ESG level 4 Airtable</t>
  </si>
  <si>
    <t>26 standards: 1 day per standard</t>
  </si>
  <si>
    <t>Phase 3B (Agri &amp; Animal Welfare)</t>
  </si>
  <si>
    <t>3.1b Pull out data from airtable and conduct formatting on spreadsheet</t>
  </si>
  <si>
    <t>26 standards: 0,25 days per standard</t>
  </si>
  <si>
    <t>3.2b Assessment against RRA</t>
  </si>
  <si>
    <t>26 standards: 0,75 days per standard</t>
  </si>
  <si>
    <t>3.3b QC of assessment</t>
  </si>
  <si>
    <t>total days</t>
  </si>
  <si>
    <t>total hours</t>
  </si>
  <si>
    <t>Apple -Minerals &amp; Metals</t>
  </si>
  <si>
    <t>Apple -Agri &amp; AW</t>
  </si>
  <si>
    <r>
      <rPr>
        <b/>
        <sz val="18"/>
        <color theme="0"/>
        <rFont val="Calibri"/>
        <family val="2"/>
      </rPr>
      <t xml:space="preserve">                                   Lead Battery 360</t>
    </r>
    <r>
      <rPr>
        <b/>
        <sz val="18"/>
        <color theme="0"/>
        <rFont val="Aptos Narrow"/>
      </rPr>
      <t>º</t>
    </r>
  </si>
  <si>
    <t xml:space="preserve">                                   Equivalence Matrix</t>
  </si>
  <si>
    <r>
      <rPr>
        <b/>
        <sz val="12"/>
        <color rgb="FF000000"/>
        <rFont val="Calibri"/>
        <family val="2"/>
      </rPr>
      <t xml:space="preserve">Overview of the Lead Battery 360° Benchmarking
</t>
    </r>
    <r>
      <rPr>
        <sz val="12"/>
        <color rgb="FF000000"/>
        <rFont val="Calibri"/>
        <family val="2"/>
      </rPr>
      <t xml:space="preserve">
Lead Battery 360° recognizes existing standards systems and certifications to avoid redundancy and to promote the use of these initiatives. To support this goal, the Lead Battery 360° has developed this Voluntary Sustainability Standard (VSS) Equivalency Benchmark. This benchmarking document compares the most recent versions (as of March 2025) of international mineral standards in scope of this assessment against the Lead Battery 360° Code requirements.
Lead Battery 360° included the following standards and associated guidelines for benchmarking:
- Social Accountability International (SAI) SA8000 - Standard for Decent Work
- ISO 14001:2015 - Environmental management systems
- ISO 50001:2018 - Energy management systems
- ISO 45001:2018 - Occupational health and safety management systems - Requirements with guidance for use
- Risk Readiness Assessment (RRA)
- The Joint Due Diligence Standard for Copper, Lead, Molybdenum, Nickel and Zinc (JDDS)
- The Consolidated Mining Standard Initiative (CMSI)</t>
    </r>
  </si>
  <si>
    <r>
      <rPr>
        <b/>
        <sz val="12"/>
        <color rgb="FF000000"/>
        <rFont val="Calibri"/>
        <family val="2"/>
      </rPr>
      <t>Methodology to determine equivalency across standards</t>
    </r>
    <r>
      <rPr>
        <sz val="12"/>
        <color rgb="FF000000"/>
        <rFont val="Calibri"/>
        <family val="2"/>
      </rPr>
      <t xml:space="preserve">
The following factors were considered to determine equivalency across standards included in this benchmarking:
- the defined goals of a specific theme or requirement.
- the degree of detail or specificity in a requirement.
- the anticipated performance outcomes, including specific results and timelines for achieving them.
A numerical score rating system was used to determine equivalency:
- 0 (not equivalent): The scope and intent (and therefore the likely outcomes) of the requirement are not the same. Issues that would generally be expected to be considered within the scope of the VSS but which are not addressed.
- 1 (partially equivalent): The VSS includes some, but not all requirements of the baseline standard.
- 2 (equivalent): The scope and intent (and therefore likely outcomes) of the requirements are the same, even if there are minor differences in the details of the requirements and/or the language used.  The VSS includes all (and potentially additional, if not using the ‘Exceeds’ rating) requirements of the benchmark standard requirement for the issue area. 
- Not applicable (N/A) or out of scope: Requirements that are beyond the scope of the VSS because the VSS was not designed with those issues in mind, or those issues that are specific to a type of material/product or type of production process not included in the scope of the VSS are considered not applicable. 
Note: The equivalency assessment was based on the Lead Battery 360° Code requirements as the benchmark, making it one-directional. While the assessment does not specify instances where VSS exceed the Lead Battery 360° criteria, it is recognized that some VSS may surpass it in certain areas.</t>
    </r>
  </si>
  <si>
    <r>
      <rPr>
        <b/>
        <sz val="12"/>
        <color rgb="FF000000"/>
        <rFont val="Calibri"/>
        <family val="2"/>
      </rPr>
      <t xml:space="preserve">Disclaimer
</t>
    </r>
    <r>
      <rPr>
        <sz val="12"/>
        <color rgb="FF000000"/>
        <rFont val="Calibri"/>
        <family val="2"/>
      </rPr>
      <t xml:space="preserve">
Voluntary Sustainability Standard (VSS) Equivalency Benchmark Results
This publication, prepared by Lead Battery 360°, is intended for general guidance on matters of interest only and does not constitute professional advice. No representation or warranty (express or implied) is given as to the accuracy or completeness of the information contained in this publication; and, to the extent permitted by law, Lead Battery 360°, their members (if applicable), employees, partners, and agents do not accept or assume any liability, responsibility, or duty of care for any consequence of anyone acting, or refraining to act, in reliance on the information contained in this publication or for any decision based on it.</t>
    </r>
  </si>
  <si>
    <t>Score</t>
  </si>
  <si>
    <t>Rating</t>
  </si>
  <si>
    <t>Description</t>
  </si>
  <si>
    <t>Not Equivalent</t>
  </si>
  <si>
    <t xml:space="preserve">The scope and intent (and therefore the likely outcomes) of the benchmarked VSS requirements are not the same as the Lead Battery 360° Code requirements. </t>
  </si>
  <si>
    <t>Partially Equivalent</t>
  </si>
  <si>
    <t>The benchmarked VSS includes some, but not all requirements of the Lead Battery 360° Code requirements.</t>
  </si>
  <si>
    <t>Equivalent</t>
  </si>
  <si>
    <t xml:space="preserve">The scope and intent (and therefore likely outcomes) of the benchmarked VSS requirements are the same as the Lead Battery 360° Code requirements, even if there are minor differences in the details of the requirements and/or the language used.  The VSS includes all (and potentially additional) requirements of the Lead Battery 360° Code requirements for the issue area. </t>
  </si>
  <si>
    <t>N/A</t>
  </si>
  <si>
    <t>Not Applicable/Out of Scope</t>
  </si>
  <si>
    <t xml:space="preserve">Requirements that are beyond the scope of the benchmarked VSS because the benchmarked VSS was not designed with those issues in mind, or those issues that are specific to a type of material/product or type of production process not included in the scope of the benchmarked VSS are considered not applicable. </t>
  </si>
  <si>
    <t>Rating System</t>
  </si>
  <si>
    <t>Meets</t>
  </si>
  <si>
    <t>SUMMARY RRA V.3.0-VSS DETERMINATION COMPARISON</t>
  </si>
  <si>
    <t>Partially Meets</t>
  </si>
  <si>
    <t>Misses/Does not meet</t>
  </si>
  <si>
    <t>VOLUNTARY SUSTAINABILITY STANDARD SYSTEM (VSS)</t>
  </si>
  <si>
    <t>Not Applicable</t>
  </si>
  <si>
    <t>MINERALS &amp; RAW METALS STANDARDS</t>
  </si>
  <si>
    <t>AGRICULTURE STANDARDS</t>
  </si>
  <si>
    <t>RESPONSIBLE MANAGEMENT &amp; RECYCLED CONTENT STANDARDS</t>
  </si>
  <si>
    <t>ANIMAL WELFARE STANDARDS</t>
  </si>
  <si>
    <t>FRAMEWORK</t>
  </si>
  <si>
    <t>AREA</t>
  </si>
  <si>
    <t>NR.</t>
  </si>
  <si>
    <t>TOPIC</t>
  </si>
  <si>
    <t xml:space="preserve"> CRITERIA</t>
  </si>
  <si>
    <t>ICMM</t>
  </si>
  <si>
    <t>IRMA</t>
  </si>
  <si>
    <t>TSM</t>
  </si>
  <si>
    <t>LBMA</t>
  </si>
  <si>
    <t>CDDGMSC</t>
  </si>
  <si>
    <t xml:space="preserve">ITA Tin </t>
  </si>
  <si>
    <t>RMAP Tin &amp; Tantalum</t>
  </si>
  <si>
    <t>RMAP Tungsten</t>
  </si>
  <si>
    <t>RMAP
Gold</t>
  </si>
  <si>
    <t>RMAP Cobalt</t>
  </si>
  <si>
    <t>WGC- RGMPs</t>
  </si>
  <si>
    <t>IFC</t>
  </si>
  <si>
    <t>RMI ASM Cobalt</t>
  </si>
  <si>
    <t>FAIRMINED</t>
  </si>
  <si>
    <t>FAIRTRADE GOLD</t>
  </si>
  <si>
    <t>CRAFT 2.0</t>
  </si>
  <si>
    <t>RMAP
AGNOSTIC</t>
  </si>
  <si>
    <t xml:space="preserve">RMI
ESG </t>
  </si>
  <si>
    <t>ASI</t>
  </si>
  <si>
    <t>GS4GG</t>
  </si>
  <si>
    <t>ResponsibleSteel</t>
  </si>
  <si>
    <t>USDA</t>
  </si>
  <si>
    <t>BONSUCRO</t>
  </si>
  <si>
    <t>BONSUCRO
SH</t>
  </si>
  <si>
    <t>SuCCESS</t>
  </si>
  <si>
    <t>Global SuCCESS</t>
  </si>
  <si>
    <t>RSPO</t>
  </si>
  <si>
    <t>VIVE</t>
  </si>
  <si>
    <t>SAI-FSA</t>
  </si>
  <si>
    <t>Rainforest Alliance</t>
  </si>
  <si>
    <t>Fair Trade Certified</t>
  </si>
  <si>
    <t>Fairtrade SPO</t>
  </si>
  <si>
    <t>RSB</t>
  </si>
  <si>
    <t>PEFC</t>
  </si>
  <si>
    <t>ISCC (+)</t>
  </si>
  <si>
    <t>ISCC EU</t>
  </si>
  <si>
    <t>GRS</t>
  </si>
  <si>
    <t>RCS</t>
  </si>
  <si>
    <t>REDCert EU</t>
  </si>
  <si>
    <t>REDCert2 -Recycling</t>
  </si>
  <si>
    <t>REDCert2 -Material Flow</t>
  </si>
  <si>
    <t>FSC</t>
  </si>
  <si>
    <t>DSF</t>
  </si>
  <si>
    <t>AGW-AWA</t>
  </si>
  <si>
    <t>GAP-CS</t>
  </si>
  <si>
    <t>GAP-CYB</t>
  </si>
  <si>
    <t>GAP-DY</t>
  </si>
  <si>
    <t>SAI-ERBS</t>
  </si>
  <si>
    <t>RISK READINESS ASSESSMENT (RRA) V.3.0</t>
  </si>
  <si>
    <t>Governance</t>
  </si>
  <si>
    <t>Management Systems</t>
  </si>
  <si>
    <t>Implement a corporate or site-level management system for the effective prevention, mitigation and remedy of risks and impacts related to environment, social, and gover- nance (ESG) issues.</t>
  </si>
  <si>
    <t>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t>
  </si>
  <si>
    <t>Remediate where appropriate, which means that:
• Sites have a defined approach to provide for or cooperate in remediation, based
on whether the Site has caused or contributed or is linked to an adverse impact</t>
  </si>
  <si>
    <t>Report publicly</t>
  </si>
  <si>
    <t>• To include in Sites’, or Sites’ parent or group’s, sustainability reports, annual reports, or other appropriate forms of disclosure, relevant information on due diligence processes, with due regard for commercial confidentiality and other competitive or security concerns. This includes references to the Site’s policies, management systems, prioritized ESG issues, planned actions, targets and progress. Reports should be issued at least annually in line with Criterion 6 on Sustainability Reporting</t>
  </si>
  <si>
    <t>• Sites should demonstrate conformance of their environmental and OHS management systems with, respectively, ISO 14001 and ISO 45001. This can be achieved through an ISO certification in course of validity or by providing independent and qualified third-party evidence that Site environmental and OHS management systems are functionally equivalent to ISO standards.</t>
  </si>
  <si>
    <t>Risk Assessment</t>
  </si>
  <si>
    <t>Conduct a risk assessment for the identification and prioritization of environmental, social and governance (ESG) issues.</t>
  </si>
  <si>
    <t>Carry out iterative, in-depth assessments of relevant risk areas, starting with those defined as priorities. In-depth risk assessment should:
• For human rights impacts:
o consult and engage affected stakeholders in line with Criterion 8 Stakeholder Engagement, and where not possible consider their legitimate representatives such as trade unions and civil society groups and
o pay special attention to stakeholders that may have a heightened risk of vulnerability or marginalization and to gender-specific risks.</t>
  </si>
  <si>
    <t xml:space="preserve"> In addition to the disclosure of any legally mandated impact assessments, Sites should publicly disclose their identified ESG issues:</t>
  </si>
  <si>
    <t>• Annually, subject to a materiality assessment in line with Chapter 6 Sustainability Reporting and</t>
  </si>
  <si>
    <t>• Timely – in an accessible and understandable manner to affected stakeholders, the information that is specifically relevant to them in line with Criterion 8 Stakeholder Engagement.</t>
  </si>
  <si>
    <t>Business Integrity</t>
  </si>
  <si>
    <t>Implement high standards of business integrity through the prohibition and effective prevention of bribery, money laundering, and anti-competitive behavior.</t>
  </si>
  <si>
    <t>To effectively prevent bribery, money laundering and anti-competitive behavior, Sites should ensure that they take the necessary measures, in accordance with relevant local, national, and international laws and regulations, which means to:</t>
  </si>
  <si>
    <t>• Implement and communicate zero tolerance of bribery, money laundering and anti-competitive behavior, including facilitation payments and other corrupt practices</t>
  </si>
  <si>
    <t>• Enforce the policy through clauses in contracts with direct business partners, and communicate the Sites’ policy to indirect business partners and encourage them to comply with it</t>
  </si>
  <si>
    <t>• Maintain books and records, financial statement disclosures and accounting and auditing standards</t>
  </si>
  <si>
    <t>• Implement a whistle blower mechanism to alert management to the risk of or incidence of bribery, money laundering and anti-competitive behavior.</t>
  </si>
  <si>
    <t>To publicly disclose risks, action plans, progress and results, which means:</t>
  </si>
  <si>
    <t>• To report at least annually all relevant information needed clearly to inform
stakeholders of the steps taken by the Site to mitigate bribery, money laundering and anti-competition risks, in line with Criterion 6 on Sustainability Reporting.</t>
  </si>
  <si>
    <t>Revenue Transparency</t>
  </si>
  <si>
    <t>Demonstrate corporate transparency and accountability through the public disclosure of all material payments to governments of taxes, royalties, signature bonuses, and all other forms of payments or benefits and support the Extractive IndustriesTransparency Initiative (EITI).</t>
  </si>
  <si>
    <t>To demonstrate a commitment to support the EITI through a public statement of support for the EITI principles.</t>
  </si>
  <si>
    <t>To publicly disclose payments in line with the EITI if the Site is located in an EITI implementing country and, if not, to disclose payments in line with one of the following:
• The EITI
• The Canadian Extractive Sector Transparency Measures Act
• The European Union’s Accounting (and Transparency) Directives
• Section 1504 of the US Dodd-Frank Wall Street Reform and Consumer
Protection Act</t>
  </si>
  <si>
    <t>Legal Compliance</t>
  </si>
  <si>
    <t>Implement high standards of business conduct through compliance with applicable national regulatory requirements, applicable cross-jurisdictional obligations and international law.</t>
  </si>
  <si>
    <t>To implement a management system that enables compliance with applicable national and international laws and regulatory requirements, which means to manage the risk of legal non-compliance in line with Criterion 1 on Management Systems. As well as the requirements in Criterion 1, this means to:
• Provide periodic training (at least every 2 years) on applicable legal and regulatory requirements to management and workers, depending on the Sites’ internal responsibilities and the relevant and applicable laws to that department</t>
  </si>
  <si>
    <t>• Require management, workers and suppliers to implement policies, procedures and processes that ensure legal compliance in line with this Criterion</t>
  </si>
  <si>
    <t>• Maintain financial accounts related to fair and transparent business transactions under the applicable laws and in accordance with national and/or international accounting standards. All financial accounts should be verified by an independent qualified auditor who is not under any undue influence or bias</t>
  </si>
  <si>
    <t>To implement a whistleblower mechanism that</t>
  </si>
  <si>
    <t>• Provides measures of protection against the risk of retaliation</t>
  </si>
  <si>
    <t>Sustainability Reporting</t>
  </si>
  <si>
    <t>Enable corporate transparency and accountability and promote informed decision-mak- ing through the publication of annual reports on material environmental, social and governance (ESG) issues.</t>
  </si>
  <si>
    <t>Identify material ESG issues related to the Site and its supply chain based on the principle of impact materiality.</t>
  </si>
  <si>
    <t>Report on the Sites’ material ESG issues externally at a frequency that is relevant to the intended audience and at least annually. The report should include:</t>
  </si>
  <si>
    <t>To elaborate its sustainability reporting, Sites should utilize the internationally recognized standard or the combination of standards that is most appropriate to report on material impacts. Topic-specific reporting standards can be used in conjunction with universal standards. Those might include:</t>
  </si>
  <si>
    <t xml:space="preserve">Collect, measure, analyse and communicate information that is:
• Verifiable - able to be demonstrated to be true by the Site, for instance via third-party verification of the report.
</t>
  </si>
  <si>
    <t>Grievance Mechanism</t>
  </si>
  <si>
    <t>Respect the rights of adversely affected stakeholders’ access to remedy, through the implementation or participation in an operational-level grievance mechanism aligned with the United Nations Guiding Principles on Business and Human Rights (UNGPs).</t>
  </si>
  <si>
    <t>In addition, the Site should cooperate in good faith with judicial or non-judicial grievance mechanisms (e.g. National Contact Points) if grievances are raised that involve the Site.</t>
  </si>
  <si>
    <t>Determine the scope of the operational-level grievance mechanism to include:
• A Site’s own operations and its supply chains</t>
  </si>
  <si>
    <t>• Affected stakeholders, including those that may have a heightened risk of
vulnerability or marginalization as well as environmental and human rights defenders.</t>
  </si>
  <si>
    <t>Provide, cooperate (or enable access) to remedy for adverse impacts that Sites have caused, contributed to, or been linked with. In addition to the requirements set out in Criterion 1, Management System, this means:</t>
  </si>
  <si>
    <t>Stakeholder Engagement</t>
  </si>
  <si>
    <t>Enable stakeholders’ early and continued participation in decisions that affect their health, well-being, safety, livelihoods, communities, and environment, through the implementation of an inclusive and meaningful engagement process.</t>
  </si>
  <si>
    <t>Identify and map (potentially) affected stakeholders and their legitimate representatives including their ties to particular assets such as land, water, biodiversity or cultural heritage sites, which means to:
• Pay particular attention to stakeholder groups that might have a heightened risk of vulnerability and marginalization.</t>
  </si>
  <si>
    <t>Implement a system to ensure inclusive and meaningful engagement processes, which means to:
• Conduct ongoing engagement with the purpose of collating stakeholder inputs and influence decision-making on the Site’s strategy to address prioritized ESG issues throughout the lifecycle of the operational activities, including earliest planning and design stages of the project</t>
  </si>
  <si>
    <t>• Hold a separate engagement process for Indigenous Peoples where relevant, respecting their right to free, prior and informed consent (FPIC), in line with Criterion 23 on Indigenous Peoples’ Rights, which requires Sites to implement an Indigenous Peoples' engagement plan</t>
  </si>
  <si>
    <t>• Ensure the implementation of an accessible and robust grievance mechanism in line with Criterion 7 on Grievance Mechanisms</t>
  </si>
  <si>
    <t>Publicly disclose identified impacts on stakeholders and the measures taken for their mitigation, which means to:</t>
  </si>
  <si>
    <t>• Report at least annually in line with Chapter 6 Sustainability Reporting how the company addresses material ESG issues and undertakes engagement;</t>
  </si>
  <si>
    <t xml:space="preserve">• Proactively and timely report back to affected stakeholders or their legitimate representatives on prioritized ESG issues. </t>
  </si>
  <si>
    <t>Mine Closure &amp; Reclamation</t>
  </si>
  <si>
    <t>Ensure the long-term environmental, economic and social stability of mining communi- ties through the implementation of a system to manage and monitor mine closure and reclamation and the allocation of financial provisions for mining reclamation, closure, and post-closure activities.</t>
  </si>
  <si>
    <t>To implement an action plan to manage mine closure and reclamation, a Site’s plan should include, but not be limited to:
• Opportunities for progressive closure</t>
  </si>
  <si>
    <t>• Make financial provision for closure and reclamation, which means to estimate
and regularly review the costs associated with the closure and reclamation plan and provide adequate financial, human, and other resources to meet these costs. To assure financial provision, the Sites should ensure that they have sufficient funds to cover the reclamation and closure costs that have been identified in an appropriate financial vehicle that is independently guaranteed, reliable, and readily liquid. The size of the financial provision and how funds are segregated and secured should comply with all legal and regulatory requirements identified in impact assessments and in line with Criterion 5 on Legal Compliance</t>
  </si>
  <si>
    <t>To implement a management system for mine closure and reclamation. As well as the requirements in Criterion 1, the Site should:
• Conduct annual reviews and, where necessary, continual amends and updates to adapt to changes in mine plans and to the social and economic circumstances of affected stakeholders.</t>
  </si>
  <si>
    <t>To disclose performance against implementation of the mine closure and reclamation plan, which means to disclose all relevant information needed to clearly inform stakeholders of a Site’s related impacts and benefits from mine closure and reclamation, in line with Criterion 6 on Sustainability Reporting.</t>
  </si>
  <si>
    <t>Responsible Supply Chains</t>
  </si>
  <si>
    <t>Respect regulatory requirements and promote responsible business conduct in supply chains through the implementation of corporate or site-level, comprehensive, inte- grated, iterative, and risk-based due diligence.</t>
  </si>
  <si>
    <t>Embed responsible business conduct into supply chain due diligence policy and management systems, which means that:
• Sites adopt and disseminate a policy or policies on ESG issues associated with
the Site’s supply chains (in line with Criteria 1 and 2), which articulate the Site’s commitment to respecting human rights and labor rights, and to avoiding and addressing adverse environmental impacts:
o the policy is publicly available and communicated internally and externally
and proactively shared with relevant stakeholders. Where relevant, the policy should be made available in local languages, and should be accessible and understandable to all workers;
o the supply chain policy includes a commitment to conduct risk-based due diligence (i.e. identify, prioritize, mitigate, prevent, monitor, communicate and remedy) on ESG issues in the Site’s supply chains and
o the policy is periodically reviewed to be: responsive to the findings of the Site’s risk assessment; engagement with direct and indirect business partners and affected stakeholders in the company’s supply chains; and
periodic evaluations of the effectiveness of the action plan.</t>
  </si>
  <si>
    <t>• Sites adopt specific policies on prioritized ESG issues, outlining the Site’s
approach to manage them, either as part of the overall policy commitment or
separately</t>
  </si>
  <si>
    <t>• Sites incorporate supply chain due diligence expectations and policies into
engagement with business partners, which means to:
o communicate the expectations to business partners, including, where
applicable, through contracts and written agreements;
o provide training and other resources to business partners to help them
understand and implement the due diligence expectations and
o within written agreements or contracts with business partners, Sites have a
documented process to follow in cases of non-compliance, including an
escalation process in the event of non-compliance.</t>
  </si>
  <si>
    <t>Communicate externally, which means to:
• Report formally and publicly, with due regard for commercial confidentiality and
other competitive or security concerns, on Sites’ supply chain due diligence processes including: prioritized ESG issues, planned prevention, mitigation and remediation actions, progress and results, in line with Criterion 6 on Sustainability Reporting</t>
  </si>
  <si>
    <t>Remediate where appropriate, which means that:</t>
  </si>
  <si>
    <t>• Sites should encourage or require suppliers to put in place both: a defined approach to provide or cooperate with remediation in their operations or supply chain, and an operational grievance mechanism in line with the UNGP effectiveness criteria.</t>
  </si>
  <si>
    <t>Embed responsible business conduct into mineral supply chain due diligence policy and management systems, which means that:</t>
  </si>
  <si>
    <t>• Sites adopt and disseminate, to suppliers and the public, a responsible minerals supply chain policy associated with the activities and topics in this guidance (in line with Criteria 1 and 2 and the OECD Minerals Guidance Model supply chain policy). This can be the same policy as the one described in Part 1 or a stand- alone policy. Coverage should include the Annex II risks found in the OECD Minerals Guidance along with the prioritized issues identified through application of Part 1 of this chapter</t>
  </si>
  <si>
    <t xml:space="preserve">
• Sites establish systems of control or transparency over the mineral supply chain, including identification of upstream actors. This may be implemented through the company or with the support of upstream mechanisms.</t>
  </si>
  <si>
    <t>• Where possible, Sites assist suppliers in building their capacities to improve their due diligence performance.</t>
  </si>
  <si>
    <t>Upstream Sites:
• In addition to the requirements above, Sites should have a chain of custody or
traceability system if the Site is based in a CAHRA or if red flags have been identified in the Site’s mineral supply chains. Information generated should be available on a disaggregated basis. Details on the chain of custody requirements and relevant data are defined in the OECD-aligned standards in greater detail.</t>
  </si>
  <si>
    <t>Identify and assess risks and impacts in mineral supply chains, which means that:</t>
  </si>
  <si>
    <t>• Sites conduct a risk assessment annually, or whenever there is a change of circumstances in the Site’s supply chain</t>
  </si>
  <si>
    <t>• Sites determine whether the minerals in their supply chain are extracted, traded, transported or exported from a conflict-affected or high-risk area (CAHRA). Resources exist for Sites to identify CAHRAs, and they may also contact RMI or The Copper Mark for further information</t>
  </si>
  <si>
    <t>• Sites identify whether red flag locations of mineral origin or transit or supplier red flags are present in their supply chain, per the OECD-aligned standards.</t>
  </si>
  <si>
    <t>Downstream Sites:
• Sites develop a process to undertake assessments at strategic points in the
mineral supply chain, referred to as “identified points” or “pinch points.” Identified points (usually the smelters, refiners or mineral processors in the supply chain) typically meet the following criteria, and are:
o key points of transformation in the supply chain;
o stages in the supply chain that generally include relatively few actors and
that process a majority of the commodity;
o stages in the supply chain with visibility and control over the
circumstances of production and trade upstream and
o stages in the supply chain that present the greatest points of leverage
of downstream enterprises.
• Sites support independent third-party audits of identified points’ due diligence
practices
• Sites assess the due diligence practices of identified points in its supply chain
• The implementation of due diligence is the responsibility of a Site. Sites may implement one or more elements of this chapter through collective efforts involving supply chain stakeholders and other relevant stakeholders. This does not release companies from being responsible for the scope and quality of due diligence in their own supply chains.</t>
  </si>
  <si>
    <t>Upstream Sites:
• Sites determine the scope of the risk assessment of the mineral supply chain,
targeting minerals and suppliers triggered by the red-flag locations of mineral origin or transit or supplier red-flag analysis, along with the prioritized issues identified through application of Part 1 of this chapter
• Sites map out the factual circumstances of supply chains where red flags have been identified, clarifying mineral chain of custody and identifying the locations and conditions of the extraction, trade, handling and export of the minerals, for the purpose of informing the mineral supply chain risk assessment.
• Sites carry out on-the-ground risk assessments for CAHRAs or red-flagged suppliers, materials or supply chains.</t>
  </si>
  <si>
    <t>Implement an action plan for prevention and mitigation of risks and impacts, which means that:</t>
  </si>
  <si>
    <t>Downstream Sites:
• Where appropriate, Sites assist suppliers in capacity-building to improve risk
management.</t>
  </si>
  <si>
    <t>Upstream Sites:
• Sites implement, monitor and track performance of risk prevention and mitigation
in cooperation and/or consultation with local and central authorities, other upstream Sites, international or civil society organizations, and affected stakeholders
• Sites are encouraged to engage with relevant stakeholders towards progressive minimization and elimination of adverse impacts within a reasonable time frame
• Sites carry out actions to prevent or remediate identified risks through, for example, participation in relevant programs, support for vocational training or formal education, awareness-raising campaigns, other forms of education, and/or psychosocial support
• Sites engage in multi-stakeholder efforts to assist vulnerable populations, directly or through participation in a relevant program. Where this includes artisanal and small-scale miners, see Criterion 21 Artisanal and Small-Scale Mining.</t>
  </si>
  <si>
    <t>Carry out independent third-party audit of mineral supply chain due diligence at identified points in the supply chain, which means that:
Upstream companies:
• Sites at identified points in the supply chain publish their summary audit reports,
including the details and dates of the audit report, and the audit activities and methodology, with due regard to business confidentiality or other competitive or security concerns. The report includes audit conclusions.</t>
  </si>
  <si>
    <t>Report formally and publicly on mineral supply chains due diligence, in line with Part 1. Different levels of detail are expected with disclosure, whether or not red flags have been identified in Sites’ supply chains.</t>
  </si>
  <si>
    <t>Remediate where appropriate, in line with the requirements of Part 1.</t>
  </si>
  <si>
    <t>Social</t>
  </si>
  <si>
    <t>No Child Labour</t>
  </si>
  <si>
    <t>Prohibit, prevent and remedy the employment of children below the age of 15, and ensure that young workers below the age of 18 are not exposed to the worst forms of child labor, including hazardous work.</t>
  </si>
  <si>
    <t>Sites are expected to prohibit and prevent child labor and hazardous work for young workers and address adverse impacts which they have caused or are linked to by conducting due diligence in line with the UN Guiding Principles on Business and Human Rights. This means:</t>
  </si>
  <si>
    <t>• Not employing, directly or indirectly, children below 15 years, in consideration of ILO Convention C138, unless the exceptions recognized by the ILO apply;</t>
  </si>
  <si>
    <t>• Prohibiting hazardous work for workers under 18 years of age and protecting young workers from conditions of work which are prejudicial to their health, safety, morals, and development in consideration of ILO Convention C182.</t>
  </si>
  <si>
    <t>To remediate child labor means to include in the management system procedures to remediate cases of child labor. As well as the requirements in Criterion 1, the Site should:</t>
  </si>
  <si>
    <t>To publicly disclose impacts, planned actions, progress and results, in line with Criterion 6 on Sustainability Reporting, taking care that children’s safety, privacy and identities are protected throughout reporting.</t>
  </si>
  <si>
    <t>No Forced Labour</t>
  </si>
  <si>
    <t>Prohibit, prevent and remedy forced labor in any form, including but not limited to, bonded (including debt bondage) or indentured labor, involuntary or exploitative prison labor, slavery or trafficking of persons and adhere to international principles of respon- sible recruitment.</t>
  </si>
  <si>
    <t>Sites are expected to prohibit, prevent and remedy forced labor by conducting due diligence in line with the UN Guiding Principles on Business and Human Rights. This means:</t>
  </si>
  <si>
    <t>To demonstrate a commitment to prohibit, prevent and remedy forced labor that includes:
• Not engaging, directly or indirectly, tolerating, or supporting forced labor, bonded labor or involuntary or exploitative prison labor in consideration of ILO Conventions No. 29 and No. 105</t>
  </si>
  <si>
    <t>• Adhering to internationally recognized responsible recruitment principles.</t>
  </si>
  <si>
    <t>To implement an action plan to prevent and mitigate risks of forced labor,
which means to:
• Not allow the requiring of any form of deposit, recruitment fee, or equipment advance from workers, either directly or through recruitment agencies</t>
  </si>
  <si>
    <t>• Pay wages on time and to each worker directly</t>
  </si>
  <si>
    <t>To implement a management system to prevent and manage risks of forced
labor. As well as the requirements in Criterion 1, the Site should:
• Require implementation of due diligence on counterparties when recruiting
workers through agents or subcontractors and only use counterparties with formal business licenses or certification by the relevant authority.</t>
  </si>
  <si>
    <t>To remediate the use of any form of forced labor means to include in the management system procedures to remediate cases of forced labor. As well the requirements in Criterion 1, the Site should:</t>
  </si>
  <si>
    <t>To publicly disclose impacts, planned actions, progress and results of measures taken by the Site to prevent, mitigate or remedy forced labor, in line with Criterion 6 on Sustainability Reporting, taking care that victim’s safety, privacy and identities are protected throughout reporting.</t>
  </si>
  <si>
    <t>Freedom of Association and
Collective Bargaining</t>
  </si>
  <si>
    <t>Respect workers’ rights to freedom of association, to collective bargaining, and to engage in peaceful assembly, prevent and remedy adverse impact.</t>
  </si>
  <si>
    <t>Sites are expected to respect workers’ rights to join unions or worker organizations (or to refrain from doing so) and to participate in collective bargaining and address adverse impacts, with which they are involved, by conducting due diligence in line with the UN Guiding Principles on Business and Human Rights. This means:</t>
  </si>
  <si>
    <t>To remediate the violation of freedom of association and collective bargaining rights, which means to include in the management system procedures to remediate instances where violation occurs. As well as the requirements in Criterion 1, the management system should:</t>
  </si>
  <si>
    <t>To publicly disclose impacts, planned actions, progress and results in line with Criterion 6 on Sustainability Reporting.</t>
  </si>
  <si>
    <t>Non-Discrimination and Harassment</t>
  </si>
  <si>
    <t>Respect workers’ rights to equality of opportunity and treatment and prohibit, prevent and remedy workplace discrimination and harassment.</t>
  </si>
  <si>
    <t>Sites are expected to respect workers’ right to equality of opportunity and treatment, prohibit and prevent discrimination and harassment, and address adverse impacts by conducting due diligence in line with the UN Guiding Principles on Business and Human Rights. This means:</t>
  </si>
  <si>
    <t>To demonstrate a commitment to no discrimination and non-harassment that includes:
• Prohibition of any form of discrimination or harassment in the workplace based on sex, gender, age, religion, race, caste, birth, social background, disability, ethnic and national origin, nationality, membership of unions or any other legitimate organisations, political affiliation or opinions, sexual orientation, family responsibilities, marital status, pregnancy, diseases, or any other condition that could give rise to discrimination.</t>
  </si>
  <si>
    <t>To identify risks of discrimination and harassment. As well as the requirements in Criterion 2, the risk assessment should:
• Communicate impacts to affected stakeholders in ways that are physically
accessible and understandable in line with Criterion 8 Stakeholder Engagement.</t>
  </si>
  <si>
    <t>• Guarantee fair disciplinary actions:
o establish a series of escalating steps for disciplinary practices, so as to
ensure that disciplinary practices are administered consistently;
o ensure that disciplinary practices are only ever carried out by the designated
party or parties;
o train management on the appropriate administration of disciplinary actions; o prohibit security personnel, whether public or private, from disciplining
workers in line with Criterion 22 on Security and Human Rights;
o ensure that disciplinary practices are never used to humiliate or intimidate
workers;
o ensure that disciplinary measures never include:
▪ deductions to wages;
▪ compulsory labor as punishment;
▪ alteration of schedules or denial of vacation as means of punishment; or, 
▪ any type of physical, mental or sexual abuse.
o ensure that workers understand why they are being disciplined by:
▪ providing written details of the allegations;
▪ providing an opportunity for the worker(s) to defend themselves, and to appeal any disciplinary decisions; and
▪ allowing workers the opportunity to consult with or be represented by a trade union or legal counsel.</t>
  </si>
  <si>
    <t>To remediate discrimination and harassment, which means that, as well as implementing the requirements in Criterion 1, the Site should:</t>
  </si>
  <si>
    <t>To publicly disclose risks, planned actions, progress and results inl ine with Criterion 6 on Sustainability Reporting.</t>
  </si>
  <si>
    <t>Diversity, Equity and Inclusion</t>
  </si>
  <si>
    <t>Promote diversity, equality and inclusion by ensuring equity for all persons in the work- place, respecting the diversity of all workers, and fostering an organizational culture of inclusivity and respect for fundamental rights and dignity.</t>
  </si>
  <si>
    <t>Sites are expected to promote diversity, equity and inclusion in the workplace in line with the UN Guiding Principles on Business and Human Rights.</t>
  </si>
  <si>
    <t>To publicly disclose planned actions, progress and results in the advancementof diversity, equity and inclusion in line with Criterion 6 on Sustainability Reporting.</t>
  </si>
  <si>
    <t>Employment Terms</t>
  </si>
  <si>
    <t>Respect workers’ rights to fair and decent employment terms, prevent and remedy adverse impact.</t>
  </si>
  <si>
    <t>Sites are expected to respect workers’ rights to fair and decent employment terms, including working hours, remuneration, social benefits, disciplinary actions, accommodation and provisions of worker contracts, and to address adverse impacts in line with the UN Guiding Principles on Business and Human Rights. This means:</t>
  </si>
  <si>
    <t>• Respect limits to working hours and overtime and provide adequate period of rest in consideration of ILO Conventions C001 and C014 and applicable exceptions</t>
  </si>
  <si>
    <t>• Meet or exceed legal minimum wages and provide paid holidays in consideration of ILO Conventions C131, C95 and C132</t>
  </si>
  <si>
    <t>• Provide adequate and decent accommodation in consideration of ILO Recommendation R115 on Workers’ Housing.</t>
  </si>
  <si>
    <t>To identify risks of adverse impacts related to employment terms. As well as the requirements in Criterion 2, the risk assessment should:
• Communicate impacts to potentially affected stakeholders in ways that are physically accessible and understandable in line with Criterion 8 Stakeholder Engagement.</t>
  </si>
  <si>
    <t>• Provide written employment agreements to all workers that:
o clearly define the conditions of employment (including wages, working hours, overtime, benefits, and other relevant clauses);
o are mutually agreed upon;
o are communicated to all workers in their native language or a language they understand before employment starts and
o communication accounts for the needs of workers who cannot read and write and workers with vision or hearing-impairing disabilities.</t>
  </si>
  <si>
    <t>• Ensure that workers’ total regular working hours do not exceed 48 hours per week and that overtime does not exceed 12 hours per week:
o if local law or collective bargaining agreements require fewer working hours, including overtime, than 60 hours per week, these should prevail.</t>
  </si>
  <si>
    <t>• Only exceed the limit of hours described above, in line with exceptional cases defined by the ILO and set out hereunder:
o emergency or unusual situations - more than 60 hours per week may be allowed in emergency or unusual situations, described as events or circumstances that substantially disrupt production and are out of the ordinary and out of the control of the Site;
o shifts - workers employed in shifts may work for more than 48 hours per week or 8 hours per day if the average number of working hours over a period of three weeks or less does not exceed these limits;
o processes to be carried out continuously - the limits on working hours might be exceeded in processes that, by their nature, need to be carried out in a succession of shifts. The ILO Convention 001 does not provide a reference period for averaging hours for shift work for continuous processes. For continuous processes, Sites should use the averaging period defined in national law; or, in the absence of national law, Sites should ensure a reasonable averaging period. In these cases, workers may exceed the 60- hour in a week limit provided that:
▪it is not in violation of local or national law;
▪the average number of hours per week does not exceed 60 hours a week (up to 56 regular hours with the remaining hours considered overtime up to 60 hours) and rest days are compensated for; and
▪ an assessment of health and safety impacts on the workers and related
safeguards to minimize and mitigate those impacts are in place.
o ensure that overtime is voluntary and not routinely added to standard working hours, except in case of the exceptions outlined above.</t>
  </si>
  <si>
    <t>• Ensure that special arrangements on working hours are provided to workers
under 18 years of age</t>
  </si>
  <si>
    <t>• Ensure that special arrangements on working hours are provided to pregnant
workers</t>
  </si>
  <si>
    <t>• Provide rest periods during working hours</t>
  </si>
  <si>
    <t>• Provide at least one rest day in seven, except in case of the exceptions outlined
above</t>
  </si>
  <si>
    <t>• Pay wages that are equal to or exceed the national minimum wage, wages
agreed via collective bargaining agreements or industry wage, including for part- time workers, in which case the wage should be calculated based on what would be earned if working full-time. Minimum wage is the lowest amount of remuneration that an employer can legally pay a worker, and it cannot be reduced by collective agreement, industry wages or an individual contract. Furthermore, Sites should:
o pay overtime at a premium rate of minimum 125% of the standard rate in consideration of ILO C001;
o pay wages in a timely manner, regularly and fully in legal tender;
o pay social benefits (such as annual leave, maternity, paternity, sick leave,
pension contribution);
o apply only legally allowed wage deductions;
o determine the living wage in their region or country of operation, as relevant,
using common living wages calculation methods such as MIT Living Wage Calculator or Anker Methodology used by the Global Living Wage Coalition in cooperation with stakeholders and assess the gap to minimum paid wages and
o develop a plan towards the payment of the living wage to all workers, with defined timeframes and provide evidence of progress.</t>
  </si>
  <si>
    <t>• If applicable, provide accommodation at non-speculative rates and of a reasonable standard of safety, repair and hygiene including but not limited to:
o temperature, humidity, space, sanitation and illumination that are respectful of
workers’ health and safety (such as separate beds, ventilation, natural and
artificial light, sanitary toilets and bathrooms);
o location of facilities is removed from natural hazards and operational nuisance
(e.g. noise, dust);
o access to potable water, clean cooking and food storage facilities.</t>
  </si>
  <si>
    <t>To publicly disclose risks, planned actions, progress and results, in line with
Criterion 6 on Sustainability Reporting.</t>
  </si>
  <si>
    <t>Occupational Health &amp; Safety</t>
  </si>
  <si>
    <t>Respect workers’ rights to healthy working and living conditions, provide all workers with the means and conditions for safe and healthy work, and prevent and remedy adverse impact.</t>
  </si>
  <si>
    <t>To demonstrate a commitment to respecting the right to healthy working and living conditions of workers, which includes providing all means and conditions to prevent, control and protect workers against accidents and injury, as well as psychosocial and physical risks in consideration of ILO Convention C155, C148 and, where applicable, C176.</t>
  </si>
  <si>
    <t>• Communicate impacts to affected stakeholders in ways that are physically accessible and understandable in line with Criterion 8 Stakeholder Engagement.</t>
  </si>
  <si>
    <t>To implement an action plan to prevent and mitigate OHS risks, taking into consideration the needs of different worker categories such as women and workers with disabilities, which means to:</t>
  </si>
  <si>
    <t xml:space="preserve">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t>
  </si>
  <si>
    <t>• Provide personal protective equipment (PPE) in good condition and free of charge and store them in sanitary conditions</t>
  </si>
  <si>
    <t>• Provide safe and functioning equipment, machinery, vehicles and tools to enable workers to implement tasks</t>
  </si>
  <si>
    <t>• Provide professionals with access to mental health and well-being support</t>
  </si>
  <si>
    <t>• Deliver and continually update and refresh health and safety training for workers, visitors and affected community stakeholders to ensure they recognize and understand all health and safety hazards prevalent in the workplace</t>
  </si>
  <si>
    <t>• Ensure installation in workplaces of controls to manage potential and actual health and safety impacts in scope including, where relevant:
o sufficient, clearly marked, unlocked, and unblocked emergency exits;
o sufficient lighting;
o installed alarms;
o adequate ventilation and air quality;
o safe noise levels;
o safe indoor temperatures, meaning sufficient indoor heating and cooling; o adequate signage for evacuation;
o emergency wash stations;
o free, safe drinking water;
o sanitary facilities for food storage;
o clean gender-separated restrooms;
o emergency lighting;
o installed fire safety equipment (e.g. sprinklers and fire extinguishers) with signage in the appropriate language(s) for the workers, unlocked and accessible to workers; and
o fire-proof and self-contained chambers.</t>
  </si>
  <si>
    <t>• Inspect, test, maintain, repair or replace all installations in timely manner</t>
  </si>
  <si>
    <t>• Implement equipment, vehicle and hand-tool safety procedures such as machine guarding equipment and signage and warning in appropriate language</t>
  </si>
  <si>
    <t>• Implement electrical safety procedures such as closed and labeled electrical junctions, boxes and breakers; no exposed wiring, informal or unauthorized connections; regular inspections</t>
  </si>
  <si>
    <t>• Implement chemical safety procedures such as updated inventories; chemical safety information sheets; labeling and immediate safety response equipment</t>
  </si>
  <si>
    <t>• Implement confined space safety procedures such as labeling; documented entry requirements; monitoring and rescue provisions</t>
  </si>
  <si>
    <t>• Develop detailed plans to document procedures to detect, prevent, and combat the start and spread of fires and explosions</t>
  </si>
  <si>
    <t>• Establish protocols to prevent the spreading of contagious diseases, including periodic medical examinations for workers to ensure early detection and treatment of health issues related to work</t>
  </si>
  <si>
    <t>• Where Sites provide worker accommodation, ensure such accommodation provides access to clean and safe sanitation, sanitary canteens or cooking areas, and living and working areas in line with Criterion 16 Employment Terms</t>
  </si>
  <si>
    <t>• Provide adequate first-aid kits and work-related medical assistance and facilities;</t>
  </si>
  <si>
    <t>• Provide access to safe and clean drinking water, free of charge.</t>
  </si>
  <si>
    <t xml:space="preserve">To remediate OHS impacts. As well as adhering to the requirements in Criterion 1, the Site should: </t>
  </si>
  <si>
    <t>To publicly disclose impacts, planned actions, progress and results related to OHS in line with Criterion 6 on Sustainability Reporting.</t>
  </si>
  <si>
    <t>Emergency Preparedness</t>
  </si>
  <si>
    <t>Respect the right of workers and stakeholders to keep themselves and others safe in the event of an emergency, by implementing a system to manage emergency responses, prevent and remedy adverse impact.</t>
  </si>
  <si>
    <t>To identify potential emergency scenarios, as well as the requirements in
Criterion 2, Sites should:
• Communicate risks and measures taken to prevent them to affected stakeholders in ways that are physically accessible and understandable in line with Criterion 8 Stakeholder Engagement.</t>
  </si>
  <si>
    <t>To remediate adverse impacts. As well as the requirements in Criterion 1, the Site should:</t>
  </si>
  <si>
    <t xml:space="preserve">To publicly disclose risks, planned actions, progress and results related to emergency repose in line with Criterion 6 on Sustainability Reporting. </t>
  </si>
  <si>
    <t>Community Health &amp; Safety</t>
  </si>
  <si>
    <t>Respect communities’ rights to healthy and safe living conditions through the imple- mentation of a system to prevent health and safety risks and remedy adverse impact.</t>
  </si>
  <si>
    <t>To identify risks of adverse impacts of the Site’s operational activities on community health and safety. As well as the requirements in Criterion 2 and, where applicable, to operational activities, risk assessments should include:
• The Site should communicate risks and impacts to affected stakeholders in ways that are physically accessible and understandable, in line with Criterion 8 on Stakeholder Engagement.</t>
  </si>
  <si>
    <t xml:space="preserve">To remediate instances of adverse impacts on community health and safety. As well as adhering to the requirements in Criterion 1, the Site should: </t>
  </si>
  <si>
    <t>To publicly disclose impacts, planned actions, progress and results related to community health and safety in line with Criterion 6 on Sustainability Reporting.</t>
  </si>
  <si>
    <t>Community Development</t>
  </si>
  <si>
    <t>Contribute to economic and social development of affected communities through the implementation of a system to positively contribute to meet community needs.</t>
  </si>
  <si>
    <t>• Support local procurement</t>
  </si>
  <si>
    <t xml:space="preserve">To disclose progress on community development and addressing community needs, in line with Criterion 6 on Sustainability Reporting. </t>
  </si>
  <si>
    <t>Artisanal &amp; Small- Scale Mining</t>
  </si>
  <si>
    <t>Respect the human rights, create economic opportunities and contribute to the formal- ization and professionalization of artisanal and small-scale mining operations (ASM) where it is safe, and legally and/or legitimately possible.</t>
  </si>
  <si>
    <t>Sites are expected to respect human rights, promote economic opportunities and contribute to the formalization and professionalization of artisanal and small-scale mining operations (ASM) that affect or are affected by a Site’s operational activities, as required by any national legal requirements and in line with the OECD Due Diligence Guidance for Responsible Supply Chains of Minerals from Conflict-Affected and High- Risk Areas and the OECD Due Diligence Guidance for Responsible Business Conduct.</t>
  </si>
  <si>
    <t>Security &amp; Human Rights</t>
  </si>
  <si>
    <t>Implement a system to prevent and mitigate risks to human rights related to the con- duct of private and public security forces, and remedy adverse impact.</t>
  </si>
  <si>
    <t>To demonstrate a commitment to ensure that security personnel respect human rights that includes:</t>
  </si>
  <si>
    <t>• Zero tolerance for human rights abuses by private and public security providers, including physical and verbal attacks against environmental and human rights defenders</t>
  </si>
  <si>
    <t>• For mining operations, following the Voluntary Principles on Security and Human Rights (VPSHR).</t>
  </si>
  <si>
    <t>To remediate security-related impacts on affected stakeholders, caused by security staff or provider misconduct. As well the requirements in the VPSHR, Criterion 1, and Criterion 7 the remediation process should:</t>
  </si>
  <si>
    <t>Indigenous Peoples' Rights</t>
  </si>
  <si>
    <t>Respect Indigenous Peoples’ rights, including the right to free, prior, and informed consent and engage in an inclusive, transparent, respectful and culturally appropriate manner to prevent adverse impacts and create benefits for Indigenous Peoples.</t>
  </si>
  <si>
    <t>Sites should respect Indigenous Peoples’ rights, in line with the United Nations Declaration on the Rights of Indigenous Peoples (UNDRIP), to apply practices that respect the free, prior and informed consent (FPIC) of Indigenous Peoples’ communities and groups; and to identify, prevent and remediate adverse impacts on Indigenous Peoples' lands, livelihoods and resources.</t>
  </si>
  <si>
    <t>To identify risks to and impacts on Indigenous Peoples' lands, livelihoods, resources, and cultural heritage through consultation with relevant Indigenous Peoples. As well as the requirements in Criterion 2, Sites’ risk assessments should: 
• Engage Indigenous Peoples to participate in impact assessments, in line with Criterion 8 on Stakeholder Engagement and Criterion 25 on Cultural Heritage. Those engagements should, where possible, involve both men and women in the consultation and decision-making process</t>
  </si>
  <si>
    <t>• Collaborate with affected Indigenous Peoples to avoid and minimize identified impacts. When avoidance/mitigation is not feasible, the Site should seek to come to agreement with the community about ways to manage identified impacts.</t>
  </si>
  <si>
    <t>• Ensure grievance mechanisms are culturally appropriate and developed in consultation with and provided in languages and formats accessible to Indigenous Peoples in line with Criterion 7 on Grievance Mechanism.</t>
  </si>
  <si>
    <t>To remediate adverse impacts on Indigenous Peoples, which means to provide for or support legitimate remedy processes or contribute to the actions of others providing remedy through judicial, institutional or other mechanisms in line with Criterion 7 on Grievance Mechanism. Remedy measures for Indigenous Peoples should consider the following:</t>
  </si>
  <si>
    <t>To publicly disclose risks, planned actions, progress and results related to Indigenous Peoples’ rights in line with Criterion 6 on Sustainability Reporting.</t>
  </si>
  <si>
    <t>Land Acquisition &amp; Resettlement</t>
  </si>
  <si>
    <t>Respect land rights, prevent involuntary resettlements and physical and economic displacement and, where that is not possible, provide fair compensation, restore or improve the livelihoods and standards of living of displaced people.</t>
  </si>
  <si>
    <t>Sites are expected to respect land rights, to prevent involuntary resettlement and to address adverse impact on stakeholders affected by physical and economic displacement when that cannot be avoided.</t>
  </si>
  <si>
    <t>To identify adverse impacts on stakeholders from physical and economic displacement due to land acquisition and resettlement. As well as the requirements in Criterion 2, Sites’ risk assessments should: 
• Communicate impacts to affected stakeholders in ways that are physically accessible and understandable.</t>
  </si>
  <si>
    <t>To implement an action plan to prevent and mitigate adverse impacts of land acquisition and physical and economic displacement, which means:
• To explore and assess all other viable project design options, develop alternative project designs, and look to other viable locations for Sites’ operational activities</t>
  </si>
  <si>
    <t>• To ensure that women and other vulnerable groups are not disproportionatel impacted by the Sites’ actions</t>
  </si>
  <si>
    <t>• If resettlement is unavoidable, Sites should develop a Resettlement Action Plan and, if applicable, a Livelihood Restoration Plan, in line with IFC Performance Standard 5 on Land Acquisition and Resettlement and the IFC Handbook for Preparing a Resettlement Action Plan, including every effort to ensure the continuity of access to public social services such as health care</t>
  </si>
  <si>
    <t>• Consult with, and ensure the informed participation of, affected stakeholders in conjunction with Criterion 8 on Stakeholder Engagement during the initial planning stages of any future expansion of, or major changes to the Sites’ operational activities that may cause physical or economic displacement prior to making any decisions about the final design.</t>
  </si>
  <si>
    <t>To remediate adverse impacts of land acquisition and physical and economic displacement, which means to provide for or support legitimate remedy processes or contribute to the actions of others providing remedy through judicial, institutional or other mechanisms in line with Criterion 7 on Grievance Mechanisms. Remedy mechanisms related to land acquisition and displacement should consider the following:</t>
  </si>
  <si>
    <t>• To provide access to a grievance mechanism in line with Criterion 7 on Grievance Mechanisms</t>
  </si>
  <si>
    <t xml:space="preserve">To publicly disclose impacts, planned actions, progress and results in line with Criterion 6 on Sustainability Reporting. </t>
  </si>
  <si>
    <t>Cultural Heritage</t>
  </si>
  <si>
    <t>Respect the cultural rights of affected stakeholders through the implementation of a system to prevent and remedy adverse impact to cultural heritage.</t>
  </si>
  <si>
    <t>To identify risks and impacts of the Site’s operational activities on cultural heritage. As well as the requirements in Criterion 2, risk assessment should:
• Communicate impacts to affected stakeholders in ways that are physically accessible and understandable.</t>
  </si>
  <si>
    <t>To implement an action plan to prevent and mitigate risks of adverse impacts on cultural heritage and on related cultural rights, which means to
• Conduct an analysis of project alternatives and prioritize avoidance of adverse impacts through Sites’ design changes and/or through the introduction of special construction and operational procedures</t>
  </si>
  <si>
    <t>• Allow continued access to the cultural site</t>
  </si>
  <si>
    <t>• Where avoidance of impacts is unavoidable, Sites should aim to minimize adverse impacts by:
o Implementing restoration measures that aim to maintain the cultural heritage’s value and functionality;
o Considering restoration at a different site; and
o For non-replicable cultural heritage and critical cultural heritage, supporting the removal and preservation of the cultural heritage according to the best available techniques, following review by external experts and consultation with historical or traditional owners and users of the cultural heritage.</t>
  </si>
  <si>
    <t>To remediate adverse impacts on cultural heritage. As well as the requirements in Criterion 1, the Site should:</t>
  </si>
  <si>
    <t>• Implement or participate in a grievance mechanism in line with Criterion 7 on Grievance Mechanism</t>
  </si>
  <si>
    <t>To publicly disclose risks, planned actions, progress and results in line with Criterion 6 on Sustainability Reporting.</t>
  </si>
  <si>
    <t>Environment</t>
  </si>
  <si>
    <t>Climate Action</t>
  </si>
  <si>
    <t>Contribute to the goals of the Paris Agreement to curb global temperature rising to 1.5°C above pre-industrial levels through the implementation of a corporate or site- level, comprehensive, integrated climate change mitigation and adaptation strategy.</t>
  </si>
  <si>
    <t>To publicly disclose impacts, planned actions, targets, progress and results related to climate change, at least annually, in line with Criterion 6 on Sustainability Reporting.</t>
  </si>
  <si>
    <t>Greenhouse Gas Emissions
Reductions</t>
  </si>
  <si>
    <t>Avoid, minimize, and compensate for scope 1, 2 and relevant scope 3 emissions through the definition of science-based goals and targets in line with the Paris Agreement.</t>
  </si>
  <si>
    <t>To implement the mitigation hierarchy to avoid, minimize, and compensate for GHG emissions, by ordering options for managing GHG emissions sequentially, starting with action to avoid emissions, followed by action to reduce and minimize them, and, as a last resort, compensate for them.</t>
  </si>
  <si>
    <t>To set ambitious but credible science-based goals and quantitative targets for climate action which are either in line with the Paris Agreement or are part of a corporate-level target that is in line with the Paris Agreement, against which to measure and account for Sites’ performance. This means:</t>
  </si>
  <si>
    <t>Calculate and disclose site-level carbon emissions data, which means to disclose the average carbon emissions data for Scopes 1, 2 and material Scope 3 emissions. Where disclosure means that values are available and can be readily provided either publicly or privately:</t>
  </si>
  <si>
    <t>Publicly disclose progress to meet targets, which means to disclose at least annually all relevant information needed clearly to inform stakeholders of the Sites’ GHG emissions’ action plans, progress, and targets, in line with Criterion 6 on Sustainability Reporting.</t>
  </si>
  <si>
    <t>Water Stewardship</t>
  </si>
  <si>
    <t>Avoid, minimize, rectify, and compensate for adverse impacts on water balance, flow, quality, and access and needs of other water users and wildlife from operational activities.</t>
  </si>
  <si>
    <t>To implement the mitigation hierarchy to address risks related to water use and quality</t>
  </si>
  <si>
    <t>To remediate adverse impacts associated with a Site’s operational activities, which means to:</t>
  </si>
  <si>
    <t>To publicly disclose risks, planned actions, progress and results related to water stewardship, in line with Criterion 6 on Sustainability Reporting.</t>
  </si>
  <si>
    <t>Waste Management</t>
  </si>
  <si>
    <t>Avoid, minimize and recover all types of waste, including hazardous waste.</t>
  </si>
  <si>
    <t>To implement the waste mitigation hierarchy to avoid, minimize and recover waste, which means that Sites should order options for managing waste sequentially, starting with action to avoid waste, followed by action to reduce and minimize it, recover waste through preparation for reuse and recycling, and, as a last resort, dispose of it. In addition to the requirements in Criterion 1 on Management Systems, the Site should:</t>
  </si>
  <si>
    <t xml:space="preserve">To remediate adverse impact associated to a Site’s operational activities, which means: </t>
  </si>
  <si>
    <t xml:space="preserve">To publicly disclose risks, planned actions, progress and results related to waste management, in line with Criterion 6 on Sustainability Reporting. </t>
  </si>
  <si>
    <t>Circular Economy</t>
  </si>
  <si>
    <t>Promote a circular economy through the collection, reuse and recycling of materials at Sites, the reduction of waste and increased resource efficiency.</t>
  </si>
  <si>
    <t>Sites are encouraged to monitor market expectations and regulatory requirements regarding supply chain due diligence on all types of scrap. Sites should consider implementing supply chain due diligence on scrap, which can include action to:</t>
  </si>
  <si>
    <t>To publicly disclose at least annually all relevant information needed clearly to inform stakeholders of the Sites’ circular economy-targets, planned actions, progress and results in line with Criterion 6 on Sustainability Reporting. This should include, where applicable, methodology and system boundaries applied to determine the recycled content at product, sites or corporation level.</t>
  </si>
  <si>
    <t>Tailings Management</t>
  </si>
  <si>
    <t>Avoid, minimize, rectify, and compensate for adverse impacts from tailings through the implementation of a system to manage on-land tailings in line with internationally recognized frameworks and good practice.</t>
  </si>
  <si>
    <t xml:space="preserve">• To manage tailings facilities and tailings disposal systems in line with internationally recognized frameworks which means, where applicable, to demonstrate implementation of the Global Industry Standard On Tailings Management, 2020 (GISTM) or equivalent standard. </t>
  </si>
  <si>
    <t>To disclose publicly impacts, planned actions, progress and results related to Sites’ management of tailings facilities and tailings disposal systems, in line with Criterion 6 on Sustainability Reporting.</t>
  </si>
  <si>
    <t>Biodiversity and Productive Land</t>
  </si>
  <si>
    <t>Avoid, minimize, restore or replace, and compensate for adverse impacts on biodi- versity, soil and productive land, commit to a no net loss and consider a net gain of biodiversity.</t>
  </si>
  <si>
    <t>• Not operating in World Heritage Sites</t>
  </si>
  <si>
    <t>• Respecting limitations established in Key Biodiversity Areas, Ramsar Sites, Indigenous Community Conserved Areas, and in any other designated protected areas and their buffer zones, including respecting prohibitions related to mining and exploration activities</t>
  </si>
  <si>
    <t>To identify the risks of adverse impacts on biodiversity and productive land. As well as adhering to the requirements in Criterion 2, Sites’ risk assessments should:
• Communicate impacts to affected stakeholders in ways that are physically accessible and understandable in line with Chapter 8 Stakeholder Engagement.</t>
  </si>
  <si>
    <t>To implement the mitigation hierarchy to address actual and potential impacts on biodiversity:</t>
  </si>
  <si>
    <t>To publicly disclose impacts, planned actions, progress and results related to biodiversity conservation in line with Criterion 6 on Sustainability Reporting.</t>
  </si>
  <si>
    <t>Pollution</t>
  </si>
  <si>
    <t>Avoid, minimize, rectify, and compensate for adverse impacts on human health and the environment caused by pollution from the introduction of poisonous and harmful substances to air, land, and water and from noise, light, and visual pollution.</t>
  </si>
  <si>
    <t>To identify risks of adverse impacts caused by pollution. As well as the requirements in Criterion 2, Site assessment should:
• Establish a baseline, which means to generate, gather, and analyze baseline data and information on different types of pollution, including but not limited to:
o pollutants to air, such as:
   ▪ particulate matter (PM)
   ▪ sulfur oxides (SOx)
   ▪ nitrogen oxides (NOx)
   ▪ volatile organic compounds (VOCs)
o pollutants to water, such as:
   ▪ oil and fluids from machinery and production equipment
   ▪ runoff from waste storage and facilities
   ▪ human waste
   ▪ discharge of water from processing
o pollutants to soil and land, such as:
   ▪ oil and fuel spills
   ▪ hazardous substances and chemical spills
o light pollution, such as:
   ▪ continual or intermittent lighting from buildings and in public spaces
o noise pollution, such as:
   ▪ loud noises from operational activities, such as controlled explosions at mining Sites, sirens, or heavy traffic; and
o visual pollutants, such as:
   ▪ single prominent eyesore or cumulation of many built features associated with Sites that interrupt landscape features and character and reduce visibility.</t>
  </si>
  <si>
    <t>To implement the mitigation hierarchy to address actual and potential impacts on human health and the environment from pollution, which means to:</t>
  </si>
  <si>
    <t>To publicly disclose risks, planned actions, progress and results related to pollution in line with Criterion 6 on Sustainability Reporting.</t>
  </si>
  <si>
    <t>Agriculture &amp; Animal Welfare</t>
  </si>
  <si>
    <t>AGRICULTURE</t>
  </si>
  <si>
    <t>Agriculture</t>
  </si>
  <si>
    <t>Soil Fertility</t>
  </si>
  <si>
    <t>To ensure the sustainable treatment of soils, and maintain and improve soil fertility, good agricultural practices concerning soil quality, soil contamination and soil erosion are addressed as part of soil management.</t>
  </si>
  <si>
    <t>Agrochemical Selection</t>
  </si>
  <si>
    <t>Highly Hazardous Pesticides must not be applied on any land of the farm/plantation/forest. Highly Hazardous Pesticides are defined as those pesticides that are acknowledged to present particularly high levels of acute or chronic hazards to health or environment according to internationally accepted classification systems such as the World Health Organization (WHO) or the Globally Harmonized System of Classification and Labelling of Chemicals (GHS) or are listed in relevant binding international agreements or conventions, including the Stockholm Convention, the Rotterdam Convention, and the Montreal Protocol. In addition, there shall be no application of pesticide active ingredients and formulations that have shown a high incidence of severe or irreversible adverse effects on human health or the environment. 
Where such pesticides are in use, alternatives should be taken into consideration where available and a phase-out shall be considered.</t>
  </si>
  <si>
    <t>Chemical Additives</t>
  </si>
  <si>
    <t>Use of chemical additives (including but not limited to agrochemicals, pesticides, fertilizers, soil amendments and other applied chemicals) is optimized for efficiency and effectiveness - the site implements measures to reduce the use of pesticides and optimize the use of fertilizer.</t>
  </si>
  <si>
    <t>Food Security</t>
  </si>
  <si>
    <t>Operators shall assess risks to food security in the region and locality and shall mitigate any negative impacts that result from their operations</t>
  </si>
  <si>
    <t>ANIMAL WELFARE</t>
  </si>
  <si>
    <t>Animal Traceability</t>
  </si>
  <si>
    <t>Animal Identification</t>
  </si>
  <si>
    <t>The farm shall have a livestock identification system in place.</t>
  </si>
  <si>
    <t>Origin of the animal</t>
  </si>
  <si>
    <t>The farm shall have procedures in place to demonstrate full traceability of all livestock.</t>
  </si>
  <si>
    <t>Origin of the Animal and its Residence</t>
  </si>
  <si>
    <t>All livestock and their batches are identified and registered in a centralized database and procedures are in place to demonstrate full traceability back to the farm of birth during all stages of its life.</t>
  </si>
  <si>
    <t>Animal Handling and Treatment</t>
  </si>
  <si>
    <t>Mistreatment and Abuse</t>
  </si>
  <si>
    <t>Animals shall be free from mistreatment and abuse</t>
  </si>
  <si>
    <t>Animal Living Conditions</t>
  </si>
  <si>
    <t>Implement a policy that ensures living conditions protect animals from pain, injury and disease</t>
  </si>
  <si>
    <t>Animal Husbandry</t>
  </si>
  <si>
    <t>The farm implements best practices for animal husbandry in such a way as to protect them from pain, injury and disease</t>
  </si>
  <si>
    <t xml:space="preserve">Animal Handling </t>
  </si>
  <si>
    <t xml:space="preserve">Animals handlers shall promote good human-animal relationships (including when using dogs).
</t>
  </si>
  <si>
    <t>Animal Behaviour</t>
  </si>
  <si>
    <t>Animals shall be able to express normal, non-harmful, social behaviors (e.g. grooming) and should have the company of their own kind (unless isolated on veterinary advice)</t>
  </si>
  <si>
    <t>Pain induced by inappropriate handling of livestock</t>
  </si>
  <si>
    <t>Animals shall not suffer pain induced by inappropriate management, handling, or surgical procedures (e.g castration, dehorning)</t>
  </si>
  <si>
    <t>Animal Health &amp; Welfare</t>
  </si>
  <si>
    <t>Animal Feed</t>
  </si>
  <si>
    <t>Provide adequate feed to meet cattle's physiological needs</t>
  </si>
  <si>
    <t>Use of Prohibited Substances</t>
  </si>
  <si>
    <t>Prevent the use of prohibited substances</t>
  </si>
  <si>
    <t>Treatment of Sickness or Injuries</t>
  </si>
  <si>
    <t>Provide immediate individual treatment to minimise pain and suffering of animals</t>
  </si>
  <si>
    <t>Body Condition</t>
  </si>
  <si>
    <t>All cattle have an overall body condition score (BCS) of 4 or higher.</t>
  </si>
  <si>
    <t xml:space="preserve">Herd health plan and monitoring </t>
  </si>
  <si>
    <t>The farm has a documented Health Plan which emphasizes prevention of illness or injury, prepared in consultation with the farm’s qualified expert advisor to promote positive health and limit the need for treatment.</t>
  </si>
  <si>
    <t>Biosecurity Program</t>
  </si>
  <si>
    <t>The farm implements and maintains a biosecurity program. The program includes measures taken to avoid the introduction of disease from outside sources, such as incoming stock, visitors, and trucks or equipment.</t>
  </si>
  <si>
    <t xml:space="preserve"> Hormones and Antibiotics</t>
  </si>
  <si>
    <t>Hormones and antibiotics must be used prudently with the aim of optimising therapeutic efficacy and minimising the development of antibiotic resistance.</t>
  </si>
  <si>
    <t>Animal Nutrition</t>
  </si>
  <si>
    <t>The farm shall provide all animals with a full ration that supplies optimal nutrition at each specific stage of life.</t>
  </si>
  <si>
    <t>Animal Health and Welfare</t>
  </si>
  <si>
    <t>The farm shall have animal management practices that are intended to improve conditions for animal development and promote optimal production.</t>
  </si>
  <si>
    <t>Cattle Hydration</t>
  </si>
  <si>
    <t>Adequate water is provided to meet cattle’s physiological needs.</t>
  </si>
  <si>
    <t>Animal Environment</t>
  </si>
  <si>
    <t>Environment Type (Animal Environment)</t>
  </si>
  <si>
    <t>The farm shall demonstrate the it meet the minimum set standards.</t>
  </si>
  <si>
    <t>Minimum Square Meters (sqm) per cattle head in group pens</t>
  </si>
  <si>
    <t>The minimum square meters (sqm) per cattle head in group pens shall be in line with the law or the standard.</t>
  </si>
  <si>
    <t>Outdoor Requirements</t>
  </si>
  <si>
    <t>Animals shall spend time on range or pasture when seasonal conditions permit</t>
  </si>
  <si>
    <t>Thermal Environment</t>
  </si>
  <si>
    <t>The farm shall take into account the thermal environment as it relates to animal welfare of cattle.</t>
  </si>
  <si>
    <t>Risk Management of Extreme Weather and Natural Disasters</t>
  </si>
  <si>
    <t>Cattle shall be managed to minimise the impact of threats to their welfare including, extremes of weather and natural disasters.</t>
  </si>
  <si>
    <t>Insect, Rodent, and Predator Control</t>
  </si>
  <si>
    <t>The farm shall minimize risk to cattle posed by insect, rodents, and predators</t>
  </si>
  <si>
    <t>Location, Construction and Equipment</t>
  </si>
  <si>
    <t>All facilities for cattle shall be constructed, maintained and operated to minimise the risk to the welfare of the cattle</t>
  </si>
  <si>
    <t>Movement and Transport</t>
  </si>
  <si>
    <t>Movement and Transportation from the farm to the slaughter facility</t>
  </si>
  <si>
    <t>Transport (by land, sea or air) and handling procedures shall be consistent with OIE guidelines.</t>
  </si>
  <si>
    <t>Road transport from the farm to the slaughter facility</t>
  </si>
  <si>
    <t>Road transport facilities and vehicles shall be designed and maintained for safe transport of livestock.</t>
  </si>
  <si>
    <t>Rail transport from the farm to the slaughter facility</t>
  </si>
  <si>
    <t>Rail transport facilities and vehicles shall be designed and maintained for safe transport of livestock.</t>
  </si>
  <si>
    <t>Loading</t>
  </si>
  <si>
    <t>The loading process shall be done in a way that promotes good livestock welfare</t>
  </si>
  <si>
    <t>Unloading at the slaughter facility</t>
  </si>
  <si>
    <t>The unloading process shall be done in a way that promotes good livestock welfare</t>
  </si>
  <si>
    <t>Slaughtering and Processing Procedures</t>
  </si>
  <si>
    <t>Plant processing procedures at the slaughter facility</t>
  </si>
  <si>
    <t>Animal welfare procedures at processing plants shall be in line with the OIE terrestrial animal health code.</t>
  </si>
  <si>
    <t>Slaughtering Procedures and Practices at the slaughter facility</t>
  </si>
  <si>
    <t>Slaughtering procedures shall be in line with the OIE terrestrial animal health code.</t>
  </si>
  <si>
    <t>Humane Killing on-farm</t>
  </si>
  <si>
    <t>Animals shall be killed in a humane manner.</t>
  </si>
  <si>
    <t>Document control</t>
  </si>
  <si>
    <t>The farm shall maintain records and documented policies, procedures, plans among others.</t>
  </si>
  <si>
    <t>Training</t>
  </si>
  <si>
    <t>Ongoing training must be provided to all individuals who carry out any animal management tasks</t>
  </si>
  <si>
    <t xml:space="preserve">Responsible Management </t>
  </si>
  <si>
    <t>Responsible Management of Soil, Water and Air</t>
  </si>
  <si>
    <t>Good biological and physical soil health is maintained both in the short as well as the long term; soil erosion, compaction, nutrient depletion and contamination with harmful physical, chemical, biological or radiological substances are prevented whilst good soil biodiversity, fertility and structure are maintained.</t>
  </si>
  <si>
    <t>Grasslands and pastures should be managed to avoid over-grazing and limit damage caused by grazing cattle. Areas of permanent pasture / grassland should be protected and maintained in a productive state.</t>
  </si>
  <si>
    <t>The quantity of water withdrawn from the environment is minimised and its removal should not adversely impact water availability</t>
  </si>
  <si>
    <t>The beef enterprise does not pollute any water body that is present on, or that flows through, the farm with nutrients or other contaminants (such as pesticides) at concentrations harmful to human health or the environment. This applies to wastewater, surface runoff, groundwater flows, stationary bodies of water (such as lakes and wetlands) and free flowing water bodies (such as rivers and streams</t>
  </si>
  <si>
    <t>Levels of dust, ammonia and other gases produced by the beef enterprise do not adversely affect local, national or regional air quality in such a way as to negatively impact the health of humans, animals or ecosystems. Odours are kept within acceptable levels for the local community</t>
  </si>
  <si>
    <t>Responsible Management of Farm Wastes</t>
  </si>
  <si>
    <t>Animal excrement is managed in such a way as to prevent/minimise any direct and indirect environmental impacts, and to protect human health.</t>
  </si>
  <si>
    <t>Hazardous waste (waste possessing chemical, physical, or biological characteristics that represent a threat to either the environment or human health) is responsibly managed, stored and disposed of to protect human and animal health as well as prevent environmental contamination.</t>
  </si>
  <si>
    <t>The general waste generated on the farm is continually reduced, or increasingly reused or recycled – in accordance with local legislation.</t>
  </si>
  <si>
    <t>Responsible Animal Feed</t>
  </si>
  <si>
    <t>Feedstuffs bought off the farm are fully traceable. Where feed is purchased, the farm manager aims to source from producers who are compliant with a recognized sustainable agriculture standard. Where feed is produced on the enterprise, the farm manager complies with the Principles &amp; Practices for the Sustainable Production of Arable &amp; Vegetable Crops.</t>
  </si>
  <si>
    <t>Direct and indirect land use is optimised – through efficient farming practices, utilising areas for forage/ pasture that are unsuitable for crops, good pasture management and by making use of by-products as feed wherever practical, safe and competitive to do so.</t>
  </si>
  <si>
    <t>Institutional Name (Abbreviation):</t>
  </si>
  <si>
    <t>International Council for Mining &amp; Metals (ICMM)</t>
  </si>
  <si>
    <t>Name of Standard (hyperlinked):</t>
  </si>
  <si>
    <t>ICMM Mining Principles: Performance Expectations and Position Statements</t>
  </si>
  <si>
    <t>Supporting docs (hyperlinked):</t>
  </si>
  <si>
    <t>Chain of Custody:</t>
  </si>
  <si>
    <t>Country of Origin:</t>
  </si>
  <si>
    <t>Methodological Notes:</t>
  </si>
  <si>
    <t>RRA CRITERIA (v.3.0)</t>
  </si>
  <si>
    <t>RELEVANT VSS TEXT (and reference)</t>
  </si>
  <si>
    <t>BENCHMARK DETERMINATION</t>
  </si>
  <si>
    <t>EXPLANATORY NOTES</t>
  </si>
  <si>
    <t xml:space="preserve">01 Ethical Business
1.1 Establish systems to maintain compliance with applicable law.
1.2 Implement policies and practices to prevent bribery, corruption and to publicly disclose facilitation payments.
03 Human Rights
3.3 Implement, based on risk, a human rights and security approach consistent with the Voluntary Principles on Security and Human Rights.
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
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 </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</si>
  <si>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3.3 Implement, based on risk, a human rights and security approach consistent with the Voluntary Principles on Security and Human Rights.
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
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 
10 Stakeholder Engagement
10.3 Report annually on economic, social and environmental performance at the corporate level using the GRI Sustainability Reporting Standards.</t>
  </si>
  <si>
    <t>Remediate where appropriate, which means that:
• Sites have a defined approach to provide for or cooperate in remediation, based on whether the Site has caused or contributed or is linked to an adverse impact</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</si>
  <si>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3.3 Implement, based on risk, a human rights and security approach consistent with the Voluntary Principles on Security and Human Rights.
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</si>
  <si>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01 Ethical Business
1.2 Implement policies and practices to prevent bribery, corruption and to publicly disclose facilitation payments.
04 Risk Management
4.1 Assess environmental and social risks and opportunities of new projects and of significant changes to existing operations in consultation with interested and affected stakeholders, and publicly disclose assessment results.
10 Stakeholder Engagement
10.3 Report annually on economic, social and environmental performance at the corporate level using the GRI Sustainability Reporting Standards.</t>
  </si>
  <si>
    <t xml:space="preserve">01 Ethical Business
1.2 Implement policies and practices to prevent bribery, corruption and to publicly disclose facilitation payments.
1.5 Disclose the value and beneficiaries of financial and in-kind political contributions whether directly or through an intermediary.
04 Risk Management
4.1 Assess environmental and social risks and opportunities of new projects and of significant changes to existing operations in consultation with interested and affected stakeholders, and publicly disclose assessment results.
10 Stakeholder Engagement:
10.3 Report annually on economic, social and environmental performance at the corporate level using the GRI Sustainability Reporting Standards.
</t>
  </si>
  <si>
    <t xml:space="preserve">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
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 </t>
  </si>
  <si>
    <t>The VSS does not specifically require conformance of environmental and OHS management systems with ISO standards.</t>
  </si>
  <si>
    <t>04 Risk Management
4.1 Assess environmental and social risks and opportunities of new projects and of significant changes to existing operations in consultation with interested and affected stakeholders, and publicly disclose assessment results.
4.2 Undertake risk-based due diligence on conflict and human rights that aligns with the OECD Due Diligence Guidance on Conflict-Affected and High-Risk Areas, when operating in, or sourcing from, a conflict-affected or high-risk area.
05 Health and Safety
5.2 Provide workers with training in accordance with their responsibilities for physical and psychological health and safety and implement health surveillance and risk-based monitoring programmes based on occupational exposures.
07 Conservation of Biodiversity
7.2 Assess and address risks and impacts to biodiversity and ecosystem services by implementing the mitigation hierarchy, with the ambition of achieving no-net-loss of biodiversity.</t>
  </si>
  <si>
    <t xml:space="preserve">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3.3 Implement, based on risk, a human rights and security approach consistent with the Voluntary Principles on Security and Human Rights.
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3.8 Implement policies and practices to respect the rights and interests of women that reflect gender-informed approaches to work practices and job design, and that protect against all forms of discrimination and harassment, and behaviours that adversely impact on women’s successful participation in the workplace.
3.9 Implement policies and practices to respect the rights and interests of all workers and improve workforce representation in the workplace so it is more inclusive.
04 Risk Management:
4.1 Assess environmental and social risks and opportunities of new projects and of significant changes to existing operations in consultation with interested and affected stakeholders, and publicly disclose assessment results.
06 Environmental Performance:
6.1 Plan and design for closure in consultation with relevant authorities and stakeholders, implement measures to address closure-related environmental and social aspects, and make financial provision to enable agreed closure and post-closure commitments to be realised.
09 Social Performance:
9.3 Conduct stakeholder engagement based upon an analysis of the local context and provide local stakeholders with access to appropriate and effective mechanisms for seeking resolution of grievances related to the company and its activities.
10 Stakeholder Engagement:
Proactively engage key stakeholders on sustainable development challenges and opportunities in an open and transparent manner. Effectively report and independently verify progress and performance.
10.1 Identify and engage with key corporate-level external stakeholders on sustainable development issues in an open and transparent manner.
</t>
  </si>
  <si>
    <t>04 Risk Management:
4.1 Assess environmental and social risks and opportunities of new projects and of significant changes to existing operations in consultation with interested and affected stakeholders, and publicly disclose assessment results.</t>
  </si>
  <si>
    <t>04 Risk Management
4.1 Assess environmental and social risks and opportunities of new projects and of significant changes to existing operations in consultation with interested and affected stakeholders, and publicly disclose assessment results.
10 Stakeholder Engagement
10.3 Report annually on economic, social and environmental performance at the corporate level using the GRI Sustainability Reporting Standards.</t>
  </si>
  <si>
    <t>The VSS does not specifically require ESG issues to be communicated to affected stakeholders in an accessible and understandable manner.</t>
  </si>
  <si>
    <t>01 Ethical Business
1.2 Implement policies and practices to prevent bribery, corruption and to publicly disclose facilitation payments.
1.5 Disclose the value and beneficiaries of financial and in-kind political contributions whether directly or through an intermediary.</t>
  </si>
  <si>
    <t>01 Ethical Business
1.1 Establish systems to maintain compliance with applicable law.
1.2 Implement policies and practices to prevent bribery, corruption and to publicly disclose facilitation payments.
1.5 Disclose the value and beneficiaries of financial and in-kind political contributions whether directly or through an intermediary.
10 Stakeholder Engagement
10.2 Publicly support the implementation of the Extractive Industries Transparency Initiative (EITI) and compile information on all material payments, at the appropriate levels of government, by country and by project.</t>
  </si>
  <si>
    <t>01 Ethical Business
1.2 Implement policies and practices to prevent bribery, corruption and to publicly disclose facilitation payments.
1.5 Disclose the value and beneficiaries of financial and in-kind political contributions whether directly or through an intermediary.
10 Stakeholder Engagement
10.2 Publicly support the implementation of the Extractive Industries Transparency Initiative (EITI) and compile information on all material payments, at the appropriate levels of government, by country and by project.</t>
  </si>
  <si>
    <t>02 Decision Making
2.2 Support the adoption of responsible physical and psychological health and safety, environmental, human rights and labour policies and practices by joint venture partners, suppliers and contractors, based on risk.</t>
  </si>
  <si>
    <t>The VSS does not require policies to be enforced through clauses in contracts with direct business partners, or communicated to indirect business partners.</t>
  </si>
  <si>
    <t>Not covered</t>
  </si>
  <si>
    <t xml:space="preserve">The VSS has no requirement related to a whistleblower mechanism. </t>
  </si>
  <si>
    <t>04 Risk Management
4.1 Assess environmental and social risks and opportunities of new projects and of significant changes to existing operations in consultation with interested and affected stakeholders, and publicly disclose assessment results.
10 Stakeholder Engagement
10.3 Report annually on economic, social and environmental performance at the corporate level using the GRI Sustainability Reporting Standards..</t>
  </si>
  <si>
    <t>10 Stakeholder Engagement
10.2 Publicly support the implementation of the Extractive Industries Transparency Initiative (EITI) and compile information on all material payments, at the appropriate levels of government, by country and by project.</t>
  </si>
  <si>
    <t>01 Ethical Business
1.1 Establish systems to maintain compliance with applicable law.</t>
  </si>
  <si>
    <t>The VSS has no requirement related to periodic training on applicable legal and regulatory requirements.</t>
  </si>
  <si>
    <t>01 Ethical Business
1.1 Establish systems to maintain compliance with applicable law.
02 Decision Making
2.2 Support the adoption of responsible physical and psychological health and safety, environmental, human rights and labour policies and practices by joint venture partners, suppliers and contractors, based on risk.</t>
  </si>
  <si>
    <t>The VSS does not specifically require suppliers to implement policies, procedures and processes that ensure legal compliance.</t>
  </si>
  <si>
    <t>01 Ethical Business
1.1 Establish systems to maintain compliance with applicable law.
1.2 Implement policies and practices to prevent bribery, corruption and to publicly disclose facilitation payments.
1.5 Disclose the value and beneficiaries of financial and in-kind political contributions whether directly or through an intermediary.
10 Stakeholder Engagement
10.2 Publicly support the implementation of the Extractive Industries Transparency Initiative (EITI) and compile information on all material payments, at the appropriate levels of government, by country and by project.
10.4 Each year, conduct independent assurance of sustainability performance following the ICMM guidance on assuring and verifying membership requirements.</t>
  </si>
  <si>
    <t>The VSSS does not require maintenance of financial accounts under applicable law and in accordance with accounting standards.</t>
  </si>
  <si>
    <t>The VSS has no requirement related to the protection against the risk of retaliation of a whistleblower.</t>
  </si>
  <si>
    <t>Enable corporate transparency and accountability and promote informed decision-making through the publication of annual reports on material environmental, social and governance (ESG) issues.</t>
  </si>
  <si>
    <t>10 Stakeholder Engagement 
10.3 Report annually on economic, social and environmental performance at the corporate level using the GRI Sustainability Reporting Standards.</t>
  </si>
  <si>
    <t>04 Risk Management
4.1 Assess environmental and social risks and opportunities of new projects and of significant changes to existing operations in consultation with interested and affected stakeholders, and publicly disclose assessment results.
4.2 Undertake risk-based due diligence on conflict and human rights that aligns with the OECD Due Diligence Guidance on Conflict-Affected and High-Risk Areas, when operating in, or sourcing from, a conflict-affected or high-risk area.</t>
  </si>
  <si>
    <t>04 Risk Management
4.2 Undertake risk-based due diligence on conflict and human rights that aligns with the OECD Due Diligence Guidance on Conflict-Affected and High-Risk Areas, when operating in, or sourcing from, a conflict-affected or high-risk area.
10 Stakeholder Engagement 
10.3 Report annually on economic, social and environmental performance at the corporate level using the GRI Sustainability Reporting Standards.
10.4 Each year, conduct independent assurance of sustainability performance following the ICMM guidance on assuring and verifying membership requirements.</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</si>
  <si>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3.4 Respect the rights of workers by: not employing child or forced labour; avoiding human tra_x001E_ cking; not assigning hazardous/dangerous work to those under 18; eliminating all forms of harassment and discrimination; respecting freedom of association and collective bargaining; and providing an appropriate mechanism to address workers grievances.
09 Social Performance
9.3 Conduct stakeholder engagement based upon an analysis of the local context and provide local stakeholders with access to appropriate and effective mechanisms for seeking resolution of grievances related to the company and its activities.</t>
  </si>
  <si>
    <t>The VSS does not require cooperation with judicial or non-judicial grievance mechanisms (e.g. National Contact Points) if grievances are raised.</t>
  </si>
  <si>
    <t>The VSS does not specifically mention the inclusion of a site's supply chains in the scope of the grievance mechanism.</t>
  </si>
  <si>
    <t>• Affected stakeholders, including those that may have a heightened risk of vulnerability or marginalization as well as environmental and human rights defenders.</t>
  </si>
  <si>
    <t>The VSS does not specifically require the inclusion of stakeholders with heightened risk of vulnerability or marginalization and environmental and human rights defenders in the scope of the grievance mechaism.</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</si>
  <si>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</si>
  <si>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09 Social Performance
9.1 Implement inclusive approaches with local communities to identify their development priorities and support activities that contribute to their lasting social and economic wellbeing, in partnership with government, civil society and development agencies, as appropriate.</t>
  </si>
  <si>
    <t>09 Social Performance
9.3 Conduct stakeholder engagement based upon an analysis of the local context and provide local stakeholders with access to appropriate and effective mechanisms for seeking resolution of grievances related to the company and its activities.</t>
  </si>
  <si>
    <t>The VSS does not mention the inclusion of stakeholders with heightened risk of vulnerability or marginalization.</t>
  </si>
  <si>
    <t xml:space="preserve">04 Risk Management
4.1 Assess environmental and social risks and opportunities of new projects and of significant changes to existing operations in consultation with interested and affected stakeholders, and publicly disclose assessment results.
03 Human Rights
3.6 Respect the rights, interests, aspirations, culture and natural resource-based livelihoods of Indigenous Peoples in project design, development and operation; apply the mitigation hierarchy to address adverse impacts and; deliver sustainable benefi ts for Indigenous Peoples.
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t>
  </si>
  <si>
    <t xml:space="preserve">03 Human Rights
3.6 Respect the rights, interests, aspirations, culture and natural resource-based livelihoods of Indigenous Peoples in project design, development and operation; apply the mitigation hierarchy to address adverse impacts and; deliver sustainable benefits for Indigenous Peoples.
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</si>
  <si>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3.4 Respect the rights of workers by: not employing child or forced labour; avoiding human tra_x001E_ cking; not assigning hazardous/dangerous work to those under 18; eliminating all forms of harassment and discrimination; respecting freedom of association and collective bargaining; and providing an appropriate mechanism to address workers grievances.
09 Social Performance
9.3 Conduct stakeholder engagement based upon an analysis of the local context and provide local stakeholders with access to appropriate and effective mechanisms for seeking resolution of grievances related to the company and its activities.</t>
  </si>
  <si>
    <t>The VSS does not require the girevance mechanism to be accessible and robust.</t>
  </si>
  <si>
    <t>04 Risk Management
4.1 Assess environmental and social risks and opportunities of new projects and of significant changes to existing operations in consultation with interested and affected stakeholders, and publicly disclose assessment results.</t>
  </si>
  <si>
    <t>The VSS requires risks to be publically disclosed however it does not require their impacts and mitigation action to be disclosed.</t>
  </si>
  <si>
    <t>10 Stakeholder Engagement
10.3 Report annually on economic, social and environmental performance at the corporate level using the GRI Sustainability Reporting Standards.</t>
  </si>
  <si>
    <t>The VSS does not require prioritised ESG issues to be reported back to affected stakeholders.</t>
  </si>
  <si>
    <t>Ensure the long-term environmental, economic and social stability of mining communities through the implementation of a system to manage and monitor mine closure and reclamation and the allocation of financial provisions for mining reclamation, closure, and post-closure activities.</t>
  </si>
  <si>
    <t>02 Decision Making
2.1 Integrate sustainable development principles into corporate strategy and decision-making processes relating to investments and in the design, operation and closure of facilities. 
06 Environmental Performance
6.1 Plan and design for closure in consultation with relevant authorities and stakeholders, implement measures to address closure-related environmental and social aspects, and make financial provision to enable agreed closure and post-closure commitments to be realised.</t>
  </si>
  <si>
    <t>06 Environmental Performance
6.1 Plan and design for closure in consultation with relevant authorities and stakeholders, implement measures to address closure-related environmental and social aspects, and make financial provision to enable agreed closure and post-closure commitments to be realised.</t>
  </si>
  <si>
    <t xml:space="preserve">The VSS does not mention progressive mine closure. </t>
  </si>
  <si>
    <t>The VSS does not require the mine closure and reclamation system to include annual reviews and continual amends and updates to adapt to changes in mine plans.</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</si>
  <si>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04 Risk Management
4.2 Undertake risk-based due diligence on conflict and human rights that aligns with the OECD Due Diligence Guidance on Conflict-Affected and High-Risk Areas, when operating in, or sourcing from, a conflict-affected or high-risk area.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</si>
  <si>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02 Decision Making
2.2 Support the adoption of responsible physical and psychological health and safety, environmental, human rights and labour policies and practices by joint venture partners, suppliers and contractors, based on risk.
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04 Risk Management
4.2 Undertake risk-based due diligence on conflict and human rights that aligns with the OECD Due Diligence Guidance on Conflict-Affected and High-Risk Areas, when operating in, or sourcing from, a conflict-affected or high-risk area.</t>
  </si>
  <si>
    <t xml:space="preserve">The VSS does not require a supply chain policy to be adopted for all ESG issues, made publicly available and communicated with relevant stakeholders or periodically reviewed. </t>
  </si>
  <si>
    <t>02 Decision Making
2.2 Support the adoption of responsible physical and psychological health and safety, environmental, human rights and labour policies and practices by joint venture partners, suppliers and contractors, based on risk.
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</si>
  <si>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The VSS does not require the policy on prioritised ESG issues to include an approach to managing them.</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</si>
  <si>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3.2 Avoid the involuntary physical or economic displacement of families and communities. Where this is not possible apply the mitigation hierarchy and implement actions or remedies that address residual adverse e_x001F_ ects to restore or improve livelihoods and standards of living of displaced people
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</si>
  <si>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04 Risk Management
4.2 Undertake risk-based due diligence on conflict and human rights that aligns with the OECD Due Diligence Guidance on Conflict-Affected and High-Risk Areas, when operating in, or sourcing from, a conflict-affected or high-risk area.</t>
  </si>
  <si>
    <t>The VSS does not specifically require capacity building for suppliers.</t>
  </si>
  <si>
    <t xml:space="preserve">
04 Risk Management
4.2 Undertake risk-based due diligence on conflict and human rights that aligns with the OECD Due Diligence Guidance on Conflict-Affected and High-Risk Areas, when operating in, or sourcing from, a conflict-affected or high-risk area.</t>
  </si>
  <si>
    <t>04 Risk Management
4.2 Undertake risk-based due diligence on conflict and human rights that aligns with the OECD Due Diligence Guidance on Conflict-Affected and High-Risk Areas, when operating in, or sourcing from, a conflict-affected or high-risk area.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</si>
  <si>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04 Risk Management
4.1 Assess environmental and social risks and opportunities of new projects and of significant changes to existing operations in consultation with interested and affected stakeholders, and publicly disclose assessment results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</si>
  <si>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The VSS does not require risk prevention and mitigation to be done in consultation with local and central authorities or other upstream sites, relevant stakeholder to be engaged towards progressive minimization and elimination of adverse impacts or engagement in multi-stakeholder efforts to assist vulnerable populations.</t>
  </si>
  <si>
    <t>04 Risk Management
4.3 Implement risk-based controls to avoid/prevent, minimise, mitigate and/or remedy physical and psychological health, safety and environmental impacts to workers, local communities, cultural heritage and the natural environment, based upon a recognised international standard or management system</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</si>
  <si>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3.4 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t>
  </si>
  <si>
    <t>The VSS does not specifically require prohibition of employment of children below the age of 15 and it does not specifically mention the worst forms of child labour.</t>
  </si>
  <si>
    <t>03 Human Rights
3.4 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t>
  </si>
  <si>
    <t>The VSS does not reference ILO.</t>
  </si>
  <si>
    <t>The VSS does not reference ILO or require young workers to be protected from conditions which are prejudicial to their health, safety, morals, and development.</t>
  </si>
  <si>
    <t>The VSS does not specifically require remediation of child labour.</t>
  </si>
  <si>
    <t>The VSS does not require public reporting of planned actions and results of child labour remediation.</t>
  </si>
  <si>
    <t>03 Human Rights
 3.4 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t>
  </si>
  <si>
    <t xml:space="preserve">The VSS does not specifically reference ILO. </t>
  </si>
  <si>
    <t>The VSS does not specifically require remediation of forced labour, but the requirement to implement the UNGPs is sufficient.</t>
  </si>
  <si>
    <t>The VSS does not require public reporting of planned actions and results of forced labour remediation.</t>
  </si>
  <si>
    <t>The VSS does not require public reporting of planned actions and results of remediation of the violation of freedom of association and collective bargaining rights.</t>
  </si>
  <si>
    <t>The VSS does not specifically require the prohibition of all forms of discrimination and harassment listed.</t>
  </si>
  <si>
    <t>The VSS does not require communication of impacts to affected stakeholders.</t>
  </si>
  <si>
    <t>The VSS does not require public reporting of planned actions and results of remediation of discrimination and harassment.</t>
  </si>
  <si>
    <t>03 Human Rights
3.4 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
3.5 Equitably remunerate employees with wages that equal or exceed legal requirements or represent a competitive wage within that job market (whichever is higher) and assign regular and overtime working hours within legally required limits. 
3.9 Implement policies and practices to respect the rights and interests of all workers and improve workforce representation in the workplace so it is more inclusive.
Footote 5:
All workers regardless of sex, gender, national origin, Indigeneity, age, caring responsibilities, cultural background, ethnicity, linguistic background, physical or mental ability status, religious affiliation, sexual orientation, gender identity, intersex status, socio-economic background and/or other categories of under-representation.</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</si>
  <si>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3.4 Respect the rights of workers by: not employing child or forced labour; avoiding human trafficking; not assigning hazardous/dangerous work to those under 18; eliminating all forms of harassment and discrimination; respecting freedom of association and collective bargaining; and providing an appropriate mechanism to address workers grievances.
3.5 Equitably remunerate employees with wages that equal or exceed legal requirements or represent a competitive wage within that job market (whichever is higher) and assign regular and overtime working hours within legally required limits. 
3.9 Implement policies and practices to respect the rights and interests of all workers and improve workforce representation in the workplace so it is more inclusive.
Footote 5:
All workers regardless of sex, gender, national origin, Indigeneity, age, caring responsibilities, cultural background, ethnicity, linguistic background, physical or mental ability status, religious affiliation, sexual orientation, gender identity, intersex status, socio-economic background and/or other categories of under-representation.</t>
  </si>
  <si>
    <t>To publicly disclose planned actions, progress and results in the advancement of diversity, equity and inclusion in line with Criterion 6 on Sustainability Reporting.</t>
  </si>
  <si>
    <t>The VSS does not require public reporting of planned actions and results in the advancement of diversity, equity and inclusion.</t>
  </si>
  <si>
    <t xml:space="preserve">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3.5 Equitably remunerate employees with wages that equal or exceed legal requirements or represent a competitive wage within that job market (whichever is higher) and assign regular and overtime working hours within legally required limits. </t>
  </si>
  <si>
    <t>The VSS does not require respect to all workers’ rights to fair and decent employment terms,</t>
  </si>
  <si>
    <t xml:space="preserve">03 Human Rights
3.5 Equitably remunerate employees with wages that equal or exceed legal requirements or represent a competitive wage within that job market (whichever is higher) and assign regular and overtime working hours within legally required limits. </t>
  </si>
  <si>
    <t>The VSS does not reference adequate period of rest or ILO.</t>
  </si>
  <si>
    <t>The VSS does not reference paid holiday days or ILO.</t>
  </si>
  <si>
    <t>The VSS does not specifically require working hours to not exceed 48 hours and overtime to not exceed 12 horus per week.</t>
  </si>
  <si>
    <t>The VSS does not reference an overtime premium rate, payment in a timely manner, social benefits, wage deductions or living wage.</t>
  </si>
  <si>
    <t>The VSS does not require public reporting of planned actions and results of employment terms remediation.</t>
  </si>
  <si>
    <t>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t>
  </si>
  <si>
    <t>The VSS does not require remediation of adverse health and safety impacts.</t>
  </si>
  <si>
    <t>The VSS does not specifically reference ILO.</t>
  </si>
  <si>
    <t>03 Human Rights
3.8 Implement policies and practices to respect the rights and interests of women that reflect gender-informed approaches to work practices and job design, and that protect against all forms of discrimination and harassment, and behaviours that adversely impact on women’s successful participation in the workplace.
Footote 4:
‘Workplace’ is defined in the Health and Safety Performance Indicators Guidance, 2021, under work environment as ‘the establishment and other locations where one or more workers are engaged in work-related activities as a condition of employment. The work environment includes not only geographic or physical locations but also the equipment or materials used by the worker during the course of his or her work‘.
3.9 Implement policies and practices to respect the rights and interests of all workers and improve workforce representation in the workplace so it is more inclusive.
Footote 5:
All workers regardless of sex, gender, national origin, Indigeneity, age, caring responsibilities, cultural background, ethnicity, linguistic background, physical or mental ability status, religious affiliation, sexual orientation, gender identity, intersex status, socio-economic background and/or other categories of under-representation.
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t>
  </si>
  <si>
    <t>The VSS does not specifically require prevention and mitigation of OHS risks to take into consideration the needs of different worker categories such as women and workers with disabilities.</t>
  </si>
  <si>
    <t>The VSS does not specifically require provision of professionals with access to mental health and well-being support.</t>
  </si>
  <si>
    <t>05 Health and Safety
5.2 Provide workers with training in accordance with their responsibilities for physical and psychological health and safety and implement health surveillance and risk-based monitoring programmes based on occupational exposures.</t>
  </si>
  <si>
    <t>The VSS does not require health and safety training to be continually updated and refreshed or training to be delivered to visitors and affected community stakeholders.</t>
  </si>
  <si>
    <t>05 Health and Safety
5.1 Implement practices aimed at continually improving workplace physical and psychological health and safety, and monitor performance for the elimination of workplace fatalities, serious injuries, psychosocial hazards and prevention of occupational diseases, based upon a recognised international standard or management system.
5.2 Provide workers with training in accordance with their responsibilities for physical and psychological health and safety and implement health surveillance and risk-based monitoring programmes based on occupational exposures.</t>
  </si>
  <si>
    <t>The VSS does not specifically require establishment of protocols to prevent the spreading of contagious diseases, however it does require health surveillance and risk-based monitoring programmes.</t>
  </si>
  <si>
    <t>The VSS does not require public reporting of planned actions and results of remediation of health &amp; safety impacts.</t>
  </si>
  <si>
    <t xml:space="preserve">04 Risk Management
4.4 Develop, maintain and test emergency response plans. Where risks to external stakeholders are significant, this should be in collaboration with potentially affected stakeholders and consistent with established industry good practice. </t>
  </si>
  <si>
    <t>The VSS does not require implementation of a system to remedy emergency responses.</t>
  </si>
  <si>
    <t xml:space="preserve">To publicly disclose risks, planned actions, progress and results related to emergency response in line with Criterion 6 on Sustainability Reporting. </t>
  </si>
  <si>
    <t>The VSS does not require public reporting of planned actions and results related to emergency response.</t>
  </si>
  <si>
    <t>09 Social Performance
9.2 Enable access by local enterprises to procurement and contracting opportunities across the project life-cycle, both directly and by encouraging larger contractors and suppliers, and also by supporting initiatives to enhance economic opportunities for local communities.</t>
  </si>
  <si>
    <t>Respect the human rights, create economic opportunities and contribute to the formalization and professionalization of artisanal and small-scale mining operations (ASM) where it is safe, and legally and/or legitimately possible.</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</si>
  <si>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04 Risk Management
4.2 Undertake risk-based due diligence on conflict and human rights that aligns with the OECD Due Diligence Guidance on Conflict-Affected and High-Risk Areas, when operating in, or sourcing from, a conflict-affected or high-risk area.
09 Social Performance
9.4 Collaborate with government, where appropriate, to support improvements in environmental and social practices of local Artisanal and Small-scale Mining (ASM).</t>
  </si>
  <si>
    <t>The VSS does not specifically require respect of human rights, creation of economic opportunities and contribution to the formalization and professionalization of artisanal and small-scale mining operations (ASM).</t>
  </si>
  <si>
    <t>Implement a system to prevent and mitigate risks to human rights related to the conduct of private and public security forces, and remedy adverse impact.</t>
  </si>
  <si>
    <t>03 Human Rights
3.3 Implement, based on risk, a human rights and security approach consistent with the Voluntary Principles on Security and Human Rights.</t>
  </si>
  <si>
    <t>03 Human Rights
3.6 Respect the rights, interests, aspirations, culture and natural resource-based livelihoods of Indigenous Peoples in project design, development and operation; apply the mitigation hierarchy to address adverse impacts and; deliver sustainable benefits for Indigenous Peoples.
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04 Risk Management
4.1 Assess environmental and social risks and opportunities of new projects and of significant changes to existing operations in consultation with interested and affected stakeholders, and publicly disclose assessment results</t>
  </si>
  <si>
    <t>The VSS does not specifically require collaboration with affected Indigenous Peoples to avoid and minimize identified impacts.</t>
  </si>
  <si>
    <t>The VSS does not require griecance mechanisms to be developed in consultation with Indigenous Peoples.</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</si>
  <si>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</si>
  <si>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The VSS does not require public reporting of planned actions and results related to Indigenous Peoples’ rights.</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</si>
  <si>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</si>
  <si>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03 Human Rights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</si>
  <si>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 To ensure that women and other vulnerable groups are not disproportionatel impacted by the Sites’ actions.</t>
  </si>
  <si>
    <t>03 Human Rights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04 Risk Management
4.1 Assess environmental and social risks and opportunities of new projects and of significant changes to existing operations in consultation with interested and affected stakeholders, and publicly disclose assessment results.
Footnote 6:
6. These should cover issues such as air, water, biodiversity, noise and vibration, health, safety, human rights, gender, cultural heritage and economic issues. The consultation process should be gender sensitive and inclusive of marginalised and vulnerable groups.</t>
  </si>
  <si>
    <t>The VSS does not specifically reference women and other vulnerable groups in relation to land acquisitionaand resettlement.</t>
  </si>
  <si>
    <t>• If resettlement is unavoidable, Sites should develop a Resettlement Action Plan and, if applicable, a Livelihood Restoration Plan, in line with IFC Performance Standard 5 on Land Acquisition and Resettlement and the IFC Handbook for Preparing a Resettlement Action Plan, including every effort to ensure the continuity of access to public social services such as health care.</t>
  </si>
  <si>
    <t>The VSS does not reference IFC Performance Standard 5 on Land Acquisition and Resettlement and the IFC Handbook for Preparing a Resettlement Action Plan.</t>
  </si>
  <si>
    <t>The VSS does not require public reporting of planned actions and results related to land acquisition &amp; resettlement rights.</t>
  </si>
  <si>
    <t>03 Human Rights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
3.6 Respect the rights, interests, aspirations, culture and natural resource-based livelihoods of Indigenous Peoples in project design, development and operation; apply the mitigation hierarchy to address adverse impacts and; deliver sustainable benefits for Indigenous Peoples.</t>
  </si>
  <si>
    <t>The VSS does not require respect of cultural rights for all affected stakeholders.</t>
  </si>
  <si>
    <t>03 Human Rights
3.6 Respect the rights, interests, aspirations, culture and natural resource-based livelihoods of Indigenous Peoples in project design, development and operation; apply the mitigation hierarchy to address adverse impacts and; deliver sustainable benefits for Indigenous Peoples.</t>
  </si>
  <si>
    <t>The VSS does not require public reporting of planned actions and results related to cultural heritage.</t>
  </si>
  <si>
    <t>06 Environmental Performance
6.5 Implement measures to improve energy efficiency and contribute to a low-carbon future, and report the outcomes based on internationally recognised protocols for measuring CO2 equivalent (GHG) emissions.</t>
  </si>
  <si>
    <t>The VSS does not reference the Paris Agreement or specifically require implementation of a climate change mitigation and adaptation strategy.</t>
  </si>
  <si>
    <t>06 Environmental Performance
6.5 Implement measures to improve energy efficiency and contribute to a low-carbon future, and report the outcomes based on internationally recognised protocols for measuring CO2 equivalent (GHG) emissions.
10 Stakeholder Engagement
10.3 Report annually on economic, social and environmental performance at the corporate level using the GRI Sustainability Reporting Standards.</t>
  </si>
  <si>
    <t>The VSS does not require public reporting of planned actions and targets related to climate change.</t>
  </si>
  <si>
    <t>The VSS does not require carbon emissions data to be measured at the site-level for Scope 1, 2 and 3 emissions.</t>
  </si>
  <si>
    <t>The VSS does not reference emissions targets.</t>
  </si>
  <si>
    <t>06 Environmental Performance
6.2 Implement water stewardship practices that provide for strong and transparent water governance, effective and efficient management of water at operations, and collaboration with stakeholders at a catchment level to achieve responsible and sustainable water use.</t>
  </si>
  <si>
    <t>The VSS does not specifically require adverse impacts related to water use to be avoided, minimized, rectified, and compensated.</t>
  </si>
  <si>
    <t>06 Environmental Performance
6.2 Implement water stewardship practices that provide for strong and transparent water governance, effective and efficient management of water at operations, and collaboration with stakeholders at a catchment level to achieve responsible and sustainable water use.
6.4 Apply the mitigation hierarchy to prevent pollution, manage releases and waste, and address potent</t>
  </si>
  <si>
    <t>The VSS does not require implementation of the mitigation hierarchy to address risks related to water use.</t>
  </si>
  <si>
    <t>The VSS does not reference remedation in relation to adverse water impacts.</t>
  </si>
  <si>
    <t>06 Environmental Performance
6.4 Apply the mitigation hierarchy to prevent pollution, manage releases and waste, and address potential impacts on human health and the environment.
08 Responsible Production
8.1 In project design, operation and de-commissioning, implement cost-effective measures for the recovery, re-use or recycling of energy, natural resources, and materials.</t>
  </si>
  <si>
    <t>06 Environmental Performance
6.4 Apply the mitigation hierarchy to prevent pollution, manage releases and waste, and address potential impacts on human health and the environment.</t>
  </si>
  <si>
    <t>The VSS does not require public reporting of planned actions and results related to waste management.</t>
  </si>
  <si>
    <t>08 Responsible Production
8.1 In project design, operation and de-commissioning, implement cost-effective measures for the recovery, re-use or recycling of energy, natural resources, and materials.</t>
  </si>
  <si>
    <t>The VSS does not require public reporting of circular economy-targets.</t>
  </si>
  <si>
    <t>06 Environmental Performance
6.3 Design, construct, operate, monitor and decommission tailings disposal/storage facilities using comprehensive, risk-based management and governance practices in line with internationally recognised good practice, to minimise the risk of catastrophic failure.
6.4 Apply the mitigation hierarchy to prevent pollution, manage releases and waste, and address potential impacts on human health and the environment.</t>
  </si>
  <si>
    <t>06 Environmental Performance
6.3 Design, construct, operate, monitor and decommission tailings disposal/storage facilities using comprehensive, risk-based management and governance practices in line with internationally recognised good practice, to minimise the risk of catastrophic failure.</t>
  </si>
  <si>
    <t>The VSS does not specifically reference GISTM.</t>
  </si>
  <si>
    <t>The VSS does not specifically require public reporting of planned actions, progress and results related to Sites’ management of tailings facilities and tailings disposal systems.</t>
  </si>
  <si>
    <t>Avoid, minimize, restore or replace, and compensate for adverse impacts on biodiversity, soil and productive land, commit to a no net loss and consider a net gain of biodiversity.</t>
  </si>
  <si>
    <t>07 Conservation of Biodiversity
7.2 Assess and address risks and impacts to biodiversity and ecosystem services by implementing the mitigation hierarchy, with the ambition of achieving no-net-loss of biodiversity.</t>
  </si>
  <si>
    <t>07 Conservation of Biodiversity
7.1 Neither explore nor develop new mines in World Heritage sites, respect legally designated protected areas, and design and operate any new operations or changes to existing operations to be compatible with the value for which such areas were designated.</t>
  </si>
  <si>
    <t xml:space="preserve">The VSS does not specifically refer to </t>
  </si>
  <si>
    <t>AGRICULTURE &amp; ANIMAL WELFARE</t>
  </si>
  <si>
    <t>Implement a corporate or site-level management system for the effective prevention, mitigation and remedy of risks and impacts related to environment, social, and governance (ESG) issues.</t>
  </si>
  <si>
    <t>Remediate where appropriate, which means that::
Sites have a defined approach to provide for or cooperate in remediation, based on whether the Site has caused or contributed or is linked to an adverse impact</t>
  </si>
  <si>
    <t>Carry out iterative, in-depth assessments of relevant risk areas, starting with those defined as priorities. In-depth risk assessment should:
For human rights impacts:
o consult and engage affected stakeholders in line with Criterion 8 Stakeholder Engagement, and where not possible consider their legitimate representatives such as trade unions and civil society groups and
o pay special attention to stakeholders that may have a heightened risk of vulnerability or marginalization and to gender-specific risks.</t>
  </si>
  <si>
    <t>• To report at least annually all relevant information needed clearly to inform stakeholders of the steps taken by the Site to mitigate bribery, money laundering and anti-competition risks, in line with Criterion 6 on Sustainability Reporting.</t>
  </si>
  <si>
    <t>To publicly disclose payments in line with the EITI if the Site is located in an EITI implementing country and, if not, to disclose payments in line with one of the following:
• The EITI
• The Canadian Extractive Sector Transparency Measures Act
• The European Union’s Accounting (and Transparency) Directives
• Section 1504 of the US Dodd-Frank Wall Street Reform and Consumer Protection Act</t>
  </si>
  <si>
    <t xml:space="preserve">To implement a whistleblower mechanism </t>
  </si>
  <si>
    <t>Collect, measure, analyse and communicate information that is:
• Verifiable - able to be demonstrated to be true by the Site, for instance via third-party verification of the report.</t>
  </si>
  <si>
    <t>To identify risks of adverse impacts related to employment terms. As wellas the requirements in Criterion 2, the risk assessment should:
• Communicate impacts to potentially affected stakeholders in ways that are physically accessible and understandable in line with Criterion 8 Stakeholder Engagement.</t>
  </si>
  <si>
    <t>Initiative for Responsible Mining Assurance (IRMA)</t>
  </si>
  <si>
    <r>
      <rPr>
        <u/>
        <sz val="12"/>
        <color rgb="FF1155CC"/>
        <rFont val="Calibri"/>
        <family val="2"/>
      </rPr>
      <t>IRMA Standard for Responsible Mining</t>
    </r>
    <r>
      <rPr>
        <sz val="12"/>
        <rFont val="Calibri"/>
        <family val="2"/>
      </rPr>
      <t xml:space="preserve"> (Draft)</t>
    </r>
  </si>
  <si>
    <t>Mining Association of Canada</t>
  </si>
  <si>
    <t>Towards Sustainable Mining (TSM)</t>
  </si>
  <si>
    <t>9 protocols</t>
  </si>
  <si>
    <t>Criteria level A</t>
  </si>
  <si>
    <t>London Bullion Market Association (LBMA)</t>
  </si>
  <si>
    <r>
      <rPr>
        <u/>
        <sz val="12"/>
        <color rgb="FF1155CC"/>
        <rFont val="Calibri"/>
        <family val="2"/>
      </rPr>
      <t>LBMA Responsible Gold Guidance</t>
    </r>
    <r>
      <rPr>
        <sz val="12"/>
        <color rgb="FF000000"/>
        <rFont val="Calibri"/>
        <family val="2"/>
      </rPr>
      <t xml:space="preserve"> (RGG)</t>
    </r>
  </si>
  <si>
    <t>China Chamber of Commerce of Metals, Minerals and Chemicals Importers &amp; Exporters (CCCMC)</t>
  </si>
  <si>
    <r>
      <rPr>
        <u/>
        <sz val="12"/>
        <color rgb="FF1155CC"/>
        <rFont val="Calibri"/>
        <family val="2"/>
      </rPr>
      <t>Chinese Due Diligence Guidelines for Mineral Supply Chain</t>
    </r>
    <r>
      <rPr>
        <sz val="12"/>
        <rFont val="Calibri"/>
        <family val="2"/>
      </rPr>
      <t xml:space="preserve"> (v.2)</t>
    </r>
  </si>
  <si>
    <t>Yes, companies should refer to any criteria and indicators of CAHRAs as established in Chapter 6. When operating in CAHRAS companies should take steps to avoid trade for conflict minerals. The Definition of CAHRAs is the one provided by the OECD DDG for Responsible Supply Chains</t>
  </si>
  <si>
    <r>
      <rPr>
        <sz val="12"/>
        <color rgb="FF000000"/>
        <rFont val="Calibri"/>
        <family val="2"/>
      </rPr>
      <t xml:space="preserve">The assessment is based on the provisions established in Chapter 5 "Due Diligence process", 6 steps p.12-32. </t>
    </r>
    <r>
      <rPr>
        <b/>
        <sz val="12"/>
        <color rgb="FF000000"/>
        <rFont val="Calibri"/>
        <family val="2"/>
      </rPr>
      <t>Information under "Other suggestions" was not included</t>
    </r>
    <r>
      <rPr>
        <sz val="12"/>
        <color rgb="FF000000"/>
        <rFont val="Calibri"/>
        <family val="2"/>
      </rPr>
      <t xml:space="preserve">
The CDDGMSC implements the UN Guiding Principles on Business and Human Rights and the OECD Due Diligence Guidance. It also references reference to relevant requirements of the EU Conflict Minerals Regulation (2017/821), and the US Dodd-Frank Act (section 1502) and follows the EITI initiative.
The CDDGRMSC applies to all Chinese companies (registered in China or controlled by Chinese companies) engaged in extracting, supplying, procuring, or processing minerals in the mineral supply chain (upstream and downstream, except for service providers)</t>
    </r>
  </si>
  <si>
    <r>
      <rPr>
        <sz val="10"/>
        <color theme="1"/>
        <rFont val="Calibri"/>
        <family val="2"/>
      </rPr>
      <t>5.1 Establish due diligence system
5.2 Identify and assess risks
5.3 Risk prevention and mitigation
5.4 Carry out internal and external assessment
5.5 Communicate and report risk management process and results
5.6 Provide for or cooperate in remediation when appropriate</t>
    </r>
    <r>
      <rPr>
        <b/>
        <sz val="10"/>
        <color theme="1"/>
        <rFont val="Calibri"/>
        <family val="2"/>
      </rPr>
      <t xml:space="preserve">
</t>
    </r>
  </si>
  <si>
    <t>5.6 Provide for or cooperate in remediation when appropriate
5.6.1 When the company recognize that it has caused or contributed to actual adverse impacts,
they should mitigate these impacts by providing for or cooperating in remediation when
appropriate.
5.6.2 Companies provide conditions or cooperate with existing remedial mechanisms in a
timely manner</t>
  </si>
  <si>
    <t>5.5 Communicate and report risk management process and results
5.5.1 Develop due diligence progress report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
h. Ways or methods of report disclosure;
i. It is suggested to prepare report and disclose it annually
5.5.2 With due regard to business confidentiality and other competitive concerns, companies
should publish due diligence progress reports or summary.</t>
  </si>
  <si>
    <t>5.5.1 Develop due diligence progress report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</si>
  <si>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not covered</t>
  </si>
  <si>
    <t>5.2 Identify and assess risks
5.2.1 Companies should conduct red flag review, and identify the scope of the risk assessment
of the mineral supply chain based on the results of red flag review.
5.2.2 When red flag are identified in the 5.2.1 red flag review, companies should conduct an
on-the-ground assessment of the corresponding supply chain.
5.2.3 Assess risks in the supply chain. Companies should identify and assess supply chain risks
against the due diligence policy.
Other suggestions
5.2.9 Carry out risk rating
When necessary, companies should prioritize actions based on the severity and likelihood of
the most important impact. When it is impossible to eliminate all potential and actual adverse
impacts immediately, prioritization is required.</t>
  </si>
  <si>
    <t>5.2 Identify and assess risks
5.2.1 Companies should conduct red flag review, and identify the scope of the risk assessment
of the mineral supply chain based on the results of red flag review.
5.2.2 When red flag are identified in the 5.2.1 red flag review, companies should conduct an
on-the-ground assessment of the corresponding supply chain.
5.2.3 Assess risks in the supply chain. Companies should identify and assess supply chain risks
against the due diligence policy.
5.2.4 Identify upstream companies in the supply chain, especially companies at choke points.
5.2.5 Identify the scope of the risk assessment of the mineral supply chain
5.2.6 Assess whether smelters/refiners triggered red flag have carried out measures to meet
the requirements of this Chinese Guidelines.
5.2.7 Where necessary, through participation in industry-driven programs, carry out joint
check for companies at “choke points”
Other suggestions:
5.2.9 Carry out risk rating
When necessary, companies should prioritize actions based on the severity and likelihood of
the most important impact. When it is impossible to eliminate all potential and actual adverse
impacts immediately, prioritization is required.</t>
  </si>
  <si>
    <t>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</si>
  <si>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5.5 Communicate and report risk management process and results
5.5.1 Develop due diligence progress report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</si>
  <si>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 xml:space="preserve">
</t>
  </si>
  <si>
    <t>5.1 Establish due diligence system
5.2 Identify and assess risks
5.3 Risk prevention and mitigation
5.4 Carry out internal and external assessment
5.5 Communicate and report risk management process and results
5.6 Provide for or cooperate in remediation when appropriate</t>
  </si>
  <si>
    <t>5.1.2 Structure appropriate internal management systems
5.1.2.1 Establish an internal management structure through which responsibilities should be
assigned to senior manager and staff. The internal management structure should meet the
following requirements:
a. Assign responsibility of due diligence to senior manager and staff;
b. Assign authority to senior manager to oversee due diligence performance;
c. The authorized senior manager and responsible staff should have the ability to
perform these tasks as well as corresponding authority and resources;
d. Conduct internal and external communication, to disseminate policies to
relevant employees, such as during employee induction or training; and regular
e. Communicate with suppliers on due diligence policy, so that they can
understand the company’s requirements for suppliers;
f. Implement an accountability system for authorized and responsible senior
managers and employees.</t>
  </si>
  <si>
    <t>5.1.2 Structure appropriate internal management systems
5.1.3 Establish a system of controls and transparency over the supply chain
 Upstream companies should:
5.1.3.1 Establish a supply chain control and transparency system to identify upstream
actors in the corresponding mineral supply chain, raw material sourcing countries
or regions, and transportation routes, and provide an information basis for the “red
flag review” in step 5.2.1:
a. The sourcing country and region 6;
b. The names and addresses of upstream actors, including mining areas7, local
traders, warehouse, trading market, smelters, exporters, international traders,
etc.;
c. Transportation routes and transportation approaches;
d. Commercial name and type of mineral or metal；
e. Collecting ownership (including beneficial ownership) information of all
direct suppliers and other known upstream companies.</t>
  </si>
  <si>
    <t>5.1.5 Establish a company level grievance mechanism and/or participate an industrial level
grievance mechanism
Companies should:
5.1.5.1 Establish a company level grievance mechanism, to provide channels for
stakeholders and interested party to express their concerns;
5.1.5.2 Participate in an industry level grievance mechanism, or other internationally
recognized grievance mechanism;</t>
  </si>
  <si>
    <t>5.5 Communicate and report risk management process and results
All companies should prepare due diligence progress report to promote necessary information
disclosure and improve supply chain transparency.
5.5.1 Develop due diligence progress report
Companies should: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
h. Ways or methods of report disclosure;
i. It is suggested to prepare report and disclose it annually</t>
  </si>
  <si>
    <t xml:space="preserve">Follow the Extractive Industries Transparency Initiative (EITI) and report to the 56 implementing countries of the EITI on the specific payments made to the
government. (page 4)
5.1.3 Establish a system of controls and transparency over the supply chain
</t>
  </si>
  <si>
    <t>Follow the Extractive Industries Transparency Initiative (EITI) and report to the 56 implementing countries of the EITI on the specific payments made to the
government. (page 4)
5.1.3 Establish a system of controls and transparency over the supply chain
This Chinese Guidelines also responds to the development and trend of the international community in the field of supply chain due diligence in recent years, with reference to relevant requirements of the EU Conflict Minerals Regulation (2017/821), the US Dodd-Frank Act (section 1502). (page 4)</t>
  </si>
  <si>
    <t>This Chinese Guidelines emphasizes that obeying applicable laws and regulations is the
basic obligation of companies, and implementation of this Chinese Guidelines does not
exempt or change the constraints of existing laws and regulations. (page 5)</t>
  </si>
  <si>
    <t>This Chinese Guidelines emphasizes that obeying applicable laws and regulations is the
basic obligation of companies, and implementation of this Chinese Guidelines does not
exempt or change the constraints of existing laws and regulations. (page 5)
5.1.2 Structure appropriate internal management systems
Companies should:
5.1.2.1 Establish an internal management structure through which responsibilities should be
assigned to senior manager and staff. The internal management structure should meet the
following requirements:
a. Assign responsibility of due diligence to senior manager and staff;
b. Assign authority to senior manager to oversee due diligence performance;
c. The authorized senior manager and responsible staff should have the ability to
perform these tasks as well as corresponding authority and resources;
d. Conduct internal and external communication, to disseminate policies to
relevant employees, such as during employee induction or training; and regular communication should be conducted as needed to let employees understand the
policy;
e. Communicate with suppliers on due diligence policy, so that they can
understand the company’s requirements for suppliers;
f. Implement an accountability system for authorized and responsible senior
managers and employees.</t>
  </si>
  <si>
    <t>The VSS does not cover all the requirements (e.g periodicity of training)</t>
  </si>
  <si>
    <t>5.1.2 Structure appropriate internal management systems
Companies should:
5.1.2.1 Establish an internal management structure through which responsibilities should be
assigned to senior manager and staff. The internal management structure should meet the
following requirements:
a. Assign responsibility of due diligence to senior manager and staff;
b. Assign authority to senior manager to oversee due diligence performance;
c. The authorized senior manager and responsible staff should have the ability to
perform these tasks as well as corresponding authority and resources;
d. Conduct internal and external communication, to disseminate policies to
relevant employees, such as during employee induction or training; and regular communication should be conducted as needed to let employees understand the
policy;
e. Communicate with suppliers on due diligence policy, so that they can
understand the company’s requirements for suppliers;
f. Implement an accountability system for authorized and responsible senior
managers and employees.</t>
  </si>
  <si>
    <t>the implementation of these Chinese Guidelines
also is consistent with the recommendations of the Financial Action Task Force (FATF) on anti-money laundering and
combating terrorist financing (AML/CFT). (page 4)
5.1.3 Establish a system of controls and transparency over the supply chain
I Upstream companies should:
5.1.3.1 Establish a supply chain control and transparency system to identify upstream
actors in the corresponding mineral supply chain, raw material sourcing countries
or regions, and transportation routes, and provide an information basis for the “red
flag review” in step 5.2.1:
a. The sourcing country and region 6;
b. The names and addresses of upstream actors, including mining areas7, local
traders, warehouse, trading market, smelters, exporters, international traders,
etc.;
c. Transportation routes and transportation approaches;
d. Commercial name and type of mineral or metal；
e. Collecting ownership (including beneficial ownership) information of all
direct suppliers and other known upstream companies.</t>
  </si>
  <si>
    <t xml:space="preserve">"5.1.5 Establish a company level grievance mechanism and/or participate an industrial level
grievance mechanism
Companies should:
5.1.5.1 Establish a company level grievance mechanism, to provide channels for
stakeholders and interested party to express their concerns;
5.1.5.2 Participate in an industry level grievance mechanism, or other internationally
recognized grievance mechanism;"        </t>
  </si>
  <si>
    <t xml:space="preserve">5.1 Establish due diligence system
5.1.1 Develop and adopt due diligence policy
5.1.2 Structure appropriate internal management systems
5.1.3 Establish a system of controls and transparency over the supply chain
5.5 Communicate and report risk management process and results
All companies should prepare due diligence progress report to promote necessary information
disclosure and improve supply chain transparency.
5.5.1 Develop due diligence progress report
Companies should: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summary13;
h. Ways or methods of report disclosure;
i. It is suggested to prepare report and disclose it annually.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
</t>
  </si>
  <si>
    <t>5.2 Identify and assess risks
Companies should identify and assess risks on the circumstances of extraction, trading,
handling and export of minerals, in accordance with the results of red flag review (step 5.2.1)
5.2.1 Companies should conduct red flag review, and identify the scope of the risk assessment
of the mineral supply chain based on the results of red flag review.
5.2.2 When red flag are identified in the 5.2.1 red flag review, companies should conduct an
on-the-ground assessment of the corresponding supply chain.
5.2.3 Assess risks in the supply chain. Companies should identify and assess supply chain risks
against the due diligence policy.
5.2.4 Identify upstream companies in the supply chain, especially companies at choke points.
5.2.5 Identify the scope of the risk assessment of the mineral supply chain
5.2.6 Assess whether smelters/refiners triggered red flag have carried out measures to meet
the requirements of this Chinese Guidelines.
5.2.7 Where necessary, through participation in industry-driven programs, carry out joint
check for companies at “choke points”</t>
  </si>
  <si>
    <t>5.5 Communicate and report risk management process and results
All companies should prepare due diligence progress report to promote necessary information
disclosure and improve supply chain transparency.
5.5.1 Develop due diligence progress report
Companies should: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summary13;
h. Ways or methods of report disclosure;
i. It is suggested to prepare report and disclose it annually.
5.5.1.2 For companies who triggered the red flag, report should also include the
following contents:
j. Information of chain of custody or traceability information of the supply
chain;
k. Information on the origin of raw materials;
l. Methods and results of risk identification and assessment;
m. Method, process and results of on-the-ground assessment;
n. The measures and strategies adopted in the risk management plan, the
participation of affected stakeholders, etc.;
o. Risk monitoring and performance tracking results;
p. In some countries, other suggestions may be provided on extractive industry
transparency or information disclosure.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</si>
  <si>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5.4 Carry out internal and external assessment
Companies should establish an internal assessment system to continuously monitor and
manage due diligence performance.
It is advised that all companies within the scope of this Chinese Guidelines should conduct
second-party or third-party assessment of the "red flag review" in Step 1 and Step 2.
Companies at the choke point that have triggered the red flag should conduct independent
third-party assessment of all due diligence processes. 
5.4.1 Companies should establish internal assessment system, to continuously monitor and
manage due diligence performance.
Companies should:
5.4.1.1 Develop internal assessment plan, establish internal assessment team and assign
a team leader;
5.4.1.2 Regularly conduct internal assessment, identify issues and risks, to establish
improvement plan and monitor its implementation;
5.4.1.3 Members of internal assessment team should be competence and qualified for
supply chain due diligence management.
5.4.2 Companies should designate the second- or third-party to conduct assessment when
applicable.
Companies should:
5.4.2.1 Assign independent assessment institute and assessor with high reputation to
conduct assessment against the assessment procedure from this Chinese
Guidelines;
5.4.2.2 Conduct annual assessment, the scope of assessment includes a reporting period
of 12 months;
5.4.2.3 Documents should be fully prepared for assessor’s review, including system
documents, on-the-ground assessment reports, records of stakeholders
consultation, supplier assessment reports, etc.
5.4.2.4 Allow assessor to access to facilities or sites within the scope of assessment for in-
site investigation, document review and interview;
5.4.2.5 Under specific circumstance, if the company sources materials from conflict-
affected and high-risk areas, the company should facilitate contact with suppliers
selected by the assessment team;
5.4.2.6 Explore fair and feasible cost-sharing plans with upstream and downstream
companies for assessment. These plans include, when possible, providing capacity
building for companies to be assessed, to achieve expected requirements, and
commit purchase, to ensure fair payment.</t>
  </si>
  <si>
    <t>5.1.5 Establish a company level grievance mechanism and/or participate an industrial level
grievance mechanism
5.6 Provide for or cooperate in remediation when appropriate
Remediation is not an integral part of the due diligence process, but a separate and critical
process that the company should support during the due diligence.
If the company may have directly caused or contributed to an adverse impact, remediation
should be provided by the company. However, if the company has not caused or contributed
to the adverse impact, but is directly related to its leverage, the company can still play a certain
role, but not providing for remediation by itself. In this case, the company can use its leverage
over the business relationship, and promote involvement of its business relationship in the
remediation process. Where relevant, the companies can provide information that can facilitate
investigations or dialogue.
5.6.1 When the company recognize that it has caused or contributed to actual adverse impacts,
they should mitigate these impacts by providing for or cooperating in remediation when
appropriate.
5.6.2 Companies provide conditions or cooperate with existing remedial mechanisms in a
timely manner</t>
  </si>
  <si>
    <t>The VSS does not mention the UNGPS but covers remediation</t>
  </si>
  <si>
    <t>5.1.5 Establish a company level grievance mechanism and/or participate an industrial level
grievance mechanism
5.6.2 Companies provide conditions or cooperate with existing remedial mechanisms in a
timely manner
Companies should:
5.6.2.1 Cooperate with judicial or non-judicial mechanisms. For example, the country’s
judicial mechanism, the National Contact Point of OECD, or other industry
initiatives on grievance mechanisms.</t>
  </si>
  <si>
    <t xml:space="preserve">Out of scope. </t>
  </si>
  <si>
    <t>5.1.5 Establish a company level grievance mechanism and/or participate an industrial level
grievance mechanism
5.6.1 When the company recognize that it has caused or contributed to actual adverse impacts,
they should mitigate these impacts by providing for or cooperating in remediation when
appropriate.
5.6.2 Companies provide conditions or cooperate with existing remedial mechanisms in a
timely manner
Companies should:
5.6.2.1 Cooperate with judicial or non-judicial mechanisms. For example, the country’s
judicial mechanism, the National Contact Point of OECD, or other industry
initiatives on grievance mechanisms.</t>
  </si>
  <si>
    <t>4.9 Due diligence is carried out by engagement with stakeholders
Individuals or groups with important interests in the decisions or activities of an enterprise.
Stakeholder engagement is characterised by two-way communication. It involves the timely
sharing of the relevant information needed for stakeholders to make informed decisions in a
format that they can understand and access. To be meaningful, engagement involves the good
faith of all parties. Meaningful engagement with relevant stakeholders is important throughout
the due diligence process. (page 11)</t>
  </si>
  <si>
    <t>The VSS does not have a specific requirement on stakeholder engagement. Hoowever it addresses how DD is carried out by engaging with stakeholders</t>
  </si>
  <si>
    <t>"4.9 Due diligence is carried out by engagement with stakeholders
Individuals or groups with important interests in the decisions or activities of an enterprise.
Stakeholder engagement is characterised by two-way communication. It involves the timely
sharing of the relevant information needed for stakeholders to make informed decisions in a
format that they can understand and access. To be meaningful, engagement involves the good
faith of all parties. Meaningful engagement with relevant stakeholders is important throughout
the due diligence process. (page 11)"</t>
  </si>
  <si>
    <t>The VSS does not address this topic as a requirement. However in section 6 (see pages 37,38) the VSS addresses the risks of not engaging with IP and not carrying out FPIC.</t>
  </si>
  <si>
    <t>5.5 Communicate and report risk management process and results
5.5.1 Develop due diligence progress report
Companies should: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
h. Ways or methods of report disclosure;
i. It is suggested to prepare report and disclose it annually.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</si>
  <si>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The VSS does not specifically refer to the publication of mitigation measures</t>
  </si>
  <si>
    <t>The VSS addresses timely, culturally sensitive and accessible reporting under "other suggestions". Please see page 30
Other suggestions:
5.5.3 During the preparation and release of the report, companies may consider publishing the
report in local languages, to communicate with actual or potential affected parties in a
timely, accessible, and local cultural perspective.</t>
  </si>
  <si>
    <t>Out of scope</t>
  </si>
  <si>
    <t>"5.3 Risk prevention and mitigation
5.3.1 Report risk assessment results internally
5.3.2 Develop and adopt risk management plan
5.3.3 Implement the risk management plan, monitor and track performance of risk mitigation
strategies
5.3.4 Additional assessment for risks requiring mitigation. Additional assessment can also be
carried out after a change of circumstances"</t>
  </si>
  <si>
    <t>5.4 Carry out internal and external assessment
Companies should establish an internal assessment system to continuously monitor and
manage due diligence performance.
5.4.1 Companies should establish internal assessment system, to continuously monitor and
manage due diligence performance.
Companies should:
5.4.1.1 Develop internal assessment plan, establish internal assessment team and assign
a team leader;
5.4.1.2 Regularly conduct internal assessment, identify issues and risks, to establish
improvement plan and monitor its implementation;
5.4.1.3 Members of internal assessment team should be competence and qualified for
supply chain due diligence management.
5.4.2 Companies should designate the second- or third-party to conduct assessment when
applicable.
Companies should:
5.4.2.1 Assign independent assessment institute and assessor with high reputation to
conduct assessment against the assessment procedure from this Chinese
Guidelines;
5.4.2.2 Conduct annual assessment, the scope of assessment includes a reporting period
of 12 months;
5.4.2.3 Documents should be fully prepared for assessor’s review, including system
documents, on-the-ground assessment reports, records of stakeholders
consultation, supplier assessment reports, etc.
5.4.2.4 Allow assessor to access to facilities or sites within the scope of assessment for in-
site investigation, document review and interview;
5.4.2.5 Under specific circumstance, if the company sources materials from conflict-
affected and high-risk areas, the company should facilitate contact with suppliers
selected by the assessment team;
5.4.2.6 Explore fair and feasible cost-sharing plans with upstream and downstream
companies for assessment. These plans include, when possible, providing capacity
building for companies to be assessed, to achieve expected requirements, and
commit purchase, to ensure fair payment.
5.4.3 When necessary, the company makes necessary disclosures on the assessment results.</t>
  </si>
  <si>
    <t>5.1 Establish due diligence system
5.1.1 Develop and adopt due diligence policy
Companies should:
5.1.1.1 Develop and adopt a due diligence policy. The policy should incorporate standards
against which due diligence is to be conducted, and the due diligence policy developed by
companies which supply chain involves minerals from conflict-affected and high-risk areas
should be consistent with the contents set forth in the Model Supply Chain Policy (see Annex
1).
The due diligence policy should meet the following requirements:
a. Develop a supply chain policy in written;
b. The policy should include requirements for both the Company itself and its
suppliers;
c. Ensure that the content of the policy is consistent with the Model Supply Chain
Policy;
d. The response strategy in the policy should include a description of the
management process for identified risks;
e. The policy may include a commitment to take stepwise actions to conduct due
diligence and an implementation plan;
f. The company should formally approve the due diligence policy and make it
effective.</t>
  </si>
  <si>
    <t>The VSS does not cover all requirements. In "other suggestions"  under 5.1.1.3 states that the policy should be made publicly available</t>
  </si>
  <si>
    <t>5.1.1 Develop and adopt due diligence policy
Companies should:
5.1.1.1 Develop and adopt a due diligence policy. The policy should incorporate standards
against which due diligence is to be conducted, and the due diligence policy developed by
companies which supply chain involves minerals from conflict-affected and high-risk areas
should be consistent with the contents set forth in the Model Supply Chain Policy (see Annex
1)
5.2 Identify and assess risks
Companies should identify and assess risks on the circumstances of extraction, trading,
handling and export of minerals, in accordance with the results of red flag review (step 5.2.1)
I. Upstream companies
5.2.1 Companies should conduct red flag review, and identify the scope of the risk assessment
of the mineral supply chain based on the results of red flag review.
Companies should:
5.2.1.1 Conduct red flag review of the supply chain. (The specific content of red flags can
refer to the knowledge box 3)
5.2.2 When red flag are identified in the 5.2.1 red flag review, companies should conduct an
on-the-ground assessment of the corresponding supply chain
5.2.3 Assess risks in the supply chain. Companies should identify and assess supply chain risks
against the due diligence policy.</t>
  </si>
  <si>
    <t>5.1.3 Establish a system of controls and transparency over the supply chain
5.1.4 Strengthen engagement with suppliers
Companies should:
5.1.4.1 Incorporate corporate due diligence policy into commercial contracts or
agreements with suppliers, or formulate supplier codes of conduct to ensure due
diligence policies abide by the company and its suppliers are consistent;
5.1.4.2 Assist suppliers in capacity building and improve their due diligence performance;
5.1.4.3 If risk mitigation measures as mentioned in Step 3 need to be carried out, a risk
management plan should be developed with suppliers;
5.1.4.4 Can be committed to establishing positive and long-term partnership with direct
suppliers to increase its leverage over these suppliers.</t>
  </si>
  <si>
    <t>5.5 Communicate and report risk management process and results
5.5.1 Develop due diligence progress report
Companies should:
5.5.1.1 Determine the scope of due diligence progress report, the content should cover
the following contents:
a. Due diligence policy;
b. Management structure for the company’s due diligence
c. Description of control and transparency system;
d. Method and content of supplier cooperation;
e. Grievance mechanism, procedures and dealing status of received complaints;
f. Procedure or method to identify conflict-affected and high-risk areas;
g. The company’s assessment report or summary13;
h. Ways or methods of report disclosure;
i. It is suggested to prepare report and disclose it annually
5.5.1.2 For companies who triggered the red flag, report should also include the
following contents:
j. Information of chain of custody or traceability information of the supply
chain;
k. Information on the origin of raw materials;
l. Methods and results of risk identification and assessment;
m. Method, process and results of on-the-ground assessment;
n. The measures and strategies adopted in the risk management plan, the
participation of affected stakeholders, etc.;
o. Risk monitoring and performance tracking results;
p. In some countries, other suggestions may be provided on extractive industry
transparency or information disclosure.
5.5.2 With due regard to business confidentiality and other competitive concerns, companies
should publish due diligence progress reports or summary.
Companies should:
5.5.2.1 Publish on its own or through industry platforms;
5.5.2.2 The due diligence information can also be incorporated in its sustainability
report, corporate social responsibility report, supply chain management
progress report or annual report for disclosure；
5.5.2.3 Compile the progress due diligence report on an annual basis.</t>
  </si>
  <si>
    <t>5.6 Provide for or cooperate in remediation when appropriate
Remediation is not an integral part of the due diligence process, but a separate and critical
process that the company should support during the due diligence.
If the company may have directly caused or contributed to an adverse impact, remediation
should be provided by the company. However, if the company has not caused or contributed
to the adverse impact, but is directly related to its leverage, the company can still play a certain
role, but not providing for remediation by itself. In this case, the company can use its leverage
over the business relationship, and promote involvement of its business relationship in the
remediation process. Where relevant, the companies can provide information that can facilitate
investigations or dialogue.</t>
  </si>
  <si>
    <t>5.1 Establish due diligence system
5.1.1 Develop and adopt due diligence policy
5.1.2 Structure appropriate internal management systems</t>
  </si>
  <si>
    <t>5.1 Establish due diligence system
5.1.1 Develop and adopt due diligence policy
5.1.2 Structure appropriate internal management systems
Companies should:
5.1.2.1 Establish an internal management structure through which responsibilities should be
assigned to senior manager and staff. The internal management structure should meet the
following requirements:
a. Assign responsibility of due diligence to senior manager and staff;
b. Assign authority to senior manager to oversee due diligence performance;
c. The authorized senior manager and responsible staff should have the ability to
perform these tasks as well as corresponding authority and resources;
d. Conduct internal and external communication, to disseminate policies to
relevant employees, such as during employee induction or training; and regular
communication should be conducted as needed to let employees understand the
policy;
e. Communicate with suppliers on due diligence policy, so that they can
understand the company’s requirements for suppliers;
f. Implement an accountability system for authorized and responsible senior
managers and employees</t>
  </si>
  <si>
    <t>5.1.3 Establish a system of controls and transparency over the supply chain
I Upstream companies should:
5.1.3.1 Establish a supply chain control and transparency system to identify upstream
actors in the corresponding mineral supply chain, raw material sourcing countries
or regions, and transportation routes, and provide an information basis for the “red
flag review” in step 5.2.1:
a. The sourcing country and region 6;
b. The names and addresses of upstream actors, including mining areas7, local
traders, warehouse, trading market, smelters, exporters, international traders,
etc.;
c. Transportation routes and transportation approaches;
d. Commercial name and type of mineral or metal；
e. Collecting ownership (including beneficial ownership) information of all
direct suppliers and other known upstream companies.
II Downstream companies should:
5.1.3.11 Establish a supply chain control and transparency system, which should meet the
following requirements:
a. Collect information about upstream actors in the supply chain, countries or
regions of origin of raw materials, transportation routes and other information;
b. When red flag is identified in the supply chain during the “red flag review”
described in 5.2.1, the system should also collect the information involved in
5.1.3.1 and 5.1.3. 3 of companies at choke point;
c. With due regard to business confidentiality and other competitive concerns,
the due diligence performance of suppliers in the mineral supply chain in
"conflict-affected and high-risk areas" should be assessed;
d. Relevant supporting documents and/or record files should be maintained for a
minimum of five years;
e. Provide evidence to upstream company to ensure the company providing the
above mentioned information is supply chain actor;
f. Companies which, due to their size or other factors, may find it difficult to
identify actors upstream from their direct suppliers may engage and actively
cooperate with industry members with whom they share suppliers or downstream companies with whom they have a business relationship to
identify which smelters are in the supply chain（see Knowledge Box 2）</t>
  </si>
  <si>
    <t>5.1.4 Strengthen engagement with suppliers
Companies should:
5.1.4.1 Incorporate corporate due diligence policy into commercial contracts or
agreements with suppliers, or formulate supplier codes of conduct to ensure due
diligence policies abide by the company and its suppliers are consistent;
5.1.4.2 Assist suppliers in capacity building and improve their due diligence performance;
5.1.4.3 If risk mitigation measures as mentioned in Step 3 need to be carried out, a risk
management plan should be developed with suppliers;
5.1.4.4 Can be committed to establishing positive and long-term partnership with direct
suppliers to increase its leverage over these suppliers.</t>
  </si>
  <si>
    <t>5.1.3 Establish a system of controls and transparency over the supply chain
I Upstream companies should:
5.1.3.1 Establish a supply chain control and transparency system to identify upstream
actors in the corresponding mineral supply chain, raw material sourcing countries
or regions, and transportation routes, and provide an information basis for the “red
flag review” in step 5.2.1:
a. The sourcing country and region 6;
b. The names and addresses of upstream actors, including mining areas7, local
traders, warehouse, trading market, smelters, exporters, international traders,
etc.;
c. Transportation routes and transportation approaches;
d. Commercial name and type of mineral or metal；
e. Collecting ownership (including beneficial ownership) information of all
direct suppliers and other known upstream companies.
5.2.2 When red flag are identified in the 5.2.1 red flag review, companies should conduct an
on-the-ground assessment of the corresponding supply chain.9
Companies should:
5.2.2.1 Understand the background of “conflict-affected and high-risk areas (CAHRAs)”;
5.2.2.2 Based on the control and transparency system (including the chain of custody or
traceability information of the supply chain) established in 5.1.3, companies
should understand the specific conditions of the entire supply chain starting from
the mine, including:
a. Mineral origin country and region;
b. Name and address of upstream actors, including mining areas, local traders,
warehouses, trading markets, smelters, exporters, international traders, etc.;
c. Transportation route and transportation approaches;
d. Commercial name and type of mineral or metal;
e. All taxes, fees or royalties paid to government for the purposes of extraction,
trade, transport and export of minerals;
f. Any other payments made to governmental officials for the purpose of
extraction, trade, transport and export of minerals;
g. All taxes and any other payments made to public or private security forces or
other armed groups at all points in the supply chain from extraction onwards;
h. The ownership (including the beneficial ownership) and corporate structure of
the exporter, including the names of corporate officers and directors; the
business, government or military affiliations of the company and officers;
i. Mine, quantity, dates and method of extraction (artisanal and small-scale or
large-scale mining);
j. Locations where minerals are traded, smelted and exported;
k. Export and import documents for smelters and traders</t>
  </si>
  <si>
    <t>5.2 Identify and assess risks
5.2.1 Companies should conduct red flag review, and identify the scope of the risk assessment
of the mineral supply chain based on the results of red flag review.
5.2.3 Assess risks in the supply chain. Companies should identify and assess supply chain risks
against the due diligence policy.
Companies should:
5.2.3.1 Review applicable standards, including:
a. The principles and standards of the company supply chain policy;
b. National laws of the countries where the company is domiciled or publicly-
traded (if applicable); of the countries from which the minerals are likely to
originate; and of transit or re-export countries;
c. Legal instruments governing company operations and business relations,
such as financing agreements, contractor agreements, and supplier
agreements;
d. Other relevant international instruments, such as the OECD Chinese
Guidelines for Multinational Enterprises, international human rights and
humanitarian law.
5.2.3.2 Determine whether the circumstances in the supply chain meet the relevant
standards. Any reasonable inconsistency between a factual circumstance and a
standard should be considered a risk with potential adverse impacts.</t>
  </si>
  <si>
    <t>5.2 Identify and assess risks
5.2.1 Companies should conduct red flag review, and identify the scope of the risk assessment
of the mineral supply chain based on the results of red flag review.
5.2.2 When red flag are identified in the 5.2.1 red flag review, companies should conduct an
on-the-ground assessment of the corresponding supply chain.
5.2.2.6 Information should be maintained and updated regularly.
5.2.3 Assess risks in the supply chain. Companies should identify and assess supply chain risks
against the due diligence policy.
5.2.4 Identify upstream companies in the supply chain, especially companies at choke points.
5.2.5 Identify the scope of the risk assessment of the mineral supply chain
5.2.6 Assess whether smelters/refiners triggered red flag have carried out measures to meet
the requirements of this Chinese Guidelines.
5.2.7 Where necessary, through participation in industry-driven programs, carry out joint
check for companies at “choke points”</t>
  </si>
  <si>
    <t>The VSS does not refer to the frequency of the risk assessment, but it mentiones on  5.2.2.6 that information should be maintained and updated regularly</t>
  </si>
  <si>
    <t>5.2.1 Companies should conduct red flag review, and identify the scope of the risk assessment
of the mineral supply chain based on the results of red flag review.
Companies should:
5.2.1.1 Conduct red flag review of the supply chain. (The specific content of red flags can
refer to the knowledge box 3)
5.2.1.2 Develop and implement information verification procedures, to verify the
following information:
a. Confirm that the name, type, weight, composition and quality of the mineral
raw materials received are consistent with the transaction documents;
b. Investigate, handle and resolve any discrepancies or inconsistencies found in
the aforementioned red flag review;
c. The reserves, output and export data of the country and/or region of origin of
mineral raw materials are reasonable;
d. Develop methods or procedures that can identify and determine "conflict-
affected and high-risk areas (CAHRAs)", determine the source of information
to be referred to, and determine the frequency of reviewing and updating the
CAHRAs list;
e. In some countries, certain information collection and disclosure requirements
should also be imposed on extractive industry transparency or other
information disclosure.</t>
  </si>
  <si>
    <t>.2.1 Companies should conduct red flag review, and identify the scope of the risk assessment
of the mineral supply chain based on the results of red flag review.
5.2.2 When red flag are identified in the 5.2.1 red flag review, companies should conduct an
on-the-ground assessment of the corresponding supply chain.
5.2.3 Assess risks in the supply chain. Companies should identify and assess supply chain risks
against the due diligence policy.</t>
  </si>
  <si>
    <t xml:space="preserve">5.2 Identify and assess risks
5.2.4 Identify upstream companies in the supply chain, especially companies at choke points.
Companies should:
5.2.4.1 Identify upstream companies that produce minerals or metals used in their supply
chain, especially companies at choke points (see knowledge Box 4);
5.2.4.2 Recommend upstream companies that meet the requirements of this Chinese
Guidelines to direct suppliers.
5.2.5 Identify the scope of the risk assessment of the mineral supply chain
Companies should:
5.2.5.1 Engage their suppliers and obtain from them information on country of mineral
origin, transit and transportation routes used between mine and smelters/refiners,
and verify above information;
5.2.5.2 Conduct risk assessment on those minerals and suppliers triggered by red flag.
5.2.6 Assess whether smelters/refiners triggered red flag have carried out measures to meet
the requirements of this Chinese Guidelines.
Companies should:
5.2.6.1 Gain evidence on due diligence practices by upstream companies, review or verify
the evidence;
5.2.6.2 Review the assessment report generated by on-the-ground assessment team for
upstream companies;
5.2.6.3 Work with suppliers, or participate industry-wide initiatives to find ways to build
capacity, mitigate risk and improve due diligence performance.
5.2.7 Where necessary, through participation in industry-driven programs, carry out joint
check for companies at “choke points”
5.4.1 Companies should establish internal assessment system, to continuously monitor and
manage due diligence performance.
Companies should:
5.4.1.1 Develop internal assessment plan, establish internal assessment team and assign
a team leader;
5.4.1.2 Regularly conduct internal assessment, identify issues and risks, to establish
improvement plan and monitor its implementation;
5.4.1.3 Members of internal assessment team should be competence and qualified for
supply chain due diligence management.
5.4.2 Companies should designate the second- or third-party to conduct assessment when
applicable.
</t>
  </si>
  <si>
    <t xml:space="preserve">5.2 Identify and assess risks
5.2.1 Companies should conduct red flag review, and identify the scope of the risk assessment
of the mineral supply chain based on the results of red flag review.
Companies should:
5.2.1.1 Conduct red flag review of the supply chain. (The specific content of red flags can
refer to the knowledge box 3)
5.2.1.2 Develop and implement information verification procedures, to verify the
following information:
a. Confirm that the name, type, weight, composition and quality of the mineral
raw materials received are consistent with the transaction documents;
b. Investigate, handle and resolve any discrepancies or inconsistencies found in
the aforementioned red flag review;
c. The reserves, output and export data of the country and/or region of origin of
mineral raw materials are reasonable;
d. Develop methods or procedures that can identify and determine "conflict-
affected and high-risk areas (CAHRAs)", determine the source of information
to be referred to, and determine the frequency of reviewing and updating the
CAHRAs list;
e. In some countries, certain information collection and disclosure requirements
should also be imposed on extractive industry transparency or other
information disclosure.
5.2.2 When red flag are identified in the 5.2.1 red flag review, companies should conduct an
on-the-ground assessment of the corresponding supply chain.
Companies should:
5.2.2.1 Understand the background of “conflict-affected and high-risk areas (CAHRAs)”;
5.2.2.2 Based on the control and transparency system (including the chain of custody or
traceability information of the supply chain) established in 5.1.3, companies
should understand the specific conditions of the entire supply chain starting from
the mine, including:
a. Mineral origin country and region;
b. Name and address of upstream actors, including mining areas, local traders,
warehouses, trading markets, smelters, exporters, international traders, etc.;
c. Transportation route and transportation approaches;
d. Commercial name and type of mineral or metal;
e. All taxes, fees or royalties paid to government for the purposes of extraction,
trade, transport and export of minerals;
f. Any other payments made to governmental officials for the purpose of
extraction, trade, transport and export of minerals;
g. All taxes and any other payments made to public or private security forces or
other armed groups at all points in the supply chain from extraction onwards;
h. The ownership (including the beneficial ownership) and corporate structure of
the exporter, including the names of corporate officers and directors; the
business, government or military affiliations of the company and officers;
i. Mine, quantity, dates and method of extraction (artisanal and small-scale or
large-scale mining);
j. Locations where minerals are traded, smelted and exported;
k. Export and import documents for smelters and traders.
5.2.2.3 Set up an on-the-ground assessment team to carry out on-the-ground assessments.
The personnel conducting on-the-ground assessments must have the following
qualifications:
a. Have professional knowledge of relevant risks (such as human rights and all
labour rights, security forces, health and safety, anti-corruption) being
assessed, and methods to identify actual and potential adverse impacts;
b. Knowledge of international and domestic standards related to risks and
adverse impacts;
c. Ability to conduct assessments locally (eg language skills).
</t>
  </si>
  <si>
    <t>5.3 Risk prevention and mitigation
5.3.2 Develop and adopt risk management plan
5.3.3 Implement the risk management plan, monitor and track performance of risk mitigation
strategies</t>
  </si>
  <si>
    <t>5.1.4 Strengthen engagement with suppliers
Companies should:
5.1.4.1 Incorporate corporate due diligence policy into commercial contracts or
agreements with suppliers, or formulate supplier codes of conduct to ensure due
diligence policies abide by the company and its suppliers are consistent;
5.1.4.2 Assist suppliers in capacity building and improve their due diligence performance;
5.1.4.3 If risk mitigation measures as mentioned in Step 3 need to be carried out, a risk
management plan should be developed with suppliers;
5.1.4.4 Can be committed to establishing positive and long-term partnership with direct
suppliers to increase its leverage over these suppliers.
5.2.6.3 Work with suppliers, or participate industry-wide initiatives to find ways to build
capacity, mitigate risk and improve due diligence performance.</t>
  </si>
  <si>
    <t>5.3 Risk prevention and mitigation
5.3.1 Report risk assessment results internally
5.3.2 Develop and adopt risk management plan
Companies should:
5.3.2.1 Develop and adopt a risk management plan, which should outline risks identified
in Step 2 and all risks10 identified during the assessment. The formulation of the
risk management plan should follow requirements as bellows:
a. Consult suppliers and affected stakeholders and agree on the strategy for
measurable risk mitigation in the risk management plan (see 5.3.2.2);
b. The risk management plan should include measurable risk mitigation
measures, and the company should aim to promote progressive performance
improvement within reasonable timescales;
c. Clearly state performance objectives within a reasonable timeframe, including
qualitative and/or quantitative indicators to measure improvement (refer to the
Annex 2: Suggested Measures for Risk Mitigation and Indicators for
Measuring Improvement);
d. The risk mitigation strategy should be adjusted according to the company’s
specific suppliers and the contexts of its operations;
e. The company should approve the risk management plan to make it effective;
f. With due regard to business confidentiality and other competitive concerns,
the risk management plan developed by upstream companies should be
disclosed, and sufficient time should be provided for affected stakeholders to
comment and feedback on the risk management plan.
5.3.3 Implement the risk management plan, monitor and track performance of risk mitigation
strategies
Companies should:
5.3.3.1 Jointly implement the risk management plan, monitor and track performance of risk
mitigation measures in cooperation with stakeholders;
5.3.3.2 In the process of implementing the risk management plan, if major changes in risks are
identified, the risk management plan should be adjusted accordingly;
5.3.3.3 Cooperate and/or consult with affected stakeholders, local and central governments,
upstream companies, international or civil society organizations on the implementation,
monitoring, performance tracking and other measures of the risk management plan;
5.3.3.4 This can be done by establishing or supporting local community-monitoring networks;
5.3.3.5 Report to designated senior managers and confirm whether the risk management plan
needs to be adjusted;
5.6 Provide for or cooperate in remediation when appropriate
5.6.1 When the company recognize that it has caused or contributed to actual adverse impacts,
they should mitigate these impacts by providing for or cooperating in remediation when
appropriate.
5.6.2 Companies provide conditions or cooperate with existing remedial mechanisms in a
timely manner</t>
  </si>
  <si>
    <t>5.4 Carry out internal and external assessment
5.4.2 Companies should designate the second- or third-party to conduct assessment when
applicable.
Companies should:
5.4.2.1 Assign independent assessment institute and assessor with high reputation to
conduct assessment against the assessment procedure from this Chinese
Guidelines;
5.4.2.2 Conduct annual assessment, the scope of assessment includes a reporting period
of 12 months;
5.4.2.3 Documents should be fully prepared for assessor’s review, including system
documents, on-the-ground assessment reports, records of stakeholders
consultation, supplier assessment reports, etc.
5.4.2.4 Allow assessor to access to facilities or sites within the scope of assessment for in-
site investigation, document review and interview;
5.4.2.5 Under specific circumstance, if the company sources materials from conflict-
affected and high-risk areas, the company should facilitate contact with suppliers
selected by the assessment team;
5.4.2.6 Explore fair and feasible cost-sharing plans with upstream and downstream
companies for assessment. These plans include, when possible, providing capacity
building for companies to be assessed, to achieve expected requirements, and
commit purchase, to ensure fair payment.
5.4.3 When necessary, the company makes necessary disclosures on the assessment results.
I Companies at the choke points should:
5.4.3.1 Publish assessment report or summary with due regard to business
confidentiality and competitive concerns12;
5.4.3.2 Release the name of assessment institute and assessors.
II Downstream companies should:
5.4.3.3.Obtain assessment report/summary or investigation report for due diligence
practice of suppliers with due regard to business confidentiality and competitive
or safety concerns;
5.4.3.3 Make the suppliers’ list publicly available, and/or assessment report/summary or
investigation report for due diligence practice of suppliers, with due regard to
business confidentiality and competitive or safety concerns.</t>
  </si>
  <si>
    <t>5.5 Communicate and report risk management process and results
5.5.1 Develop due diligence progress report
5.5.2 With due regard to business confidentiality and other competitive concerns, companies
should publish due diligence progress reports or summary.</t>
  </si>
  <si>
    <t>5.6 Provide for or cooperate in remediation when appropriate
5.6.1 When the company recognize that it has caused or contributed to actual adverse impacts,
they should mitigate these impacts by providing for or cooperating in remediation when
appropriate.
Companies should:
5.6.1.1 Comply with laws and regulations, and seek out national or international
Chinese Guidelines on remediation (if they exist); where such standards or
Chinese Guidelines are not available, consider remediation measures that
would be consistent with that provided in similar cases.
The type of remediation or combination of remediation measures will depend
on the nature and extent of the adverse impacts, and may include:
a. Apologies;
b. Restitution or rehabilitation (such as reinstatement of a dismissed worker,
recognition of the trade union for the purpose of collective bargaining);
c. Financial or non-financial compensation (for example, establishing
compensation funds for victims, or for future outreach and education
programmes);
d. Punitive sanctions (for example, dismissal of staff responsible for
wrongdoing);
e. Take measures to prevent adverse impacts in the future.
5.6.1.2 As far as possible, seek to restore the affected persons to the original situation
they were in if the adverse effects had not occurred, and implement
corresponding remedies according to the significance and degree of the adverse
impacts;
5.6.1.3 The affected parties or their representatives can be consulted and cooperated to
provide remedies;
5.6.1.4 Establish a grievance mechanism (refer to 5.1.5 for details), and seek to the
satisfaction of impacted personnel about the remedy process and results.
5.6.2 Companies provide conditions or cooperate with existing remedial mechanisms in a
timely manner
Companies should:
5.6.2.1 Cooperate with judicial or non-judicial mechanisms. For example, the country’s
judicial mechanism, the National Contact Point of OECD, or other industry
initiatives on grievance mechanisms.</t>
  </si>
  <si>
    <t>The VSS does not refer to UNGPs</t>
  </si>
  <si>
    <t>"5.6 Provide for or cooperate in remediation when appropriate
5.6.1 When the company recognize that it has caused or contributed to actual adverse impacts,
they should mitigate these impacts by providing for or cooperating in remediation when
appropriate.
Companies should:
5.6.1.1 Comply with laws and regulations, and seek out national or international
Chinese Guidelines on remediation (if they exist); where such standards or
Chinese Guidelines are not available, consider remediation measures that
would be consistent with that provided in similar cases.
The type of remediation or combination of remediation measures will depend
on the nature and extent of the adverse impacts, and may include:
a. Apologies;
b. Restitution or rehabilitation (such as reinstatement of a dismissed worker,
recognition of the trade union for the purpose of collective bargaining);
c. Financial or non-financial compensation (for example, establishing
compensation funds for victims, or for future outreach and education
programmes);
d. Punitive sanctions (for example, dismissal of staff responsible for
wrongdoing);
e. Take measures to prevent adverse impacts in the future.
5.6.1.2 As far as possible, seek to restore the affected persons to the original situation
they were in if the adverse effects had not occurred, and implement
corresponding remedies according to the significance and degree of the adverse
impacts;
5.6.1.3 The affected parties or their representatives can be consulted and cooperated to
provide remedies;
5.6.1.4 Establish a grievance mechanism (refer to 5.1.5 for details), and seek to the
satisfaction of impacted personnel about the remedy process and results.
5.6.2 Companies provide conditions or cooperate with existing remedial mechanisms in a
timely manner
Companies should:
5.6.2.1 Cooperate with judicial or non-judicial mechanisms. For example, the country’s
judicial mechanism, the National Contact Point of OECD, or other industry
initiatives on grievance mechanisms."</t>
  </si>
  <si>
    <t>5.2 Identify and assess risks
Companies should identify and assess risks on the circumstances of extraction, trading,
handling and export of minerals, in accordance with the results of red flag review (step 5.2.1)
I. Upstream companies
5.2.1 Companies should conduct red flag review, and identify the scope of the risk assessment
of the mineral supply chain based on the results of red flag review.
5.5 Communicate and report risk management process and results
All companies should prepare due diligence progress report to promote necessary information
disclosure and improve supply chain transparency.</t>
  </si>
  <si>
    <t>The VSS does not include all the requirements</t>
  </si>
  <si>
    <t>5.6 Provide for or cooperate in remediation when appropriate
5.6.1 When the company recognize that it has caused or contributed to actual adverse impacts,
they should mitigate these impacts by providing for or cooperating in remediation when
appropriate.
Companies should:
5.6.1.1 Comply with laws and regulations, and seek out national or international
Chinese Guidelines on remediation (if they exist); where such standards or
Chinese Guidelines are not available, consider remediation measures that
would be consistent with that provided in similar cases.
The type of remediation or combination of remediation measures will depend
on the nature and extent of the adverse impacts, and may include:
a. Apologies;
b. Restitution or rehabilitation (such as reinstatement of a dismissed worker,
recognition of the trade union for the purpose of collective bargaining);
c. Financial or non-financial compensation (for example, establishing
compensation funds for victims, or for future outreach and education
programmes);
d. Punitive sanctions (for example, dismissal of staff responsible for
wrongdoing);
e. Take measures to prevent adverse impacts in the future.
5.6.1.2 As far as possible, seek to restore the affected persons to the original situation
they were in if the adverse effects had not occurred, and implement
corresponding remedies according to the significance and degree of the adverse
impacts;
5.6.1.3 The affected parties or their representatives can be consulted and cooperated to
provide remedies;
5.6.1.4 Establish a grievance mechanism (refer to 5.1.5 for details), and seek to the
satisfaction of impacted personnel about the remedy process and results.
5.6.2 Companies provide conditions or cooperate with existing remedial mechanisms in a
timely manner
Companies should:
5.6.2.1 Cooperate with judicial or non-judicial mechanisms. For example, the country’s
judicial mechanism, the National Contact Point of OECD, or other industry
initiatives on grievance mechanisms."""</t>
  </si>
  <si>
    <t>"5.2 Identify and assess risks
Companies should identify and assess risks on the circumstances of extraction, trading,
handling and export of minerals, in accordance with the results of red flag review (step 5.2.1)
I. Upstream companies
5.2.1 Companies should conduct red flag review, and identify the scope of the risk assessment
of the mineral supply chain based on the results of red flag review.
5.5 Communicate and report risk management process and results
All companies should prepare due diligence progress report to promote necessary information
disclosure and improve supply chain transparency."</t>
  </si>
  <si>
    <t>The Chinese Due Diligence Guidance  aims to support to
companies which are extracting and/or using mineral resources and their related products, and
are engaged at any point in the mineral supply chain, to identify, prevent, and mitigate their
risks of directly or indirectly contributing to serious human rights abuses, conflict,
environmental damage, damage to business ethics and other adverse impacts.  (Page 4)</t>
  </si>
  <si>
    <t>to incorporate many scattered and
fragmented social responsibility requirements and stakeholder expectations into this Chinese
Guidelines, by using the OECD Due Diligence Guidance for Responsible Supply Chains of
Minerals from Conflict-affected and High-risk Areas (Third Edition) (Page 4)</t>
  </si>
  <si>
    <t>5.3 Risk prevention and mitigation
5.3.1 Report risk assessment results internally
5.3.2 Develop and adopt risk management plan
5.3.3 Implement the risk management plan, monitor and track performance of risk mitigation
strategies</t>
  </si>
  <si>
    <t xml:space="preserve">The VSS does not include all requirements </t>
  </si>
  <si>
    <t>The VSS does not include specific requirements on accessibility as these are in the "other suggestions" section (see 5.1.5.3 page 18)</t>
  </si>
  <si>
    <t>5.3 Risk prevention and mitigation
5.3.1 Report risk assessment results internally
5.3.2 Develop and adopt risk management plan
5.3.3 Implement the risk management plan, monitor and track performance of risk mitigation
strategies
5.3.4 Additional assessment for risks requiring mitigation. Additional assessment can also be
carried out after a change of circumstances</t>
  </si>
  <si>
    <t>VSS dont make reference about exploring alternative projects.</t>
  </si>
  <si>
    <t>VSS does not include all requirements</t>
  </si>
  <si>
    <t xml:space="preserve">
"5.2 Identify and assess risks
Companies should identify and assess risks on the circumstances of extraction, trading,
handling and export of minerals, in accordance with the results of red flag review (step 5.2.1)
I. Upstream companies
5.2.1 Companies should conduct red flag review, and identify the scope of the risk assessment
of the mineral supply chain based on the results of red flag review.
5.5 Communicate and report risk management process and results
All companies should prepare due diligence progress report to promote necessary information
disclosure and improve supply chain transparency."</t>
  </si>
  <si>
    <t>International Tin Association (ITA)</t>
  </si>
  <si>
    <t>ITA Tin Code Principes and Standards of Practice (SOP)</t>
  </si>
  <si>
    <t>Principle 9 is not completely reflected in the benchmark as it is only applicable to tin (9.1 potential impacts of tin, 9.2 safe &amp; appropriate use). Not in the scope of the RRA</t>
  </si>
  <si>
    <t>1.2. Management system
Companies will work towards implementing appropriate management systems to control and monitor
relevant aspects of this Principle 1.
2.1. Management system
Companies will work towards implementing an environmental management system that utilises the
mitigation hierarchy (avoid, minimise, mitigate, compensate) to control and monitor relevant aspects of
this Principle 2.
3.1. Health and safety management systems
Companies will work towards implementing a management system to monitor and control relevant
aspects of this Principle 3.
4.1. Labour management systems
Companies will work towards implementing a labour management system to control and monitor
relevant aspects of this Principle 4.</t>
  </si>
  <si>
    <t>10.2 Communicating reporting information
Companies will agree to the publication of a report of activities against the Principles and Standards of
the Tin Code.</t>
  </si>
  <si>
    <t>The VSS includes some but not all requirements</t>
  </si>
  <si>
    <t xml:space="preserve">Accountabilities and reporting
1.7 We will assign accountability for our sustainability performance at Board and/or Executive Committee level. We will report publicly each year on our implementation of the Responsible Gold Mining Principles.
10.2 Communicating reporting information
Companies will agree to the publication of a report of activities against the Principles and Standards of
the Tin Code.
</t>
  </si>
  <si>
    <t xml:space="preserve">Comment: Companies that implement the Principles will be required to report publicly on their conformance. (Page 3)
</t>
  </si>
  <si>
    <t>7.3 Responsible sourcing
Companies will evaluate potential risks, seek to avoid support to conflict, human rights and other
significant abuses and publicly report on their efforts according to international expectations and laws,
in particular the OECD Due Diligence Guidance 3T Supplement.
5.2. Stakeholder mapping and engagement
Companies will seek to identify and record the characteristics and interests of stakeholders affected by,
or with the potential to affect, company activities, and plan a participatory approach to engagement
including disadvantaged and vulnerable groups.</t>
  </si>
  <si>
    <t>The VSS does not require risk assessments for human rights impacts.</t>
  </si>
  <si>
    <t>1.4. Business integrity
Companies will seek to prevent bribery and corruption.</t>
  </si>
  <si>
    <t>The VSS does not include money laundering and anti-competitive behaviour</t>
  </si>
  <si>
    <t>The VSS does not include money laundering, anti-competitive behaviour and facilitation of payments</t>
  </si>
  <si>
    <t>1.6. Whistleblowing
Companies will develop and implement whistleblowing procedures to enable employees and
stakeholders to report concerns related to company activities, including relevant expectations of the Tin
Code.</t>
  </si>
  <si>
    <t>1.5. Transparency
Companies will implement the Extractive Industries Transparency Initiative (EITI) if required by national
government.</t>
  </si>
  <si>
    <t>The VSS only requires implementation of EITI if required by national government</t>
  </si>
  <si>
    <t>1.3. Legal compliance
Companies will have and keep up to date all business registrations, licences and other documents
necessary to legally carry out business activity and otherwise comply with relevant local laws, including
with health and safety and environmental requirements.</t>
  </si>
  <si>
    <t>1.7. Training
Companies will work towards implementing appropriate and periodic training for employees regarding
relevant aspects of this Principle 1 and require onsite contractors to train their workers on aspects
relevant to their specific tasks and work areas.
2.15. Training
Companies will work towards implementing appropriate and periodic training for employees regarding
relevant aspects of this Principle 2 and require onsite contractors to train their workers on aspects
relevant to their specific tasks and work areas.
3.5. Training
Companies will provide appropriate and periodic training for employees regarding relevant aspects of
this Principle 3, require onsite contractors to train their workers on aspects relevant to their specific
tasks and work areas, and provide appropriate briefings to visitors to company facilities.
4.9. Training
Companies will provide appropriate and periodic training for employees regarding relevant aspects of
this Principle 4 and require onsite contractors to train their workers on aspects relevant to their specific
tasks and work areas.
5.4. Training
Companies will provide appropriate and periodic training for employees regarding relevant aspects of
this Principle 5 and require onsite contractors to train their workers on aspects relevant to their specific
tasks and work areas.
6.11. Training
Companies will provide appropriate and periodic training for employees regarding aspects of this
Principle 6 relevant to interactions with local communities and indigenous people that may occur
during the course of their work. Companies will require onsite contractors to undertake the same
training when relevant to their specific role.
7.4. Training
Companies will provide appropriate and periodic training for employees regarding relevant aspects of
this Principle 7 and require onsite contractors to train their workers on aspects relevant to their specific
tasks and work areas</t>
  </si>
  <si>
    <t>The VSS does not stipulate the frequency of the training</t>
  </si>
  <si>
    <t>1.1. Policies
Companies will develop and publish policies to support legal compliance and improve practices with
respect to the expectations of the Tin Code.
8.1. Suppliers of ASM produced minerals, general
Companies will request suppliers declare that they will work towards understanding their supply chain
and communicating through suppliers the objectives of the Tin Code, information and guidance to
encourage improvements.
8.9. Suppliers of secondary materials
Companies will implement a system to check suppliers are legally operating and request suppliers meet
or work towards principles of this Tin Code.</t>
  </si>
  <si>
    <t>The VSS includes some but not all requirements (e.g  annual reports)</t>
  </si>
  <si>
    <t>5.3. Grievance mechanism
Companies will establish an appropriate grievance mechanism to receive, and facilitate resolution of,
concerns raised by individuals, workers, communities or civil society organisations regarding company
activities.</t>
  </si>
  <si>
    <t>The VSS includes some but not all requirements (e.g. UNGPs)</t>
  </si>
  <si>
    <t>The VSS does not include all requirements (e.g grievance on its supply chains)</t>
  </si>
  <si>
    <t>5.1. Stakeholder management
Companies will work towards implementing a systematic approach to stakeholder management to
control and monitor relevant aspects of this Principle 5.
5.2. Stakeholder mapping and engagement
Companies will seek to identify and record the characteristics and interests of stakeholders affected by,
or with the potential to affect, company activities, and plan a participatory approach to engagement
including disadvantaged and vulnerable groups.
6.3. Consultation
Companies will plan a process of consultation that enables local communities and indigenous peoples
to express their views on risks, impacts and mitigation measures, and allows the company to consider
and respond to them.</t>
  </si>
  <si>
    <t>5.2. Stakeholder mapping and engagement
Companies will seek to identify and record the characteristics and interests of stakeholders affected by,
or with the potential to affect, company activities, and plan a participatory approach to engagement
including disadvantaged and vulnerable groups.</t>
  </si>
  <si>
    <t>5.1. Stakeholder management
Companies will work towards implementing a systematic approach to stakeholder management to
control and monitor relevant aspects of this Principle 5.</t>
  </si>
  <si>
    <t>The VSS include some but not all requirements</t>
  </si>
  <si>
    <t>6.3. Consultation
Companies will plan a process of consultation that enables local communities and indigenous peoples
to express their views on risks, impacts and mitigation measures, and allows the company to consider
and respond to them.
6.4. Free, prior and informed consent (FPIC)
Companies will seek the FPIC of indigenous peoples where their lands, access to natural resources or
cultural heritage may be impacted by company activities.</t>
  </si>
  <si>
    <t>2.14. Closure and reclamation
Companies will allocate adequate financial resources to enable implementation of closure and
rehabilitation of operations in accordance with local requirements and expectations of key
stakeholders</t>
  </si>
  <si>
    <t>The VSS does not include specific provisions to ensure the closure and reclamation costs (e.g. independently guaranteed, reliable, and readily liquid. )</t>
  </si>
  <si>
    <t>7.3. Responsible sourcing
Companies will evaluate potential risks, seek to avoid support to conflict, human rights and other
significant abuses and publicly report on their efforts according to international expectations and laws,
in particular the OECD Due Diligence Guidance 3T Supplement.</t>
  </si>
  <si>
    <t>1.1. Policies
Companies will develop and publish policies to support legal compliance and improve practices with
respect to the expectations of the Tin Code.
10.1 Policy Review
Companies will review published policies at least annually to reflect any changes to company
expectations in relation to standard 1.1</t>
  </si>
  <si>
    <t>The VSS includes some but not all requirements (e.g. communication of the policy, etc)</t>
  </si>
  <si>
    <t>9.3. Communicating appropriate information
Companies will communicate accurate information on impacts and use of its products, to workers,
users in the value chain and wider stakeholders, accounting for the need for appropriate confidentiality.
10.2 Communicating reporting information
Companies will agree to the publication of a report of activities against the Principles and Standards of
the Tin Code.</t>
  </si>
  <si>
    <t>8.1. Suppliers of ASM produced minerals, general
Companies will request suppliers declare that they will work towards understanding their supply chain
and communicating through suppliers the objectives of the Tin Code, information and guidance to
encourage improvements.</t>
  </si>
  <si>
    <t xml:space="preserve">7.3. Responsible sourcing
Companies will evaluate potential risks, seek to avoid support to conflict, human rights and other
significant abuses and publicly report on their efforts according to international expectations and laws,
in particular the OECD Due Diligence Guidance 3T Supplement
</t>
  </si>
  <si>
    <t>The VSS covers specific requirements on audits by a general requirement on implementing OECD DDG</t>
  </si>
  <si>
    <t>7.3. Responsible sourcing
Companies will evaluate potential risks, seek to avoid support to conflict, human rights and other
significant abuses and publicly report on their efforts according to international expectations and laws,
in particular the OECD Due Diligence Guidance 3T Supplement.
10.2 Communicating reporting information
Companies will agree to the publication of a report of activities against the Principles and Standards of
the Tin Code.</t>
  </si>
  <si>
    <t>4.5. Child labour – worst forms
Companies will not engage in the worst forms of child labour as defined by Article 3 of ILO Convention
No. 182 including that which is likely to harm the health, safety or morals of children. 
4.6. Child labour – other forms
Companies may employ children of minimum age 14 years, or older as defined by local laws, to
undertake non-hazardous, light work that does constrain their ability to gain an education.</t>
  </si>
  <si>
    <t>The VSS does not include all requirements and allows employment of children above 14 years</t>
  </si>
  <si>
    <t>4.5. Child labour – worst forms
Companies will not engage in the worst forms of child labour as defined by Article 3 of ILO Convention
No. 182 including that which is likely to harm the health, safety or morals of children.</t>
  </si>
  <si>
    <t>The VSS does not include all requirements</t>
  </si>
  <si>
    <t>4.6. Child labour – other forms
Companies may employ children of minimum age 14 years, or older as defined by local laws, to
undertake non-hazardous, light work that does constrain their ability to gain an education.</t>
  </si>
  <si>
    <t>The VSS allows employment of children above 14 years</t>
  </si>
  <si>
    <t>4.1. Labour management systems
Companies will work towards implementing a labour management system to control and monitor
relevant aspects of this Principle 4</t>
  </si>
  <si>
    <t>The VSS does not include all requirements (e.g. remediation)</t>
  </si>
  <si>
    <t>4.4. Forced labour
Companies will not use or support slavery, servitude, forced or compulsory labour.</t>
  </si>
  <si>
    <t>The VSS does not include prevention and remedy of forced labor</t>
  </si>
  <si>
    <t xml:space="preserve">The VSS does not refer to conduct due diligence in line with the UN Guiding Principles on Business and Human Rights </t>
  </si>
  <si>
    <t xml:space="preserve">The VSS does not explicitly reference ILO Conventions in the requirement, however, principle 4 is primarily derived from core International Labour Organization standards. </t>
  </si>
  <si>
    <t>The VSS does not include all requirements in this regard</t>
  </si>
  <si>
    <t>4.8. Freedom of association and collective bargaining
Companies will engage with workers on freedom of association and collective bargaining as permitted
by local laws.</t>
  </si>
  <si>
    <t>The VSS does not include all requirements (e.g. prevention and remedy)</t>
  </si>
  <si>
    <t>The VSS does not include all requirements (e.g. address adverse impacts, conduct  due diligence in line with UN GPBHR)</t>
  </si>
  <si>
    <t>4.2. Discrimination
Companies will not make employment decisions based on gender, race, nationality, ethnic, social and
indigenous origin, religion or belief, disability, age or sexual orientation unless clearly necessary due to
inherent characteristics of the job.</t>
  </si>
  <si>
    <t>4.3. Remuneration
Companies will ensure workers receive fair remuneration for standard and overtime hours worked that
meets or exceeds the local legal minimum plus any applicable statutory benefits and provide equal pay
for work of equal value.
4.7. Working hours
Companies will comply with local laws and ensure that workers undertake overtime on a voluntary
basis and have at least one day of rest for every 7-day period or as prescribed by local laws (whichever
is higher)</t>
  </si>
  <si>
    <t>The VSS refer only to remuneration and does not refer to the UN Guiding Principles on Business and Human Rights</t>
  </si>
  <si>
    <t>4.7. Working hours
Companies will comply with local laws and ensure that workers undertake overtime on a voluntary
basis and have at least one day of rest for every 7-day period or as prescribed by local laws (whichever
is higher)</t>
  </si>
  <si>
    <t>The VSS does not explicitly reference ILO in the requirement, however principle 4 is primarily derived from core International Labour Organization standards</t>
  </si>
  <si>
    <t>4.3. Remuneration
Companies will ensure workers receive fair remuneration for standard and overtime hours worked that
meets or exceeds the local legal minimum plus any applicable statutory benefits and provide equal pay
for work of equal value.</t>
  </si>
  <si>
    <t>4.7. Working hours
Companies will comply with local laws and ensure that workers undertake overtime on a voluntary
basis and have at least one day of rest for every 7-day period or as prescribed by local laws (whichever
is higher).</t>
  </si>
  <si>
    <t>The VSS includes some but not all requirements (only refer to remuneration)</t>
  </si>
  <si>
    <t>3.2. Safe working practices
Companies will maintain safe and healthy working conditions by implementing measures that minimise
and seek to eliminate workplace fatalities, injuries and occupational diseases amongst employees,
contractors and visitors.</t>
  </si>
  <si>
    <t>The VSS does not consider ILO Convention in this regard</t>
  </si>
  <si>
    <t>3.5. Training
Companies will provide appropriate and periodic training for employees regarding relevant aspects of
this Principle 3, require onsite contractors to train their workers on aspects relevant to their specific
tasks and work areas, and provide appropriate briefings to visitors to company facilities.</t>
  </si>
  <si>
    <t>6.8. Local economic development
Companies will seek to contribute to the economic development of local communities and indigenous
peoples.</t>
  </si>
  <si>
    <t>8.2. Principle 1 ASM minerals (compliance and policies)
Suppliers will be requested to communicate the importance of formalisation and potential
opportunities to engage in practical projects encouraging formalisation of ASM as appropriate (based
on feedback) to the production area.
8.3. Principle 2 ASM minerals (environment)
Suppliers will be requested to communicate guidance on managing environmental impacts as well as
potential opportunities to engage in practical projects encouraging implementation by ASM as
appropriate to the production area.
8.4. Principle 3 ASM minerals (health and safety)
Suppliers will be requested to communicate guidance on managing health and safety impacts as well as
potential opportunities to engage in practical projects encouraging implementation by ASM as
appropriate to the production area.
8.5. Principle 4 ASM minerals (labour)
Suppliers will be requested to communicate guidance to raise awareness regarding concerns over
forced or compulsory labour, and the worst forms of child labour as well as potential opportunities to
engage in practical projects encouraging implementation by ASM as appropriate to the production area.
8.6. Principle 6 ASM minerals (communities)
Suppliers will be requested to communicate guidance on negotiating with local communities and
indigenous peoples regarding access to land.
8.7. Principle 7 ASM minerals (human rights and conflict)
Suppliers will be requested to communicate guidance to raise awareness regarding concerns over
serious human rights abuses and conflict, as well as potential opportunities to engage in practical
projects encouraging implementation by ASM as appropriate to the production area.</t>
  </si>
  <si>
    <t>The VSS does not reference OECD in its ASM requirements.</t>
  </si>
  <si>
    <t>7.1. Human rights management
Companies will work towards implementing a systematic approach to human rights management to
control and monitor relevant aspects of this Principle 7.</t>
  </si>
  <si>
    <t>7.2. Use of private or state security personnel
Companies using direct or contracted workers to provide security will be guided by the Voluntary
Principles on Security and Human Rights and by applicable local law</t>
  </si>
  <si>
    <t>The VSS does not specifically mention human rights defenders.</t>
  </si>
  <si>
    <t>6.4. Free, prior and informed consent (FPIC)
Companies will seek the FPIC of indigenous peoples where their lands, access to natural resources or
cultural heritage may be impacted by company activities.</t>
  </si>
  <si>
    <t>The VSS includes some but not all requirements (e.g. how engagement should be</t>
  </si>
  <si>
    <t>6.4. Free, prior and informed consent (FPIC)
Companies will seek the FPIC of indigenous peoples where their lands, access to natural resources or
cultural heritage may be impacted by company activities.
6.9. Natural resource use and availability
Companies will seek to minimise negative impacts on access to and availability of natural resources by
local communities and indigenous people.</t>
  </si>
  <si>
    <t>The VSS includes some but not all requirements (e.g. UNDRIP, remediation of adverse impacts on Indigenous Peoples' lands and resources)</t>
  </si>
  <si>
    <t>This Principle 6 relates to engagement localised in proximity to the area of operation of the company and is most relevant for mining and
mineral processing activities with limited options in site location.
6.3. Consultation
Companies will plan a process of consultation that enables local communities and indigenous peoples
to express their views on risks, impacts and mitigation measures, and allows the company to consider
and respond to them.
6.4. Free, prior and informed consent (FPIC)
Companies will seek the FPIC of indigenous peoples where their lands, access to natural resources or
cultural heritage may be impacted by company activities.</t>
  </si>
  <si>
    <t>6.1. Community and indigenous people management
Companies will consider implementing a systematic approach to the management of community and
indigenous peoples’ issues to control and monitor relevant aspects of this Principle 6.
6.2. Community health and safety
Companies will seek to implement practical and reasonable measures with the goal of eliminating
potential negative health and safety impacts on local communities.
6.3. Consultation
Companies will plan a process of consultation that enables local communities and indigenous peoples
to express their views on risks, impacts and mitigation measures, and allows the company to consider
and respond to them.</t>
  </si>
  <si>
    <t>The VSS includes some but not all requirements (e.g. agreements on how to manage impacts)</t>
  </si>
  <si>
    <t>5.3. Grievance mechanism
Companies will establish an appropriate grievance mechanism to receive, and facilitate resolution of,
concerns raised by individuals, workers, communities or civil society organisations regarding company
activities.
6.3. Consultation
Companies will plan a process of consultation that enables local communities and indigenous peoples
to express their views on risks, impacts and mitigation measures, and allows the company to consider
and respond to them.</t>
  </si>
  <si>
    <t>6.5. Land rights, use and access
Companies will seek to anticipate and avoid or minimise adverse impacts on land rights, land use and
access to land and compensate for any significant residual impacts.
6.6. Physical displacement (resettlement)
Companies will seek to avoid or minimise involuntary resettlement and take appropriate measures to
mitigate adverse impacts on displaced persons.</t>
  </si>
  <si>
    <t>6.7. Economic displacement (livelihoods)
Companies will financially compensate economically displaced people as required by local laws and plan
a livelihoods restoration programme to ensure that there is no net negative impact on their livelihoods.</t>
  </si>
  <si>
    <t>The VSS includes some but not all requirements (e.g. in line with IFC)</t>
  </si>
  <si>
    <t>6.3. Consultation
Companies will plan a process of consultation that enables local communities and indigenous peoples
to express their views on risks, impacts and mitigation measures, and allows the company to consider
and respond to them.</t>
  </si>
  <si>
    <t xml:space="preserve">The VSS includes some but not all requirements </t>
  </si>
  <si>
    <t>6.10. Cultural heritage protection
Companies will anticipate and wherever possible avoid adverse impacts on cultural heritage; when
avoidance is not possible, companies will minimize, mitigate and/or compensate for such impacts.</t>
  </si>
  <si>
    <t>2.1. Management system
Companies will work towards implementing an environmental management system that utilises the
mitigation hierarchy (avoid, minimise, mitigate, compensate) to control and monitor relevant aspects of
this Principle 2.
2.6. Greenhouse gases
Companies emitting more than 25,000 tonnes of CO2-equivalent will seek to understand direct and
indirect greenhouse emissions and consider economic reduction initiatives appropriate to the nature
and scale of operations.</t>
  </si>
  <si>
    <t>The VSS does not provide references to science-based goals and targets in line with the  Paris Agreement, but includes mitigation hierarchy</t>
  </si>
  <si>
    <t>2.1. Management system
Companies will work towards implementing an environmental management system that utilises the
mitigation hierarchy (avoid, minimise, mitigate, compensate) to control and monitor relevant aspects of
this Principle 2.</t>
  </si>
  <si>
    <t>The VSS does not address particularities of GHG emission reductions</t>
  </si>
  <si>
    <t>2.1. Management system
Companies will work towards implementing an environmental management system that utilises the
mitigation hierarchy (avoid, minimise, mitigate, compensate) to control and monitor relevant aspects of
this Principle 2.
2.2. Water quality
Companies will seek to understand and manage discharges to surface waters and groundwater in order
to minimise negative impacts on water quality.
2.3. Water consumption and availability
Companies will seek to reduce water consumption in their operations in order to minimise negative
impacts on water availability.
6.9. Natural resource use and availability
Companies will seek to minimise negative impacts on access to and availability of natural resources by
local communities and indigenous people.</t>
  </si>
  <si>
    <t>2.1. Management system
Companies will work towards implementing an environmental management system that utilises the
mitigation hierarchy (avoid, minimise, mitigate, compensate) to control and monitor relevant aspects of
this Principle 2.
2.2. Water quality
Companies will seek to understand and manage discharges to surface waters and groundwater in order
to minimise negative impacts on water quality.
2.3. Water consumption and availability
Companies will seek to reduce water consumption in their operations in order to minimise negative
impacts on water availability.</t>
  </si>
  <si>
    <t xml:space="preserve">2.1. Management system
Companies will work towards implementing an environmental management system that utilises the
mitigation hierarchy (avoid, minimise, mitigate, compensate) to control and monitor relevant aspects of
this Principle 2.
2.9. Hazardous waste management
Wherever possible companies will avoid the generation of hazardous wastes; where this is not possible
companies will manage and dispose of wastes in a manner that minimises negative impacts on human
health and the environment.
2.10. Non-hazardous and inert waste management
Wherever possible companies will minimise the production of non-hazardous and inert wastes and
consider reuse and recycling options before disposing of them in an appropriate manner.
</t>
  </si>
  <si>
    <t xml:space="preserve">2.1. Management system
Companies will work towards implementing an environmental management system that utilises the
mitigation hierarchy (avoid, minimise, mitigate, compensate) to control and monitor relevant aspects of
this Principle 2.
2.10. Non-hazardous and inert waste management
Wherever possible companies will minimise the production of non-hazardous and inert wastes and
consider reuse and recycling options before disposing of them in an appropriate manner.
</t>
  </si>
  <si>
    <t>2.10. Non-hazardous and inert waste management
Wherever possible companies will minimise the production of non-hazardous and inert wastes and
consider reuse and recycling options before disposing of them in an appropriate manner.</t>
  </si>
  <si>
    <t xml:space="preserve">The VSS does not specifically reference and promotes circular economy. </t>
  </si>
  <si>
    <t>2.1. Management system
Companies will work towards implementing an environmental management system that utilises the
mitigation hierarchy (avoid, minimise, mitigate, compensate) to control and monitor relevant aspects of
this Principle 2.
2.8. Tailings management
Companies will store or dispose of tailings in a manner that minimises the risk of impacts to the
environment and human health.2</t>
  </si>
  <si>
    <t>2.8. Tailings management
Companies will store or dispose of tailings in a manner that minimises the risk of impacts to the
environment and human health.2</t>
  </si>
  <si>
    <t>The VSS does not require alignment with GISTM or equivalent standard</t>
  </si>
  <si>
    <t>2.1. Management system
Companies will work towards implementing an environmental management system that utilises the
mitigation hierarchy (avoid, minimise, mitigate, compensate) to control and monitor relevant aspects of
this Principle 2.
2.4. Land and soil quality
Companies will seek to understand and manage discharges to land in order to minimise negative
impacts on land and soil quality.
2.12. Biodiversity protection
Companies will seek to understand potential impacts on biodiversity and avoid activities that
significantly modify or degrade critical natural habitats through an appropriate action plan.
2.13. Protected areas
Companies will respect legally protected areas in accordance with local laws and will seek to
understand and manage potential impacts of operations on adjacent zones.</t>
  </si>
  <si>
    <t>2.13. Protected areas
Companies will respect legally protected areas in accordance with local laws and will seek to
understand and manage potential impacts of operations on adjacent zones.</t>
  </si>
  <si>
    <t>The VSS makes no reference of not operating in world heritage sites</t>
  </si>
  <si>
    <t>2.1. Management system
Companies will work towards implementing an environmental management system that utilises the
mitigation hierarchy (avoid, minimise, mitigate, compensate) to control and monitor relevant aspects of
this Principle 2.
2.12. Biodiversity protection
Companies will seek to understand potential impacts on biodiversity and avoid activities that
significantly modify or degrade critical natural habitats through an appropriate action plan.5</t>
  </si>
  <si>
    <t>2.1. Management system
Companies will work towards implementing an environmental management system that utilises the
mitigation hierarchy (avoid, minimise, mitigate, compensate) to control and monitor relevant aspects of
this Principle 2.
2.5. Air quality
Companies will seek to understand and manage discharges to air in order to minimise negative impacts
on air quality.
2.11. Banned substances
Companies will not use substances that are banned under international convention or local laws.</t>
  </si>
  <si>
    <t>Responsible Mineral Initiative</t>
  </si>
  <si>
    <t xml:space="preserve">Responsible Mineral Assurance Process (RMAP) Tin and Tantalum </t>
  </si>
  <si>
    <t>https://www.responsiblemineralsinitiative.org/media/docs/standards/Responsible%20Minerals%20Assurance%20Process_Standard_SnTa_EN.pdf</t>
  </si>
  <si>
    <t>RMAP Tin and Tantalum</t>
  </si>
  <si>
    <t>ANALYST COMMENTS</t>
  </si>
  <si>
    <t>Where risks are identified in the supply chain, it is
the responsibility of the auditee to identify appropriate risk mitigation measures. The auditee shall:
• Report findings to senior management, outlining the information gathered and the actual
and potential risks identified in the supply
chain risk assessment.
• Devise and adopt a risk management plan,
adopting a risk management strategy as
defined in the OECD Guidance Annex II Model
Supply Chain Policy. Risk mitigation
strategies include:
◦ Continuing trade throughout the course of
measurable risk management efforts.
◦ Temporarily suspending trade while pursuing ongoing mitigation efforts.
◦ Disengaging with a supplier in cases where
mitigation appears not feasible or unacceptable.
• In the design, implementation, and monitoring of risk mitigation, the auditee shall:
◦ Build and/or exercise leverage over the
actors in the supply chain who can most
effectively and most directly mitigate the
risks of adverse impacts.
Consult with suppliers, local and central
authorities, and affected stakeholders to
agree on the strategy for measurable risk
mitigation in the risk management plan.
• Implement the risk management plan, monitor and track performance of risk mitigation, report back to senior management and
consider suspension or discontinuation of the
business relationship with the supplier(s) after
failed attempts at mitigation.
• Consider establishing or supporting community-based networks to monitor risk mitigation.
• Maintain ongoing risk monitoring, evaluate
the effectiveness of risk mitigation efforts
and undertake additional fact and risk assessments, as required for risks requiring mitigation or after changing circumstances.
◦ Measurable risk mitigation should result
in significant and measureable improvement towards eliminating the identified
risks within six months from the adoption
of the risk management plan. If there no
such measurable improvement within six
months, auditees should suspend or discontinue engagement with the supplier for
a minimum of three months.</t>
  </si>
  <si>
    <t>The Responsible Minerals Assurance Process has
adopted the general ISO approach to the management system requirements, approach, philosophy
and implementation for conformance. Auditees are
advised to consult ISO or similar sections in ISO
standards such as ISO 9000, ISO 17000 series and
ISO 14000 series.</t>
  </si>
  <si>
    <t>The auditee shall assess presence and severity of
risks in the supply chain by comparing the factual circumstances against the risks included in
the OECD Guidance Annex II Model Supply Chain
Policy, specifically:
• Bribery and fraudulent misrepresentation of
the origin of minerals.
◦ Money laundering.
◦ Non-payment of taxes, fees and royalties
to governments.</t>
  </si>
  <si>
    <t>Does not include anti-competitive behaviour</t>
  </si>
  <si>
    <t>0 or 1, there is no implication of a zero-tolerance policy</t>
  </si>
  <si>
    <t>Adherence to the supply chain policy shall be
required as part of written agreements and/or contracts with suppliers that can be applied
and monitored.</t>
  </si>
  <si>
    <r>
      <rPr>
        <sz val="10"/>
        <color theme="1"/>
        <rFont val="Calibri"/>
        <family val="2"/>
      </rPr>
      <t xml:space="preserve">1 or 2 as the policy here is specifically a </t>
    </r>
    <r>
      <rPr>
        <b/>
        <sz val="10"/>
        <color theme="1"/>
        <rFont val="Calibri"/>
        <family val="2"/>
      </rPr>
      <t>supply chain policy</t>
    </r>
  </si>
  <si>
    <t>The auditee shall develop or refer to a mechanism
allowing any interested party (affected persons or
whistle-blowers) to voice concerns regarding the
circumstances of mineral extraction, trade, handling
and export.
The mechanism shall, at a minimum, include a
process to investigate the concern or grievance
received and, if applicable, determine appropriate
corrective and preventive actions in accordance
with Sections VIII.A.3 of this standard.</t>
  </si>
  <si>
    <t>No time frame</t>
  </si>
  <si>
    <t xml:space="preserve">Auditees shall:
Support the implementation of the principles and criteria of the Extractive Industry
Transparency Initiative (EITI) individually or
through joint efforts and through company
participation in appropriate reporting. This
reporting is required only in an implementing
country of EITI.
2. Have sufficient understanding of the context
of conflict-affected and high-risk areas to be
able to:
◦ Review and understand all information
generated by the upstream assurance
mechanism, whether directly shared with
the auditee or made available publicly.
</t>
  </si>
  <si>
    <t>Support the implementation of the principles and criteria of the Extractive Industry
Transparency Initiative (EITI) individually or
through joint efforts and through company
participation in appropriate reporting. This
reporting is required only in an implementing
country of EITI.</t>
  </si>
  <si>
    <r>
      <rPr>
        <sz val="10"/>
        <color theme="1"/>
        <rFont val="Calibri"/>
        <family val="2"/>
      </rPr>
      <t xml:space="preserve">Yes, </t>
    </r>
    <r>
      <rPr>
        <b/>
        <sz val="10"/>
        <color theme="1"/>
        <rFont val="Calibri"/>
        <family val="2"/>
      </rPr>
      <t>at least one</t>
    </r>
  </si>
  <si>
    <t>Strange that it is not included, QC please double check</t>
  </si>
  <si>
    <t>Providing training and periodic refresher
training (frequency is defined by the auditee),
including as part of new hire orientation, to
relevant employees covering critical information on the due diligence management
system and maintain training records within
company records.</t>
  </si>
  <si>
    <r>
      <rPr>
        <sz val="10"/>
        <color theme="1"/>
        <rFont val="Calibri"/>
        <family val="2"/>
      </rPr>
      <t xml:space="preserve">Training frequency is determined by auditee; no specification on whether it is </t>
    </r>
    <r>
      <rPr>
        <b/>
        <sz val="10"/>
        <color theme="1"/>
        <rFont val="Calibri"/>
        <family val="2"/>
      </rPr>
      <t>at least every 2 years</t>
    </r>
  </si>
  <si>
    <t>Responsible Mineral Assurance Process (RMAP) Tungsten</t>
  </si>
  <si>
    <t>Responsible Mineral Initiative (RMI)</t>
  </si>
  <si>
    <t>Responsible Mineral Assurance Process (RMAP) Gold</t>
  </si>
  <si>
    <t>-country of origin of the material (check if the VSS looks into the origin of the material or if it applies sourcing requirements (e.g. most Due Diligence standards will include additional requirements when sourcing from CAHRAs). List the requirement number and include a definition if provided.</t>
  </si>
  <si>
    <t>5. DETERMINATION OF THE SCOPE OF
THE RISK ASSESSMENT (ALL SOURCES)
The auditee shall review the information collected
in steps 1 and 2 above on the category and origin
of relevant material with a view to identify any red
flags, inconsistencies, or discrepancies related to
the gold supplying counterparty or material.</t>
  </si>
  <si>
    <t>No remediation clause(s)</t>
  </si>
  <si>
    <t>ANNEX III: OECD STEP 5 REFINER PUBLIC REPORT
The Responsible Minerals Assurance Process requires all auditees to report
publicly on their due diligence program.</t>
  </si>
  <si>
    <t>ANNEX III: OECD STEP 5 REFINER PUBLIC REPORT
Below is an outline of categories that are recommended to be included in these reports. 
• Auditee Introduction
◦ Auditee Name
◦ Smelter Company ID (CID)
◦ Location
◦ 3TG materials processed
• Audit Summary
◦ Date of last audit
◦ Audit period
◦ Lead auditor name
◦ Link to most recent publicly available audit summary report
• Company Management System
◦ Supply Chain Policy
◦ Management Structure and Responsibility
◦ System of Controls and Transparency
◦ Record keeping system
• Risk Assessment
◦ Risk assessment process, methodology and results
◦ Methodology, practices and information yielded in on-the-ground assessments
• Risk Management
◦ Risk mitigation strategy
◦ Involvement of affected stakeholders
◦ Descriptions of efforts to track and monitor progress</t>
  </si>
  <si>
    <t>The Responsible Minerals Assurance Process has
adopted the general ISO approach to the management system requirements, approach, philosophy
and implementation for conformance. Auditees are
advised to consult ISO or similar sections in ISO
standards such as ISO 9000 series, ISO 17000 series
and ISO 14000 series.</t>
  </si>
  <si>
    <t>Do not use ISO 45001</t>
  </si>
  <si>
    <t>ADOPTION OF A RISK MANAGEMENT PLAN
Devise and adopt a risk management plan, adopting a risk management strategy as defined in the
OECD Guidance Annex II Model Supply Chain
Policy. Auditees’ risk mitigation should aim to
promote significant and measurable improvement
within a reasonable timeframe from the adoption of
the risk management plan. Risk mitigation strategies include:
• Continuing trade throughout the course of
measurable risk management efforts.
• Temporarily suspending trade while pursuing
ongoing mitigation efforts.
• Disengaging with a gold supplying counterparty in cases where mitigation appears not
feasible or unacceptable.
In the design, implementation, and monitoring of
risk mitigation, the auditee shall:
• Build and / or exercise leverage over the
actors in the supply chain who can most effectively and most directly mitigate the risks of
adverse impacts.
• Consult with gold supplying counterparties,
local and central authorities, and affected
stakeholders to agree on the strategy for
measurable risk mitigation in the risk management plan, allowing for sufficient time
for affected stakeholders to review the risk
assessment and management plan.</t>
  </si>
  <si>
    <t>Risk assessment does not include environment</t>
  </si>
  <si>
    <t>Please double check</t>
  </si>
  <si>
    <t>For high-risk supply chains, the auditee shall map
the factual circumstances of their supply chains,
underway and planned, including:
• Conduct desktop research on the gold
extraction, transport and trade and its impact
on conflict, human rights or association with
money laundering or financing of
terrorism practices.
• Consult with supply chain stakeholders, such
as supply chain actors, local and central
governments, civil society organizations or
community networks.
• Determine if supply chain actors have policies
and management systems that are consistent
with the OECD Guidance and that such policies and management systems are effectively
implemented. Such determination
may include:
◦ Desktop research;
◦ On-site visits to gold supplying counterparties or other supply chain actors;
◦ Random verification of purchase records
proportional to risk;
◦ Assessment of anti-money laundering and
counter-terrorism financing policies
and procedures.</t>
  </si>
  <si>
    <t>Does not include stakeholders who may have a heightened risk to gender-specific risks</t>
  </si>
  <si>
    <t>ANNEX III: OECD STEP 5 REFINER PUBLIC REPORT
Below is an outline of categories that are recommended to be included in these reports. This outline is recommended for all auditees; however, the scope and level of detail may reasonably be reduced in low-risk
contexts. It is recommended to provide examples where possible to illustrate application of due diligence
concepts and to demonstrate improvement over time.
• Auditee Introduction
◦ Auditee Name
◦ Smelter Company ID (CID)
◦ Location
◦ 3TG materials processed
• Audit Summary
◦ Date of last audit
◦ Audit period
◦ Lead auditor name
◦ Link to most recent publicly available audit summary report
• Company Management System
◦ Supply Chain Policy
◦ Management Structure and Responsibility
◦ System of Controls and Transparency
◦ Record keeping system
• Risk Assessment
◦ Risk assessment process, methodology and results
◦ Methodology, practices and information yielded in on-the-ground assessments
• Risk Management
◦ Risk mitigation strategy
◦ Involvement of affected stakeholders
◦ Descriptions of efforts to track and monitor progress
• OPTIONAL: Description of other issues and/or risks beyond Annex II of the OECD Guidance included
in the due diligence system (e.g., Environment; Health &amp; Safety; Child Labor, all forms)</t>
  </si>
  <si>
    <t>Disclosure on ESG issues is optional</t>
  </si>
  <si>
    <t>The OECD Guidance encourages auditees to publish annual reports on supply chain due diligence policies and practices with due regard to business confidentiality and other competitive concerns. Business
confidentiality and other competitive concerns means price information and gold supplying counterparty
relationships without prejudice to subsequent evolving interpretation</t>
  </si>
  <si>
    <t>Annual reporting is "encouraged" rather than required</t>
  </si>
  <si>
    <t>The auditee shall assess presence and severity of
risks in the supply chain by comparing the factual circumstances against the risks included in
the OECD Guidance Annex II Model Supply Chain
Policy, specifically:
• Bribery and fraudulent misrepresentation of
the origin of minerals.
◦ Money laundering.
◦ Non-payment of taxes, fees and royalties
to governments.
In addition, the auditee shall include risks related to
any type of money laundering and / or financing of
terrorism in the assessment of supply chain risks.</t>
  </si>
  <si>
    <t>Does not specify anti-competitive behaviour</t>
  </si>
  <si>
    <t>The auditee shall design and implement a reasonable process to determine any CAHRAs as defined
by the OECD Guidance, including risks related to
money laundering, financing of terrorism and corruption, in its supply chain.</t>
  </si>
  <si>
    <t>The policy:
• Is publicly communicated, such as posting
on the auditee’s website, contained within
a Corporate Responsibility Report, Supplier
Code of Conduct or other official public company communications, and / or posted on an
industry association website.
• • Includes an effective date for when the policy was established and / or adopted.
The auditee shall communicate the expectations on
responsible supply chains to gold supplying counterparties providing relevant materials that contain
gold, including the expectation for counterparties
to undertake due diligence and risk management
consistent with the supply chain policy as well as
the supply chain policy itself.</t>
  </si>
  <si>
    <t>Please double check if this applies to indirect business partners according to the text in column E</t>
  </si>
  <si>
    <t>For LSM and ASM supply chains:
• Business license or tax
registration number
• Business structure and registration
• Type of business
• KYC Questionnaire(s)
• Identity of the gold supplying counterparty
• Identity of the beneficial owner(s) of
the gold supplying counterparty
• Records of checks that the gold
supplying counterparty and their
beneficial owners are not named
on any government lists for wanted
money launderers, known fraudsters or terrorists
• Business and financial details with
regard to the gold supplying counterparty including information on
the purpose and intended nature of
the business relationship</t>
  </si>
  <si>
    <t>The auditee shall develop or refer to a mechanism
allowing any interested party (affected persons or
whistle-blowers) to voice concerns regarding the
circumstances of mineral extraction, trade, handling
and export.
The mechanism shall, at a minimum, include a
process to investigate the concern or grievance
received and, if applicable, determine appropriate
corrective and preventive actions in accordance
with Sections VIII.A.4 of this standard.</t>
  </si>
  <si>
    <t>Disclosure is optional</t>
  </si>
  <si>
    <t>Annual reporting is "encouraged" not required</t>
  </si>
  <si>
    <t>Demonstrate corporate transparency and accountability through the public disclosure of all material payments to governments of taxes, royalties, signature bonuses, and all other forms of payments or benefits and support the Extractive Industries Transparency Initiative (EITI).</t>
  </si>
  <si>
    <t>5. INTERNAL MATERIAL
CONTROL SYSTEMS (ALL SOURCES)
MATERIAL CONTROL SYSTEMS
The auditee shall establish and implement sufficient
systems of internal material control. The internal
material control systems shall be sufficient to
enable chain of custody for each gold transaction
received. Each individual transaction of relevant
material received is identified and documented7
.
The process shall record:
• The date the material is physically received or
the date the material is received in the auditee’s material control system8
.
• The form, type and physical description of
the material.
• The weight and assay of the material
received. Assay determinations may be provided by the gold supplying counterparty, the
refiner or a third party.
• A unique internal reference number that is
assigned to each input, by bar, ingot and / or
batch of gold accepted, which should correspond to all the information collected on that
gold input and its gold supplying counterparty as generated through the due diligence
management system.
The refiner shall ensure the total weight of gold
received and in inventory during the audit period
can be reconciled with movements in and out of
inventory for the same period. In support of this
requirement, the refiner shall:
• Have a reconciliation process for receipts,
inventories, losses, outsourcing and sales.
• Record the total gold content of gold receipts
within the audit period as well as the total
gold content of gold products shipped within
the audit period so as to demonstrate the ability to reconcile the totals and account for any
reasonable losses.
• Ensure that any discrepancies between the
total gold content of gold receipts and gold
products shipped are investigated and findings are recorded.
Adherence to the supply chain policy shall be
required as part of written agreements and/or contracts with suppliers that can be applied
and monitored.
Auditees shall:
• Make and receive payments for gold through
official banking channels where they are reasonably available
• Avoid cash transactions where possible and
ensure all unavoidable cash transactions are
supported by verifiable information
• Where requested, cooperate fully and transparently with law enforcement agencies
regarding gold transactions.
• Aim to establish long-term relationships with
their immediate suppliers in order to increase
leverage over the due diligence performance
of each supplier.
• Consider ways to support and build capacities
of gold supplying counterparties to improve
performance and conform to the auditee’s
supply chain policy.
• Support the implementation of the principles and criteria of the Extractive Industry
Transparency Initiative (EITI) individually or
through joint efforts and through company
participation in appropriate reporting. This
reporting is required only in an implementing
country of EITI.</t>
  </si>
  <si>
    <t>Type of reporting is "appropriate" not specifically public</t>
  </si>
  <si>
    <t>Please double check if the wording "appropriate" makes it a full or partial MEETS</t>
  </si>
  <si>
    <t>1. KNOW YOUR COUNTERPARTY
(ALL SOURCES)
Where applicable, auditees
shall fully and transparently cooperate with law
enforcement agencies regarding gold transactions.
Refineries shall provide customs officials with
access to complete information on all
international shipments.</t>
  </si>
  <si>
    <t>Is this a full or partial MEETS?</t>
  </si>
  <si>
    <t>The auditee shall develop or refer to a mechanism allowing any interested party (affected persons or whistle-blowers) to voice concerns regarding the circumstances of mineral extraction, trade, handling and export</t>
  </si>
  <si>
    <t xml:space="preserve">The VSS does include any requirement that provides protection against retaliation </t>
  </si>
  <si>
    <t xml:space="preserve">Does not include annual reporting on eg issues in the VSS. </t>
  </si>
  <si>
    <t>Identify, assess and mitigate risks in the auditee’s supply chains in accordance with the Supply Chain Policy.</t>
  </si>
  <si>
    <t xml:space="preserve">The VSS Does not identify risks/issues based on the imapct of materiality </t>
  </si>
  <si>
    <t>The auditee shall develop or refer to a mechanism
allowing any interested party (affected persons or
whistle-blowers) to voice concerns regarding the
circumstances of mineral extraction, trade, handling
and export</t>
  </si>
  <si>
    <t>The VSS does not fully align with the requirment, does not include UNGP's in the grievance mechanism.</t>
  </si>
  <si>
    <t>7. GRIEVANCE MECHANISM (ALL SOURCES).  The auditee shall develop or refer to a mechanism
allowing any interested party (affected persons or
whistle-blowers) to voice concerns regarding the
circumstances of mineral extraction, trade, handling
and export.</t>
  </si>
  <si>
    <t>7. GRIEVANCE MECHANISM (ALL SOURCES).                                                                                                                                                                                                                                                                    The auditee shall develop or refer to a mechanism
allowing any interested party (affected persons or
whistle-blowers) to voice concerns regarding the
circumstances of mineral extraction, trade, handling
and export.</t>
  </si>
  <si>
    <t xml:space="preserve">No stakeholder engagment process </t>
  </si>
  <si>
    <t>Consult with gold supplying counterparties,
local and central authorities, and affected
stakeholders to agree on the strategy for
measurable risk mitigation in the risk management plan, allowing for sufficient time
for affected stakeholders to review the risk
assessment and management plan.</t>
  </si>
  <si>
    <t>Does not fully align with the VSS, as it does not include ongoing engagement or the whole lifecycle of the site</t>
  </si>
  <si>
    <t>No mention of indigenous people in the vss</t>
  </si>
  <si>
    <t>Does not fully align with this requirement as the VSS does not fully align with criteron 7</t>
  </si>
  <si>
    <t xml:space="preserve">3. IDENTIFICATION OF GOLD SUPPLYING COUNTERPARTY AND BASICDUE DILIGENCE.                                                                                                                                                                                                The auditee shall conduct due diligence in accordance with the type of counterparty identified. Gold supplying counterparties who are themselves engaged in the melting and / or refining of gold are subject to the basic due diligence requirements                                                                                                                                                                                                                                                       3. Table 4.) Using a risk-based approach, the auditee shall conduct in-person visits to the gold supplying counterparties to confirm. </t>
  </si>
  <si>
    <t xml:space="preserve">The VSS does not fullly align with the requirement. The risk based due diligence is only used is certian cirucmstance in the RMAP Gold. It also doesn't us ethe exact phrase 'risk based due diligence'. </t>
  </si>
  <si>
    <t xml:space="preserve">1. SUPPLY CHAIN POLICY. The auditee shall have a documented, effective, and publicly communicated supply chain policy for procurement of gold bearing materials. The policy will
be implemented within the auditee’s management processes. </t>
  </si>
  <si>
    <t>Cobalt Refiner Due Diligence Standard</t>
  </si>
  <si>
    <t>World Gold Council (WGC)</t>
  </si>
  <si>
    <t>Responsible Gold Mining Principles (RGMPs)</t>
  </si>
  <si>
    <t>Exeeds</t>
  </si>
  <si>
    <t>5.4 We will implement the Conflict-Free Gold Standard. We will ensure that when we operate in conflict- affected or high-risk areas our operations do not cause, support or benefit unlawful armed conflict or contribute to human rights abuses or breaches of international humanitarian law.</t>
  </si>
  <si>
    <t>Principle 2 – Understanding our impacts: we will engage with our stakeholders2 and implement management systems so as to ensure that we assess, understand and manage our impacts, realise opportunities and provide remedy where needed
Managing environmental impacts
8.1 We will implement systems to monitor and manage our impacts on the environment. We will avoid, minimise, mitigate or compensate for significant adverse impacts on the environment relating
to our activities.</t>
  </si>
  <si>
    <t>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
UN Guiding Principles
5.1 We will adopt and implement policies, practices and systems based on the UN Guiding Principles
on Business and Human Rights.</t>
  </si>
  <si>
    <t>The VSS covers remediation via the adoption of the UNPGs</t>
  </si>
  <si>
    <t>UN Guiding Principles
5.1 We will adopt and implement policies, practices and systems based on the UN Guiding Principles
on Business and Human Rights.</t>
  </si>
  <si>
    <t>Accountabilities and reporting
1.7 We will assign accountability for our sustainability performance at Board and/or Executive Committee level. We will report publicly each year on our implementation of the Responsible Gold Mining Principles.</t>
  </si>
  <si>
    <t>Safety management systems
4.2 We will implement safety and health management systems based on internationally recognised good practice and focused on continuous improvement of our performance. We will engage regularly on these issues with our workforce and their representatives.</t>
  </si>
  <si>
    <t>The VSS does not mention ISO Standards.</t>
  </si>
  <si>
    <t>Risk management
2.1 We will maintain systems to identify and prevent or manage both the risks that face our operations and those which our activities may pose to others.
Impact assessment
2.4 We will conduct impact assessments that involve substantive environmental components, socio- economic (including human rights where relevant) and cultural elements, and ensure that these are periodically updated. We will seek to identify and take account of local cumulative impacts. We will ensure that such assessments are accessible to affected communities and include plans to avoid, minimise, mitigate or compensate3 for significant adverse impacts.</t>
  </si>
  <si>
    <t>Stakeholder engagement
2.2 We will listen to and engage with stakeholders in order to understand better their interests and concerns and integrate this knowledge into how we do business.
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
Impact assessment
2.4 We will conduct impact assessments that involve substantive environmental components, socio- economic (including human rights where relevant) and cultural elements, and ensure that these are periodically updated. We will seek to identify and take account of local cumulative impacts. We will ensure that such assessments are accessible to affected communities and include plans to avoid, minimise, mitigate or compensate3 for significant adverse impacts.
UN Guiding Principles
5.1 We will adopt and implement policies, practices and systems based on the UN Guiding Principles
on Business and Human Rights.
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</si>
  <si>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The VSS supports internationally recognized normative standards (UNGPs, UNDRIP, OECD Guidelines for Multinational Enterprises, OECD DDG, VPSHRS</t>
  </si>
  <si>
    <t>Impact assessment
2.4 We will conduct impact assessments that involve substantive environmental components, socio- economic (including human rights where relevant) and cultural elements, and ensure that these are periodically updated. We will seek to identify and take account of local cumulative impacts. We will ensure that such assessments are accessible to affected communities and include plans to avoid, minimise, mitigate or compensate3 for significant adverse impacts.</t>
  </si>
  <si>
    <t>The VSS does not include all requirements (e.g annual materiality assessment)</t>
  </si>
  <si>
    <t>Principle 1 – Ethical conduct: we will conduct our businesses with integrity including absolute opposition to corruption
Combating bribery and corruption
1.3 We will put in place controls to combat bribery and corruption in all their forms, conflicts of interest and anti-competitive behaviour by employees, agents or other company representatives.</t>
  </si>
  <si>
    <t>1 Ethical conduct: we will conduct our business with integrity including absolute opposition to corruption.
Code of conduct
1.2 We will maintain a code of conduct to make clear the standards with which we expect our employees, and those with whom we do business, to comply. We will actively promote awareness of our code
and implement systems to monitor and ensure compliance.</t>
  </si>
  <si>
    <t>The VSS does not address money laundering.</t>
  </si>
  <si>
    <t>Combating bribery and corruption
1.3 We will put in place controls to combat bribery and corruption in all their forms, conflicts of interest and anti-competitive behaviour by employees, agents or other company representatives.</t>
  </si>
  <si>
    <t>The VSS  does not require zero tolerance and does not address money laundering or facilitation payments.</t>
  </si>
  <si>
    <t>Raising concerns
6.7 We will provide a confidential mechanism through which employees and others associated with our activities may raise ethical concerns and which will provide protection from retaliation for those who raise concerns in good faith.</t>
  </si>
  <si>
    <t>Political contributions
1.4 We will disclose the value and beneficiaries of financial and in-kind political contributions that we make, whether directly or through an intermediary.
Transparency
1.5 We will publish our tax, royalty and other payments to governments annually by country and project.
We support the principles of the Extractive Industries Transparency Initiative (EITI) and will encourage governments to promote greater transparency around revenue flows, mining contracts and the beneficial ownership of licence holders.
Taxes and transfer pricing
1.6 We will pay the taxes and royalties required by host country codes. We will seek to ensure that transfer pricing outcomes are in line with fair business practices and value creation.
Accountabilities and reporting
1.7 We will assign accountability for our sustainability performance at Board and/or Executive Committee level. We will report publicly each year on our implementation of the Responsible Gold Mining Principles.</t>
  </si>
  <si>
    <t>Transparency
1.5 We will publish our tax, royalty and other payments to governments annually by country and project.
We support the principles of the Extractive Industries Transparency Initiative (EITI) and will encourage governments to promote greater transparency around revenue flows, mining contracts and the beneficial ownership of licence holders.</t>
  </si>
  <si>
    <t>Political contributions
1.4 We will disclose the value and beneficiaries of financial and in-kind political contributions that we make, whether directly or through an intermediary.
Transparency
1.5 We will publish our tax, royalty and other payments to governments annually by country and project.
We support the principles of the Extractive Industries Transparency Initiative (EITI) and will encourage governments to promote greater transparency around revenue flows, mining contracts and the beneficial ownership of licence holders</t>
  </si>
  <si>
    <t>Legal compliance
1.1 As a minimum expectation, we will comply with applicable host and home country laws and relevant international law, and will maintain systems to deliver this objective.</t>
  </si>
  <si>
    <t>Code of conduct
1.2 We will maintain a code of conduct to make clear the standards with which we expect our employees, and those with whom we do business, to comply. We will actively promote awareness of our code
and implement systems to monitor and ensure compliance.</t>
  </si>
  <si>
    <t>The VSS does not include all requirements (e.g verification of financial accounts)</t>
  </si>
  <si>
    <t>The VSS does not include all requirements (e.g. verification of ESG issues based on the principle of impact materiality)</t>
  </si>
  <si>
    <t>Resolving grievances
2.5 We will establish fair, accessible, effective and timely mechanisms through which complaints and grievances related to our activities can be raised and resolved and remedies implemented. Those raising such grievances in good faith will not face discrimination or retaliation as a result of raising their concerns.
UN Guiding Principles
5.1 We will adopt and implement policies, practices and systems based on the UN Guiding Principles
on Business and Human Rights.</t>
  </si>
  <si>
    <t>Resolving grievances
2.5 We will establish fair, accessible, effective and timely mechanisms through which complaints and grievances related to our activities can be raised and resolved and remedies implemented. Those raising such grievances in good faith will not face discrimination or retaliation as a result of raising their concerns.
Raising concerns
6.7 We will provide a confidential mechanism through which employees and others associated with our activities may raise ethical concerns and which will provide protection from retaliation for those who raise concerns in good faith.</t>
  </si>
  <si>
    <t>Resolving grievances
2.5 We will establish fair, accessible, effective and timely mechanisms through which complaints and grievances related to our activities can be raised and resolved and remedies implemented. Those raising such grievances in good faith will not face discrimination or retaliation as a result of raising their concerns.</t>
  </si>
  <si>
    <t>The VSS does not include its supply chain in this regard</t>
  </si>
  <si>
    <t>The VSS does not explicitly include vulnerable and marginalized communities in this regard</t>
  </si>
  <si>
    <t>Stakeholder engagement
2.2 We will listen to and engage with stakeholders in order to understand better their interests and concerns and integrate this knowledge into how we do business.
Community consultation
7.1 We will consult regularly and in good faith with the communities associated with our operations on matters of interest to them, and will take account of their perspectives and concerns.
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</si>
  <si>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Principle 2 – Understanding our impacts: we will engage with our stakeholders2 and implement management systems so as to ensure that we assess, understand and manage our impacts, realise opportunities and provide remedy where needed
Stakeholder engagement
2.2 We will listen to and engage with stakeholders in order to understand better their interests and concerns and integrate this knowledge into how we do business.Understanding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</si>
  <si>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
Indigenous Peoples
7.6 We will respect the collective and customary rights, culture and connection to the land of Indigenous Peoples. We will work to obtain their free, prior
and informed consent where significant adverse impacts may occur during exploration, project design, operation and closure, including around the delivery of sustainable benefits.</t>
  </si>
  <si>
    <t>Principle 9 – Biodiversity, land use and mine closure: we will work to ensure that fragile ecosystems, habitats and endangered species are protected from damage, and will plan for responsible mine closure
Mine closure
9.4 We will plan for the social and environmental aspects of mine closure in consultation with authorities, our workforce, affected communities and other relevant stakeholders. We will make financial and technical provision to ensure planned closure and post-closure commitments are realised, including the rehabilitation of land, beneficial future land use, preservation of water sources and prevention of acid rock drainage and metal leaching.</t>
  </si>
  <si>
    <t>9 Biodiversity, land use and mine closure: we will work to ensure that fragile ecosystems, critical habitats and endangered species are protected from damage and we will plan for responsible mine closure.
Mine closure
9.4 We will plan for the social and environmental aspects of mine closure in consultation with authorities, our workforce, affected communities and other relevant stakeholders. We will make financial and technical provision to ensure planned closure and post-closure commitments are realised, including the rehabilitation of land, beneficial future land use, preservation of water sources and prevention of acid rock drainage and metal leaching.</t>
  </si>
  <si>
    <t>The VSS does not include all requirements (e.g. opportunities for progressive closure)</t>
  </si>
  <si>
    <t>The VSS include some but not all requirements linked to ensuring financial provisions for mine closure</t>
  </si>
  <si>
    <t>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
Principle 3 – Supply chain: we will require that our suppliers conduct their businesses ethically and responsibly as a condition of doing business with us
Supply Chain Policy
3.1 We will adopt and publish a Supply Chain Policy and support our contractors and suppliers to operate responsibly and to standards of ethics, safety, health, human rights and social and environmental performance comparable with our own. We will conduct risk-based monitoring of compliance.</t>
  </si>
  <si>
    <t>Principle 3 – Supply chain: we will require that our suppliers conduct their businesses ethically and responsibly as a condition of doing business with us
Supply Chain Policy
3.1 We will adopt and publish a Supply Chain Policy and support our contractors and suppliers to operate responsibly and to standards of ethics, safety, health, human rights and social and environmental performance comparable with our own. We will conduct risk-based monitoring of compliance.
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t>
  </si>
  <si>
    <t>The VSS does not include all requirements (e.g. communication and review)</t>
  </si>
  <si>
    <t xml:space="preserve">
Supply Chain Policy
3.1 We will adopt and publish a Supply Chain Policy and support our contractors and suppliers to operate responsibly and to standards of ethics, safety, health, human rights and social and environmental performance comparable with our own. We will conduct risk-based monitoring of compliance.</t>
  </si>
  <si>
    <t>The VSS does not include all requirements (e.g. policies on prioritized ESG issues)</t>
  </si>
  <si>
    <t>Supply Chain Policy
3.1 We will adopt and publish a Supply Chain Policy and support our contractors and suppliers to operate responsibly and to standards of ethics, safety, health, human rights and social and environmental performance comparable with our own. We will conduct risk-based monitoring of compliance.</t>
  </si>
  <si>
    <t>Accountabilities and reporting
1.7 We will assign accountability for our sustainability performance at Board and/or Executive Committee level. We will report publicly each year on our implementation of the Responsible Gold Mining Principles.
UN Guiding Principles
5.1 We will adopt and implement policies, practices and systems based on the UN Guiding Principles
on Business and Human Rights.</t>
  </si>
  <si>
    <t>The VSS covers specific requirements on disclosure by a general requirement on implementing OECD DDG. And remediation would be covered by UNGPs.</t>
  </si>
  <si>
    <t>Comment: specific requirement on disclosure
would be covered by a general requirement on implementing OECD DDG. And remediation would be covered by UNGPs.</t>
  </si>
  <si>
    <t>The VSS does not include all the requirements (e.g. OECD DDG)</t>
  </si>
  <si>
    <t>Local procurement
3.2 We will promote access for local businesses to procurement and contracting opportunities generated by our operations and, where appropriate, provide capacity building support to help them improve their capabilities as suppliers.</t>
  </si>
  <si>
    <t>The VSS does not include all the requirements (e.g. improve due diligence performance)</t>
  </si>
  <si>
    <t>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
Conflict
5.4 We will implement the Conflict-Free Gold Standard. We will ensure that when we operate in conflict- affected or high-risk areas our operations do not cause, support or benefit unlawful armed conflict or contribute to human rights abuses or breaches of international humanitarian law.</t>
  </si>
  <si>
    <t>The VSS does not include all the requirements (traceability and chain of custody), but does align with the OECD DDG</t>
  </si>
  <si>
    <t xml:space="preserve">Risk management
2.1 We will maintain systems to identify and prevent or manage both the risks that face our operations and those which our activities may pose to others.
</t>
  </si>
  <si>
    <t>The VSS does not include all requirements (e.g. annual risk assessment)</t>
  </si>
  <si>
    <t>Supply Chain Policy
3.1 We will adopt and publish a Supply Chain Policy and support our contractors and suppliers to operate responsibly and to standards of ethics, safety, health, human rights and social and environmental performance comparable with our own. We will conduct risk-based monitoring of compliance.
Conflict
5.4 We will implement the Conflict-Free Gold Standard. We will ensure that when we operate in conflict- affected or high-risk areas our operations do not cause, support or benefit unlawful armed conflict or contribute to human rights abuses or breaches of international humanitarian law.</t>
  </si>
  <si>
    <t>The VSS does not refer to RMI or The Copper Mark, however it aligns with the OECD DDG</t>
  </si>
  <si>
    <t>Conflict
5.4 We will implement the Conflict-Free Gold Standard. We will ensure that when we operate in conflict- affected or high-risk areas our operations do not cause, support or benefit unlawful armed conflict or contribute to human rights abuses or breaches of international humanitarian law.</t>
  </si>
  <si>
    <t>The VSS invokes the OECD DDG, but does not specifically require implementation of the OECD DDG.</t>
  </si>
  <si>
    <t>Principle 3 – Supply chain: we will require that our suppliers conduct their businesses ethically and responsibly as a condition of doing business with us</t>
  </si>
  <si>
    <t>The VSS does not include all requirements (e.g. assist suppliers in capacity building)</t>
  </si>
  <si>
    <t>Local procurement
3.2 We will promote access for local businesses to procurement and contracting opportunities generated by our operations and, where appropriate, provide capacity building support to help them improve their capabilities as suppliers.
Creating local benefits
7.3 We will ensure that the communities associated with our operations are offered meaningful opportunities
to benefit from our presence, including through access to jobs and training, and procurement opportunities for local businesses and social investment.</t>
  </si>
  <si>
    <t>D. Assurance requirements
Companies wishing to be recognised as implementing the Responsible Gold Mining Principles are required to obtain independent assurance on their conformance. Such assurance must be provided by credible organisations that meet demanding criteria.</t>
  </si>
  <si>
    <t>The VSS does not specifically require implementation of the OECD DDG.</t>
  </si>
  <si>
    <t>Child and forced labour
6.3 We prohibit child labour, forced labour and modern slavery in our operations and in our supply chains.</t>
  </si>
  <si>
    <t>The VSS does not include remediation for Child labor. UNGPs is sufficient for most remedy requirements except for child labor.</t>
  </si>
  <si>
    <t>Child and forced labour
6.3 We prohibit child labour, forced labour and modern slavery in our operations and in our supply chains.
UN Guiding Principles
5.1 We will adopt and implement policies, practices and systems based on the UN Guiding Principles
on Business and Human Rights.</t>
  </si>
  <si>
    <t>The VSS requires adoption and implementation of the UNGPs, but remediation is not addressed specifically for child labor.</t>
  </si>
  <si>
    <t>The VSS does not refer to ILO C182</t>
  </si>
  <si>
    <t>Child and forced labour
6.3 We prohibit child labour, forced labour and modern slavery in our operations and in our supply chains.
UN Guiding Principles
5.1 We will adopt and implement policies, practices and systems based on the UN Guiding Principles
on Business and Human Rights.</t>
  </si>
  <si>
    <t>The VSS does cover remediation via the adoption of the UNGPs</t>
  </si>
  <si>
    <t>Child and forced labour
6.3 We prohibit child labour, forced labour and modern slavery in our operations and in our supply chains.
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
UN Guiding Principles
5.1 We will adopt and implement policies, practices and systems based on the UN Guiding Principles
on Business and Human Rights.</t>
  </si>
  <si>
    <t>"Child and forced labour
6.3 We prohibit child labour, forced labour and modern slavery in our operations and in our supply chains."</t>
  </si>
  <si>
    <t>The VSS does not include the ILO in the requirement</t>
  </si>
  <si>
    <t>Due diligence
2.3 We will regularly and systematically conduct due diligence to identify human rights, corruption and conflict risks associated with our activities and in our supply chain with the intention of preventing adverse impacts. We will exercise risk-based due diligence on those entities to which we sell our products.</t>
  </si>
  <si>
    <t>Freedom of association and collective bargaining
6.4 We will uphold the legal rights of our workforce to associate with others and to join, or to refrain from joining, labour organisations of their choice and to bargain collectively without discrimination
or retaliation.
UN Guiding Principles
5.1 We will adopt and implement policies, practices and systems based on the UN Guiding Principles
on Business and Human Rights.</t>
  </si>
  <si>
    <t>The VSS covers remediation via the adoption of the UNGPs</t>
  </si>
  <si>
    <t>Freedom of association and collective bargaining
6.4 We will uphold the legal rights of our workforce to associate with others and to join, or to refrain from joining, labour organisations of their choice and to bargain collectively without discrimination
or retaliation.
UN Guiding Principles
5.1 We will adopt and implement policies, practices and systems based on the UN Guiding Principles
on Business and Human Rights</t>
  </si>
  <si>
    <t>Principle 6 – Labour rights: we will ensure that our operations are places where employees and contractors are treated with respect and are free from discrimination or abusive labour practices
Preventing discrimination and bullying
6.2 We will engage regularly and constructively with our employees and their representatives and strive to ensure a workplace free from bullying or harassment and unfair discrimination.
UN Guiding Principles
5.1 We will adopt and implement policies, practices and systems based on the UN Guiding Principles
on Business and Human Rights.</t>
  </si>
  <si>
    <t>Principle 6 – Labour rights: we will ensure that our operations are places where employees and contractors are treated with respect and are free from discrimination or abusive labour practices
Preventing discrimination and bullying
6.2 We will engage regularly and constructively with our employees and their representatives and strive to ensure a workplace free from bullying or harassment and unfair discrimination.</t>
  </si>
  <si>
    <t>The VSS does not state specific types of discrimination.</t>
  </si>
  <si>
    <t>Diversity
6.5 We will implement policies and practices to promote diversity at all levels of the company, including the representation and inclusion of historically under- represented groups and will report on our progress.
UN Guiding Principles
5.1 We will adopt and implement policies, practices and systems based on the UN Guiding Principles
on Business and Human Rights.</t>
  </si>
  <si>
    <t>Principle 6 – Labour rights: we will ensure that our operations are places where employees and contractors are treated with respect and are free from discrimination or abusive labour practices</t>
  </si>
  <si>
    <t>The VSS does not include remedy of adverse impact</t>
  </si>
  <si>
    <t>Wages and benefits
6.1 We will ensure that our workforce receives fair wages and benefits relative to relevant national and local benchmarks, norms and regulations.</t>
  </si>
  <si>
    <t>The VSS refer to fair wages rather than minimum wages and does not refer to ILO C131, C95 and C132</t>
  </si>
  <si>
    <t>The VSS does not include all requirements (e.g. minimum wage, overtime payments ILO C001, etc)</t>
  </si>
  <si>
    <t>Principle 4 – Safety and health: we will protect and promote the safety and occupational health of our workforce (employees and contractors4) above all other priorities and will empower them to speak up if they encounter unsafe working conditions
Safety
4.1 We will be proactive in preventing fatalities
and injuries to our workforce. Regular safety training will be conducted and personal protective equipment will be supplied at no cost to our workforce. Our objective is zero harm.</t>
  </si>
  <si>
    <t>The VSS does not include all the requirements (e.g. remedy adverse impacts)</t>
  </si>
  <si>
    <t>Safety
4.1 We will be proactive in preventing fatalities
and injuries to our workforce. Regular safety training will be conducted and personal protective equipment will be supplied at no cost to our workforce. Our objective is zero harm.
Occupational health and wellbeing
4.3 We will maintain high standards of occupational health and hygiene and implement risk-based monitoring of the health of our workforce based on occupational exposures. We will promote the physical and mental wellbeing of our workforce.</t>
  </si>
  <si>
    <t>The VSS does not include all the requirements (e.g.  ILO C155, C148 and C176)</t>
  </si>
  <si>
    <t>The VSS does not include all the requirements (e.g. action plan for different workers categories)</t>
  </si>
  <si>
    <t>The VSS does not include all requirements (e.g. does not include visitors in the H&amp;S control hierarchy)</t>
  </si>
  <si>
    <t>Safety
4.1 We will be proactive in preventing fatalities
and injuries to our workforce. Regular safety training will be conducted and personal protective equipment will be supplied at no cost to our workforce. Our objective is zero harm.</t>
  </si>
  <si>
    <t xml:space="preserve">The VSS does not explicitly refer to machinery </t>
  </si>
  <si>
    <t>Occupational health and wellbeing
4.3 We will maintain high standards of occupational health and hygiene and implement risk-based monitoring of the health of our workforce based on occupational exposures. We will promote the physical and mental wellbeing of our workforce.</t>
  </si>
  <si>
    <t>Safety
4.1 We will be proactive in preventing fatalities
and injuries to our workforce. Regular safety training will be conducted and personal protective equipment will be supplied at no cost to our workforce. Our objective is zero harm.
Safety management systems
4.2 We will implement safety and health management systems based on internationally recognised good practice and focused on continuous improvement of our performance. We will engage regularly on these issues with our workforce and their representatives.
Community health and emergency planning
4.4 We will identify and eliminate or minimise significant risks to the health and safety of local people as a result of our activities and those of our contractors. We will develop, maintain and test emergency response plans based on national regulations and international best practice guidelines, ensuring the involvement of potentially affected stakeholders</t>
  </si>
  <si>
    <t>Community health and emergency planning
4.4 We will identify and eliminate or minimise significant risks to the health and safety of local people as a result of our activities and those of our contractors. We will develop, maintain and test emergency response plans based on national regulations and international best practice guidelines, ensuring the involvement of potentially affected stakeholders
UN Guiding Principles
5.1 We will adopt and implement policies, practices and systems based on the UN Guiding Principles
on Business and Human Rights.</t>
  </si>
  <si>
    <t>The VSS does covers remediation via de adoption of UNPGs</t>
  </si>
  <si>
    <t>Community consultation
7.1 We will consult regularly and in good faith with the communities associated with our operations on matters of interest to them, and will take account of their perspectives and concerns.
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</si>
  <si>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Principle 7 – Working with communities: we will contribute to the socio-economic advancement of communities associated with our operations and treat them with dignity and respect
6.6 We are committed to identifying and resolving barriers to the advancement and fair treatment of women in our workplaces. Through our employment, supply chain, training and community investment programmes, we will aim to contribute to the socio-economic empowerment of women in the communities associated with our operations.</t>
  </si>
  <si>
    <t>Market access for ASM
3.3 We support access to legitimate markets for those artisanal and small-scale miners (ASM) who respect applicable legal and regulatory frameworks, who seek to address the environmental, health, human rights and safety challenges often associated with ASM activity, and who, in good faith, seek formalisation. We will consider supporting government initiatives
to reduce and eliminate the use of mercury by ASM.</t>
  </si>
  <si>
    <t>The VSS does not include all requirements (e.g OECD DDG)</t>
  </si>
  <si>
    <t>Principle 5 – Human rights and conflict: we will respect the human rights of our workforce, affected communities and all those people with whom
we interact
UN Guiding Principles
5.1 We will adopt and implement policies, practices and systems based on the UN Guiding Principles
on Business and Human Rights.</t>
  </si>
  <si>
    <t>UN Guiding Principles
5.1 We will adopt and implement policies, practices and systems based on the UN Guiding Principles
on Business and Human Rights.
Security and human rights
5.3 We will manage security-related human rights risks through implementation of the Voluntary Principles on Security and Human Rights.5</t>
  </si>
  <si>
    <t>Avoiding complicity
5.2 We will seek to ensure that we do not cause, and are not complicit in, human rights abuses either directly or through our business relationships.</t>
  </si>
  <si>
    <t>Security and human rights
5.3 We will manage security-related human rights risks through implementation of the Voluntary Principles on Security and Human Rights.5</t>
  </si>
  <si>
    <t>The VSS covers remediation via the adoption of the UNPGs. The VSS also supports the VPSHRs (page 3)</t>
  </si>
  <si>
    <t>Indigenous Peoples
7.6 We will respect the collective and customary rights, culture and connection to the land of Indigenous Peoples. We will work to obtain their free, prior
and informed consent where significant adverse impacts may occur during exploration, project design, operation and closure, including around the delivery of sustainable benefits.
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</si>
  <si>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Indigenous Peoples
7.6 We will respect the collective and customary rights, culture and connection to the land of Indigenous Peoples. We will work to obtain their free, prior
and informed consent where significant adverse impacts may occur during exploration, project design, operation and closure, including around the delivery of sustainable benefits.
UN Guiding Principles
5.1 We will adopt and implement policies, practices and systems based on the UN Guiding Principles
on Business and Human Rights</t>
  </si>
  <si>
    <t>Indigenous Peoples
7.6 We will respect the collective and customary rights, culture and connection to the land of Indigenous Peoples. We will work to obtain their free, prior
and informed consent where significant adverse impacts may occur during exploration, project design, operation and closure, including around the delivery of sustainable benefits.
Understanding communities
7.2 We will ensure that we engage with communities, including traditional leaders, in a culturally appropriate manner. We will be alert to the dangers of causing differentially negative impacts on women, children, Indigenous Peoples and other potentially vulnerable or marginalised groups. We will strive to ensure that the voices of these groups are heard and that this knowledge is integrated into how we do business.</t>
  </si>
  <si>
    <t>Resettlement
7.8 We will seek to avoid involuntary resettlement. Where this is unavoidable, we will proceed on the basis of meaningful consultation with affected communities, a publicly available planning framework, the restoration of established livelihoods and the provision of fair
and timely compensation. We will seek to minimise adverse impacts on displaced people.</t>
  </si>
  <si>
    <t>Resettlement
7.8 We will seek to avoid involuntary resettlement. Where this is unavoidable, we will proceed on the basis of meaningful consultation with affected communities, a publicly available planning framework, the restoration of established livelihoods and the provision of fair
and timely compensation. We will seek to minimise adverse impacts on displaced people.
UN Guiding Principles
5.1 We will adopt and implement policies, practices and systems based on the UN Guiding Principles
on Business and Human Rights.</t>
  </si>
  <si>
    <t xml:space="preserve">The VSS covers remediation via the adoption of the UNPGs. </t>
  </si>
  <si>
    <t>Cultural heritage
7.7 We will seek to preserve cultural heritage from adverse impacts associated with project activities, including through our impact assessments.
We will put in place chance finds procedures
at all relevant operations.
UN Guiding Principles
5.1 We will adopt and implement policies, practices and systems based on the UN Guiding Principles
on Business and Human Rights.</t>
  </si>
  <si>
    <t>Combating climate change
10.3 We support the objectives of global climate accords through avoidance, reduction or mitigation of carbon emissions. Where relevant, we will work to enhance the ability of our operations and nearby communities to be resilient to the effects of climate change.</t>
  </si>
  <si>
    <t xml:space="preserve">The VSS does not refer to the Paris Agreement and the agreement to stay below 1,5°C however, it refers to "global climate accords" </t>
  </si>
  <si>
    <t>Managing environmental impacts
8.1 We will implement systems to monitor and manage our impacts on the environment. We will avoid, minimise, mitigate or compensate for significant adverse impacts on the environment relating
to our activities.
Combating climate change
10.3 We support the objectives of global climate accords through avoidance, reduction or mitigation of carbon emissions. Where relevant, we will work to enhance the ability of our operations and nearby communities to be resilient to the effects of climate change.</t>
  </si>
  <si>
    <t>The VSS does not explicitly refer to scopes 1,2 and 3 emissions</t>
  </si>
  <si>
    <t>Managing environmental impacts
8.1 We will implement systems to monitor and manage our impacts on the environment. We will avoid, minimise, mitigate or compensate for significant adverse impacts on the environment relating
to our activities.</t>
  </si>
  <si>
    <t>The VSS include some but not all requirements (e.g set science-based goals)</t>
  </si>
  <si>
    <t>Energy efficiency and reporting
10.4 We will work to improve the efficiency of our energy use and to minimise our greenhouse gas emissions intensity. We will measure and report on our CO2 equivalent emissions in line with accepted reporting standards.</t>
  </si>
  <si>
    <t>The VSS include some but not all requirements (e.g disclose emission data for scope 1, 2 and 3 emissions)</t>
  </si>
  <si>
    <t>The VSS include some but not all requirements (e.g. annual disclosure)</t>
  </si>
  <si>
    <t>Managing environmental impacts
8.1 We will implement systems to monitor and manage our impacts on the environment. We will avoid, minimise, mitigate or compensate for significant adverse impacts on the environment relating
to our activities.
Principle 10 – Water, energy and climate change: we will improve the efficiency of our use of water and energy, recognising that the impacts of climate change and water constraints may increasingly become a threat to the locations where we work and a risk to our licence to operate
Water efficiency
10.1 We will use water efficiently and responsibly and
in co-operation with authorities and, where possible, other users. When we operate in water-stressed areas, we will take proportionate and practicable steps to improve the efficiency of our water use and seek to reduce our water footprint, including, where possible, through increased recycling.
Water access and quality
10.2 Recognising that access to water is a human right and fundamental ecosystem requirement, we will manage our operations so as to ensure that they do not adversely affect the overall quality of catchment water resources available to other users.</t>
  </si>
  <si>
    <t>Managing environmental impacts
8.1 We will implement systems to monitor and manage our impacts on the environment. We will avoid, minimise, mitigate or compensate for significant adverse impacts on the environment relating
to our activities.
Water efficiency
10.1 We will use water efficiently and responsibly and
in co-operation with authorities and, where possible, other users. When we operate in water-stressed areas, we will take proportionate and practicable steps to improve the efficiency of our water use and seek to reduce our water footprint, including, where possible, through increased recycling.
Water access and quality
10.2 Recognising that access to water is a human right and fundamental ecosystem requirement, we will manage our operations so as to ensure that they do not adversely affect the overall quality of catchment water resources available to other users.</t>
  </si>
  <si>
    <t>Managing environmental impacts
8.1 We will implement systems to monitor and manage our impacts on the environment. We will avoid, minimise, mitigate or compensate for significant adverse impacts on the environment relating
to our activities.
Cyanide and hazardous materials
8.3 We will identify and manage potential risks relating
to the transportation, handling, storage and disposal of all hazardous materials. Where our operations use cyanide, we will ensure that our arrangements for the transport, storage, use and disposal of cyanide are
in line with the standards of practice set out in the International Cyanide Management Code.</t>
  </si>
  <si>
    <t>Cyanide and hazardous materials
8.3 We will identify and manage potential risks relating
to the transportation, handling, storage and disposal of all hazardous materials. Where our operations use cyanide, we will ensure that our arrangements for the transport, storage, use and disposal of cyanide are
in line with the standards of practice set out in the International Cyanide Management Code.</t>
  </si>
  <si>
    <t>The VSS is mostly focused on cyanide</t>
  </si>
  <si>
    <t>Managing environmental impacts
8.1 We will implement systems to monitor and manage our impacts on the environment. We will avoid, minimise, mitigate or compensate for significant adverse impacts on the environment relating
to our activities.
Tailings and waste management
8.2 We will design, build, manage and decommission tailings storage and heap-leaching facilities and large-scale water infrastructure using ongoing management and governance practices in line with widely supported good practice guidelines. We will not develop a new mine that would involve the use of riverine or shallow submarine tailings.</t>
  </si>
  <si>
    <t>Tailings and waste management
8.2 We will design, build, manage and decommission tailings storage and heap-leaching facilities and large-scale water infrastructure using ongoing management and governance practices in line with widely supported good practice guidelines. We will not develop a new mine that would involve the use of riverine or shallow submarine tailings.</t>
  </si>
  <si>
    <t>The VSS does not refer to GISTM</t>
  </si>
  <si>
    <t>Managing environmental impacts
8.1 We will implement systems to monitor and manage our impacts on the environment. We will avoid, minimise, mitigate or compensate for significant adverse impacts on the environment relating
to our activities.
Principle 9 – Biodiversity, land use and mine closure: we will work to ensure that fragile ecosystems, habitats and endangered species are protected from damage, and will plan for responsible mine closure
Biodiversity
9.1 We will implement biodiversity management plans. At a minimum, we will seek to ensure that there is no net loss of critical habitat. Where opportunities arise to do so, we will work with others to produce a net gain for biodiversity. We will incorporate both scientific and traditional knowledge in designing adaptation strategies in ecosystem management and environmental assessment.</t>
  </si>
  <si>
    <t>World Heritage Sites
9.2 We will not explore or seek to develop new mining operations in an area designated as a World Heritage Site.</t>
  </si>
  <si>
    <t>World Heritage Sites
9.2 We will not explore or seek to develop new mining operations in an area designated as a World Heritage Site.
Land use and deforestation
9.3 We recognise the importance of integrated land use planning. In determining our project footprint, we
will give meaningful consideration to the land access needs of nearby communities and to the preservation of biodiversity. We will aim to minimise deforestation arising from our activities.</t>
  </si>
  <si>
    <t>The VSS does not include all the requirements (e.g. limitations established in key biodivesrsity areas, Ramsar sites, indigenous conservation areas, etc)</t>
  </si>
  <si>
    <t>Managing environmental impacts
8.1 We will implement systems to monitor and manage our impacts on the environment. We will avoid, minimise, mitigate or compensate for significant adverse impacts on the environment relating
to our activities.
Biodiversity
9.1 We will implement biodiversity management plans. At a minimum, we will seek to ensure that there is no net loss of critical habitat. Where opportunities arise to do so, we will work with others to produce a net gain for biodiversity. We will incorporate both scientific and traditional knowledge in designing adaptation strategies in ecosystem management and environmental assessment.</t>
  </si>
  <si>
    <t>Managing environmental impacts
8.1 We will implement systems to monitor and manage our impacts on the environment. We will avoid, minimise, mitigate or compensate for significant adverse impacts on the environment relating
to our activities.
Mercury
8.4 We will not use mercury to extract gold in our processing facilities nor accept gold produced
by third parties using mercury. We support the Minamata Convention’s objective of reducing mercury emissions for the protection of human health and the environment. We will identify point source mercury emissions to the atmosphere arising from our activities and minimise them. We will only sell mercury thereby captured for uses recognised as acceptable by international conventions.
Noise and dust
8.5 We will adopt and implement policies and practices to avoid or mitigate impacts on local communities and the environment arising from noise, dust, blasting and vibration.</t>
  </si>
  <si>
    <t>International Finance Corporation (IFC)</t>
  </si>
  <si>
    <t>IFC Performance Standards</t>
  </si>
  <si>
    <r>
      <rPr>
        <b/>
        <sz val="12"/>
        <rFont val="Calibri"/>
        <family val="2"/>
      </rPr>
      <t>World Bank/IFC EHS guidelines (</t>
    </r>
    <r>
      <rPr>
        <b/>
        <u/>
        <sz val="12"/>
        <color rgb="FF1155CC"/>
        <rFont val="Calibri"/>
        <family val="2"/>
      </rPr>
      <t>general</t>
    </r>
    <r>
      <rPr>
        <b/>
        <sz val="12"/>
        <rFont val="Calibri"/>
        <family val="2"/>
      </rPr>
      <t xml:space="preserve"> and </t>
    </r>
    <r>
      <rPr>
        <b/>
        <u/>
        <sz val="12"/>
        <color rgb="FF1155CC"/>
        <rFont val="Calibri"/>
        <family val="2"/>
      </rPr>
      <t>mining</t>
    </r>
    <r>
      <rPr>
        <b/>
        <sz val="12"/>
        <rFont val="Calibri"/>
        <family val="2"/>
      </rPr>
      <t>)</t>
    </r>
  </si>
  <si>
    <t>RMI ASM Cobalt Normative Framework</t>
  </si>
  <si>
    <t>The Alliance for Responsible Mining (ARM)</t>
  </si>
  <si>
    <t>Fairmined Standard</t>
  </si>
  <si>
    <t>Fairtrade</t>
  </si>
  <si>
    <t>Fairtrade Standard for Gold and Associated Precious Metals for Artisanal and Small-Scale Mining</t>
  </si>
  <si>
    <t>1.3.10 Risk management (ASMO)
put a risk management system in place. This includes:
- assigning a senior staff member as responsible for managing the due diligence on direct or indirect support of armed groups and human rights abuses;
- conducting the regular risk assessments
- conducting unannounced spot-checks of all areas and facilities in the System of Production, as part of the Internal Control System( ICS);
- conducting regular awareness-raising sessions with staff on how to report on eventual conflict- related issues or human rights abuses.
2.3.5 Risk management (Traders)
put a risk management system in place. This includes:
-assigning a senior staff member as responsible for managing the due diligence on direct or indirect support of conflicts and of human rights abuses;
-conducting regular risk assessments as per the requirement above;
-conducting unannounced spot-checks of all areas and facilities your supply chains; and conducting regular awareness-raising sessions with staff on how to report on eventual conflict- related issues or human rights abuses.</t>
  </si>
  <si>
    <t xml:space="preserve">The VSS includes some but not all requirements.
1.3.10 and 2.3.5 are limited to adoption of management systems in relation to the correct management of potential risks arising from operating in conflict-affected areas hence it does not cover risk management of broader ESG issues. 
</t>
  </si>
  <si>
    <t>1.3.10 Risk management
put a risk management system in place. This includes:
- assigning a senior staff member as responsible for managing the due diligence on direct or indirect support of armed groups and human rights abuses;
- conducting the regular risk assessments
- conducting unannounced spot-checks of all areas and facilities in the System of Production, as part of the Internal Control System( ICS);
- conducting regular awareness-raising sessions with staff on how to report on eventual conflict- related issues or human rights abuses.
2.3.5 Risk management 
put a risk management system in place. This includes:
-assigning a senior staff member as responsible for managing the due diligence on direct or indirect support of conflicts and of human rights abuses;
-conducting regular risk assessments as per the requirement above;
-conducting unannounced spot-checks of all areas and facilities your supply chains; and conducting regular awareness-raising sessions with staff on how to report on eventual conflict- related issues or human rights abuses."</t>
  </si>
  <si>
    <t xml:space="preserve">The VSS includes some but not all requirements in line with the explanatory note provide above </t>
  </si>
  <si>
    <t>1.3.12 Preventive and remediation measures
based on the two conditions below:
- identification of companies operating in a conflict- affected, or high risk-affected area; or
-detection of risks regarding the violations of the principles in the conflict minerals and human rights policy (including direct or indirect financing or support of armed groups or illegal activities within its System of Production);
then companies are required to set up preventive measures proportionate to the risk that was manifested or an appropriate remediation project. 
This may be at the individual or community level. This can be a community based project on conflict-related issues, or with conflict affected stakeholders, or a project conducted with appropriate partner(s) including commercial partners, to understand the roots and causes of the event, and its effects on the miners and its community including on the individuals that endured it.
2.3.7 Preventive measures and remediation projects
support the ASMO in setting up preventive measures or appropriate remediation projects (as per requirement 1.3.13)</t>
  </si>
  <si>
    <t xml:space="preserve">Public reporting criteria not included. </t>
  </si>
  <si>
    <t xml:space="preserve">1.3.11 Reporting on due diligence measures
if companies identify they operate in a conflict- affected or high risk affected area; or if they  detect risks regarding the direct or indirect financing or support of armed groups, risks of human rights abuses, or illegal activities within its System of Production;
Then companies should report to interested stakeholders and commercial partners on the due diligence and risk management measures it has taken. </t>
  </si>
  <si>
    <t xml:space="preserve">The VSS includes some but not all requirements. Public reporting criteria not included. </t>
  </si>
  <si>
    <t xml:space="preserve">The VSS does not cover respective requirements to have H&amp;S and environmental management systems aligned to ISO 14001 and 45001. </t>
  </si>
  <si>
    <t>1.3.10 Risk management
put a risk management system in place. This includes:
- assigning a senior staff member as responsible for managing the due diligence on direct or indirect support of armed groups and human rights abuses;
- conducting the regular risk assessments
- conducting unannounced spot-checks of all areas and facilities in the System of Production, as part of the Internal Control System( ICS);
- conducting regular awareness-raising sessions with staff on how to report on eventual conflict- related issues or human rights abuses.
2.3.5 Risk management 
put a risk management system in place. This includes:
-assigning a senior staff member as responsible for managing the due diligence on direct or indirect support of conflicts and of human rights abuses;
-conducting regular risk assessments as per the requirement above;
-conducting unannounced spot-checks of all areas and facilities your supply chains; and conducting regular awareness-raising sessions with staff on how to report on eventual conflict- related issues or human rights abuses."""</t>
  </si>
  <si>
    <t xml:space="preserve">The VSS includes some but not all requirements in line with the explanatory note provide above which indicates scope of requirement is limited to human rights and other risks arising from operating in conflict-related areas. </t>
  </si>
  <si>
    <t>Code of Risk-Mitigation for ASM engaging in Formal Trade (CRAFT) 2.0</t>
  </si>
  <si>
    <t>CRAFT 2.0 Guidance Book</t>
  </si>
  <si>
    <t>3.2 STRUCTURE OF REQUIREMENTS FOR ASM MINERAL PRODUCERS</t>
  </si>
  <si>
    <t xml:space="preserve">M.3/1.1.5/R1
In its CRAFT Report, the AMP shall describe the outcome of the analysis and
mitigation/remediation measures undertaken (if applicable) and confirm that
suspected perpetrators have been and will continue to be excluded from its supply
chain. </t>
  </si>
  <si>
    <t>Definition of remediattion unclear</t>
  </si>
  <si>
    <t>CRAFT Schemes are expected to support affiliated AMPs in their tasks of risk assessment, risk mitigation and preparing CRAFT Reports; drawing on their own experience and expertise, and taking into account the local context of the AM</t>
  </si>
  <si>
    <t>Parameters of risk assessment not defined</t>
  </si>
  <si>
    <t>4.2 COMPANY GOVERNANCE</t>
  </si>
  <si>
    <t>Does not include anti-competetive behaviour</t>
  </si>
  <si>
    <t>M.4/2.2.1/R.2 
It is reasonable to believe that the AMP is committed to disclose – if requested – payments of taxes, fees, and royalties in accordance with the principles
set forth under the Extractive Industry Transparency Initiative (EITI).</t>
  </si>
  <si>
    <t>5.1 REFERENCES TO INTERNATIONAL CONVENTIONS,
STANDARDS AND LAWS</t>
  </si>
  <si>
    <t>4.1 CRAFT REPORTS</t>
  </si>
  <si>
    <t>Not specific to sustainability</t>
  </si>
  <si>
    <t>M.5/5.2.8/R.1 The AMP has established clear procedures to address complaints and grievances</t>
  </si>
  <si>
    <t>2.4.1 Societal Welfare</t>
  </si>
  <si>
    <t>2.1.2 Community &amp; Stakeholder Engagement</t>
  </si>
  <si>
    <t>2.1.3 Free Prior Informed Consent (FPIC)</t>
  </si>
  <si>
    <t>2.5.4 Emissions and Land Reclamation</t>
  </si>
  <si>
    <t>M.4/2.1.8/R.1 It is reasonable to believe that the AMP undertakes best possible efforts to eliminate direct or indirect support to public or private security forces that illegally tax, extort, or control its mine site, internal supply chain, or point(s) of sale.</t>
  </si>
  <si>
    <t xml:space="preserve">2.3 Guidance on Requirements of MODULE 3
(“Annex II Risks” requiring Immediate Disengagement) </t>
  </si>
  <si>
    <t>2.3 Guidance on Requirements of MODULE 3 (“Annex II Risks” requiring Immediate Disengagement)</t>
  </si>
  <si>
    <t>Sitesc arry out on-groud risk assessmnets for CAHRAs only</t>
  </si>
  <si>
    <t>2.4 Guidance on Requirements of MODULE 4 (“Annex II Risks” requiring Disengagement after Unsuccessful Mitigation)</t>
  </si>
  <si>
    <t>CRAFT not as in depth, only meets the first point</t>
  </si>
  <si>
    <t>2.3.1 Human and Workers’ Rights</t>
  </si>
  <si>
    <t>Does not meet UNGPs</t>
  </si>
  <si>
    <t>M.3/1.1.2/R.1 It is reasonable to believe that the AMP is not linked to any forms of forced or compulsory labour.</t>
  </si>
  <si>
    <t>Not in line with UNGPs</t>
  </si>
  <si>
    <t>Not in line with ILO 105</t>
  </si>
  <si>
    <t>No information on subcontractors or agents</t>
  </si>
  <si>
    <t>1.2.9 Freedom of Association &amp; Collective Bargaining</t>
  </si>
  <si>
    <t>M.5/1.1.4/R.1 The AMP does not base its decisions on criteria classified as discriminatory in the Universal Declaration of Human Rights.</t>
  </si>
  <si>
    <t>CRAFT less in depth</t>
  </si>
  <si>
    <t>1.2 Terms of Employment</t>
  </si>
  <si>
    <t>Not in line with ILO 001 and 014</t>
  </si>
  <si>
    <t>Not in line with ILO 131, 95 or 132</t>
  </si>
  <si>
    <t>1.2.5 Working hours &amp; Rest</t>
  </si>
  <si>
    <t>1.2.4 Wages &amp; Employee records</t>
  </si>
  <si>
    <t>Not in line with ILO</t>
  </si>
  <si>
    <t>M.5/1.3.3/R.1 The AMP makes basic mine safety rules mandatory for its members.</t>
  </si>
  <si>
    <t>2.7 Guidance on specific Requirements for Tin, Tantalum, Tungsten (3T)</t>
  </si>
  <si>
    <t>Specific to certain materials</t>
  </si>
  <si>
    <t>M.5/1.3.4/R.1 Members of the AMP use personal protective equipment (PPE) at work.</t>
  </si>
  <si>
    <t>1.3.3 Workplace Hazards &amp; machinery</t>
  </si>
  <si>
    <t>M.5/1.3.9/R.1 The AMP procures first aid and basic health services for its members.</t>
  </si>
  <si>
    <t>Not continually updated</t>
  </si>
  <si>
    <t>1.3.1 OHS Management</t>
  </si>
  <si>
    <t>1.3.7 Emergency Preparedness</t>
  </si>
  <si>
    <t>M.5/4.2.2/R.1 The AMP avoids serious contamination of water bodies with suspended solids and/or chemicals and fuel residues that put the livelihoods of other water users at risk.</t>
  </si>
  <si>
    <t>Specific to water contamination</t>
  </si>
  <si>
    <t>2.5 Guidance on Requirements of MODULE 5 (“Non-Annex II” High Risks requiring Improvement)</t>
  </si>
  <si>
    <t>2.2.3 Local Procurement</t>
  </si>
  <si>
    <t>M.5/5.2.1/R.2 The AMP complies with legal requirements beyond rights related to mineral extraction.</t>
  </si>
  <si>
    <t>M.1/5.2.3/R.2 The AMP declares that it is committed to responsible production of minerals and metals in alignment with the OECD Due Diligence Guidance and to further progress towards good and best ASM practice. For this purpose, the AMP adopts the CRAFT Code as its Management System for risk mitigation and commits to progressively fulfill all requirements of the CRAFT Code</t>
  </si>
  <si>
    <t>M.4/2.1.8/R.3 It is reasonable to believe that the AMP does not knowingly hire individuals or units of security forces that are known to have been responsible for gross human rights abuses.</t>
  </si>
  <si>
    <t>2.1.1 Residential &amp; Indigenous Rights</t>
  </si>
  <si>
    <t>Not in line with UNDRIP</t>
  </si>
  <si>
    <t>No info on the decision-making process and inlcusion</t>
  </si>
  <si>
    <t>Not specific to Indigenous Peoples</t>
  </si>
  <si>
    <t>2.1.5 Resettlement &amp; Displacement</t>
  </si>
  <si>
    <t>M.5/2.1.1/R.1 The AMP takes steps towards being accepted and/or integrated into existing communities.</t>
  </si>
  <si>
    <t>2.1.4 Cultural Heritage</t>
  </si>
  <si>
    <t>M.5/3.2.1/R.1 The AMP uses water resources and water bodies in coordination with other water users.</t>
  </si>
  <si>
    <t>4.2.2 Waste Water &amp; Water Quality</t>
  </si>
  <si>
    <t>M.5/1.3.11/SR.4 The AMP takes steps towards elimination of the practice of cyanide leaching of sediments, ore, or tailings to which mercury had been added, without first removing the mercury.</t>
  </si>
  <si>
    <t>Specific to cyanide and mercury</t>
  </si>
  <si>
    <t>Same as above, but does not implement equivalent standard</t>
  </si>
  <si>
    <t>3.1 Land Use &amp; Biodiversity</t>
  </si>
  <si>
    <t>M.5/3.1.2/R.1 The AMP operates in close coordination with and in support of Protected Area Authorities</t>
  </si>
  <si>
    <t>Not as comprehensive</t>
  </si>
  <si>
    <t>Specific to water only</t>
  </si>
  <si>
    <t>Global Responsible Sourcing Due Diligence Standard for Mineral Supply Chains - All Minerals</t>
  </si>
  <si>
    <t>Environmental, Social &amp; Governance (ESG) Standard for Mineral Supply Chains</t>
  </si>
  <si>
    <r>
      <rPr>
        <b/>
        <sz val="10"/>
        <color theme="1"/>
        <rFont val="Calibri"/>
        <family val="2"/>
      </rPr>
      <t>Environment V.3</t>
    </r>
    <r>
      <rPr>
        <sz val="10"/>
        <color theme="1"/>
        <rFont val="Calibri"/>
        <family val="2"/>
      </rPr>
      <t xml:space="preserve">.Documented and implemented system for identifying and managing environmental
issues at the operating site relevant to its activities, services and processes.                                                                                          </t>
    </r>
    <r>
      <rPr>
        <b/>
        <sz val="10"/>
        <color theme="1"/>
        <rFont val="Calibri"/>
        <family val="2"/>
      </rPr>
      <t xml:space="preserve">OHS VI.3. </t>
    </r>
    <r>
      <rPr>
        <sz val="10"/>
        <color theme="1"/>
        <rFont val="Calibri"/>
        <family val="2"/>
      </rPr>
      <t xml:space="preserve">Occupational Health and Safety Management. The processor has Formal and documented system for identifying, managing and reducing OHS hazards at the operating site.                                         </t>
    </r>
    <r>
      <rPr>
        <b/>
        <sz val="10"/>
        <color theme="1"/>
        <rFont val="Calibri"/>
        <family val="2"/>
      </rPr>
      <t xml:space="preserve">Social VII.3.b. </t>
    </r>
    <r>
      <rPr>
        <sz val="10"/>
        <color theme="1"/>
        <rFont val="Calibri"/>
        <family val="2"/>
      </rPr>
      <t xml:space="preserve">The processor has a management system that prevents the employment of children under the age of 15.                                                                                                                                                     </t>
    </r>
    <r>
      <rPr>
        <b/>
        <sz val="10"/>
        <color theme="1"/>
        <rFont val="Calibri"/>
        <family val="2"/>
      </rPr>
      <t xml:space="preserve">Social VII.4. </t>
    </r>
    <r>
      <rPr>
        <sz val="10"/>
        <color theme="1"/>
        <rFont val="Calibri"/>
        <family val="2"/>
      </rPr>
      <t xml:space="preserve">The processor has implemented a management system that prevents the use of any forms of forced labor and participation in acts of human trafficking.                                                                 </t>
    </r>
    <r>
      <rPr>
        <b/>
        <sz val="10"/>
        <color theme="1"/>
        <rFont val="Calibri"/>
        <family val="2"/>
      </rPr>
      <t xml:space="preserve">Social VII.11. </t>
    </r>
    <r>
      <rPr>
        <sz val="10"/>
        <color theme="1"/>
        <rFont val="Calibri"/>
        <family val="2"/>
      </rPr>
      <t xml:space="preserve">Has implemented a management system that, in all aspects of its employment, ensures processor identifies and prevents discrimination                                                                                         </t>
    </r>
    <r>
      <rPr>
        <b/>
        <sz val="10"/>
        <color theme="1"/>
        <rFont val="Calibri"/>
        <family val="2"/>
      </rPr>
      <t xml:space="preserve">Social VII.14. </t>
    </r>
    <r>
      <rPr>
        <sz val="10"/>
        <color theme="1"/>
        <rFont val="Calibri"/>
        <family val="2"/>
      </rPr>
      <t xml:space="preserve">Has implemented a management system and continually assesses and monitors gender equality in the workplace.                                                                                                                           </t>
    </r>
    <r>
      <rPr>
        <b/>
        <sz val="10"/>
        <color theme="1"/>
        <rFont val="Calibri"/>
        <family val="2"/>
      </rPr>
      <t>Governance VIII.3</t>
    </r>
    <r>
      <rPr>
        <sz val="10"/>
        <color theme="1"/>
        <rFont val="Calibri"/>
        <family val="2"/>
      </rPr>
      <t xml:space="preserve">. Adress Fraud and collusion identification and management systems.                   </t>
    </r>
  </si>
  <si>
    <t>This VSS standard includes all requirements</t>
  </si>
  <si>
    <r>
      <rPr>
        <b/>
        <sz val="10"/>
        <color theme="1"/>
        <rFont val="Calibri"/>
        <family val="2"/>
      </rPr>
      <t>Governance V.III.10.</t>
    </r>
    <r>
      <rPr>
        <sz val="10"/>
        <color theme="1"/>
        <rFont val="Calibri"/>
        <family val="2"/>
      </rPr>
      <t xml:space="preserve"> 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t>
    </r>
  </si>
  <si>
    <t>This VSS does not include all requirements</t>
  </si>
  <si>
    <r>
      <rPr>
        <b/>
        <sz val="10"/>
        <color theme="1"/>
        <rFont val="Calibri"/>
        <family val="2"/>
      </rPr>
      <t>Social VII.10</t>
    </r>
    <r>
      <rPr>
        <sz val="10"/>
        <color theme="1"/>
        <rFont val="Calibri"/>
        <family val="2"/>
      </rPr>
      <t>. Annual reporting shall be made publicly available and include data and methodologies relevant to the monitoring program and social and environmental impacts assessments</t>
    </r>
  </si>
  <si>
    <r>
      <rPr>
        <b/>
        <sz val="10"/>
        <color theme="1"/>
        <rFont val="Calibri"/>
        <family val="2"/>
      </rPr>
      <t>Social VII.10.</t>
    </r>
    <r>
      <rPr>
        <sz val="10"/>
        <color theme="1"/>
        <rFont val="Calibri"/>
        <family val="2"/>
      </rPr>
      <t xml:space="preserve"> 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Annual reporting shall be made publicly available and include data and methodologies relevant to the monitoring program and social and environmental impacts assessments.</t>
    </r>
  </si>
  <si>
    <t>The VSS does not include all requirements (Planned actions, targets, and policies)</t>
  </si>
  <si>
    <t>in the introdcution section it does say it is aligned and consistent with the ems and ohs iso standards but does not specify in the requirements to conform with with them</t>
  </si>
  <si>
    <r>
      <rPr>
        <b/>
        <sz val="10"/>
        <color theme="1"/>
        <rFont val="Calibri"/>
        <family val="2"/>
      </rPr>
      <t>OHS VI.3.</t>
    </r>
    <r>
      <rPr>
        <sz val="10"/>
        <color theme="1"/>
        <rFont val="Calibri"/>
        <family val="2"/>
      </rPr>
      <t xml:space="preserve"> It shall conduct formal, periodic occupational health and safety risk assessments to identify and then address current and potential health and safety hazards                                                         </t>
    </r>
    <r>
      <rPr>
        <b/>
        <sz val="10"/>
        <color theme="1"/>
        <rFont val="Calibri"/>
        <family val="2"/>
      </rPr>
      <t>Environment</t>
    </r>
    <r>
      <rPr>
        <sz val="10"/>
        <color theme="1"/>
        <rFont val="Calibri"/>
        <family val="2"/>
      </rPr>
      <t xml:space="preserve"> </t>
    </r>
    <r>
      <rPr>
        <b/>
        <sz val="10"/>
        <color theme="1"/>
        <rFont val="Calibri"/>
        <family val="2"/>
      </rPr>
      <t>V.5.</t>
    </r>
    <r>
      <rPr>
        <sz val="10"/>
        <color theme="1"/>
        <rFont val="Calibri"/>
        <family val="2"/>
      </rPr>
      <t xml:space="preserve"> processor should develop and establish a methodical and structured approach to managing risks throughout the organization. A formal Risk Management program can be implemented where in each processor can effectively determine its potential risks and opportunities that will have an impact on the achievement of organizational goals and objectives, the needs of its stakeholders and risks that would affect the conformity of its processes and final product</t>
    </r>
  </si>
  <si>
    <t>The VSS does not include all requirements (Doesn't specify risk assessment for all esg issues just ohs and but includes formal risk managment program)</t>
  </si>
  <si>
    <r>
      <rPr>
        <b/>
        <sz val="10"/>
        <color theme="1"/>
        <rFont val="Calibri"/>
        <family val="2"/>
      </rPr>
      <t xml:space="preserve">VII.21. </t>
    </r>
    <r>
      <rPr>
        <sz val="10"/>
        <color theme="1"/>
        <rFont val="Calibri"/>
        <family val="2"/>
      </rPr>
      <t>Fully implements the UN Guiding Principles
on Business and Human Rights including
human rights impact assessment and due
diligence</t>
    </r>
  </si>
  <si>
    <t>This VSS covers some but not all rquirements</t>
  </si>
  <si>
    <r>
      <rPr>
        <b/>
        <sz val="10"/>
        <color theme="1"/>
        <rFont val="Calibri"/>
        <family val="2"/>
      </rPr>
      <t>Governance VIII.10.</t>
    </r>
    <r>
      <rPr>
        <sz val="10"/>
        <color theme="1"/>
        <rFont val="Calibri"/>
        <family val="2"/>
      </rPr>
      <t xml:space="preserve"> Annual reporting shall be made publicly available and include data and methodologies relevant to the monitoring program and social and environmental impacts assessments</t>
    </r>
  </si>
  <si>
    <r>
      <rPr>
        <b/>
        <sz val="10"/>
        <color theme="1"/>
        <rFont val="Calibri"/>
        <family val="2"/>
      </rPr>
      <t xml:space="preserve">Governance VII.9. </t>
    </r>
    <r>
      <rPr>
        <sz val="10"/>
        <color theme="1"/>
        <rFont val="Calibri"/>
        <family val="2"/>
      </rPr>
      <t>The processor shall provide for timely and effective stakeholder consultation, and facilitate stakeholder participation, where possible, in the implementation of the environmental and social monitoring program. The processor shall record all stakeholder comments received in relation to environmental and social impact assessment; related findings, conclusions, and recommendations; and the environmental and social monitoring program.The company shall record how it responds to stakeholder comments</t>
    </r>
  </si>
  <si>
    <r>
      <rPr>
        <b/>
        <sz val="10"/>
        <color theme="1"/>
        <rFont val="Calibri"/>
        <family val="2"/>
      </rPr>
      <t xml:space="preserve">Governance VII.3. </t>
    </r>
    <r>
      <rPr>
        <sz val="10"/>
        <color theme="1"/>
        <rFont val="Calibri"/>
        <family val="2"/>
      </rPr>
      <t>The processor prohibits and prevents bribery (including facilitation
pay- ments), corruption, money laundering, conflict financing and anti-competitive
behavior.This includes processes and procedures</t>
    </r>
  </si>
  <si>
    <r>
      <rPr>
        <b/>
        <sz val="10"/>
        <color theme="1"/>
        <rFont val="Arial"/>
        <family val="2"/>
      </rPr>
      <t>Governance. VIII.3</t>
    </r>
    <r>
      <rPr>
        <sz val="10"/>
        <color theme="1"/>
        <rFont val="Arial"/>
        <family val="2"/>
      </rPr>
      <t>. The processor prohibits and prevents bribery (including facilitation
pay- ments), corruption, money laundering, conflict financing and anti-competitive
behavior.This includes processes and procedures.</t>
    </r>
  </si>
  <si>
    <t>This VSS does not fully meet the reuirement, no mention of communication.</t>
  </si>
  <si>
    <r>
      <rPr>
        <b/>
        <sz val="10"/>
        <color theme="1"/>
        <rFont val="Arial"/>
        <family val="2"/>
      </rPr>
      <t>Governance. VIII.3</t>
    </r>
    <r>
      <rPr>
        <sz val="10"/>
        <color theme="1"/>
        <rFont val="Arial"/>
        <family val="2"/>
      </rPr>
      <t>. The processor prohibits and prevents bribery (including facilitation
pay- ments), corruption, money laundering, conflict financing and anti-competitive
behavior.This includes processes and procedures. That adress: Internal employee whistleblower process; Whistleblower protections.</t>
    </r>
  </si>
  <si>
    <r>
      <rPr>
        <b/>
        <sz val="10"/>
        <color theme="1"/>
        <rFont val="Calibri"/>
        <family val="2"/>
      </rPr>
      <t xml:space="preserve">Governance VIII.10. </t>
    </r>
    <r>
      <rPr>
        <sz val="10"/>
        <color theme="1"/>
        <rFont val="Calibri"/>
        <family val="2"/>
      </rPr>
      <t>The processor publicly supports the implementation of EITI, and reports in line with the EITI, where required</t>
    </r>
  </si>
  <si>
    <t xml:space="preserve">This VSS does not fully meet the requirements, does not include public disclosure of of material payments to governments </t>
  </si>
  <si>
    <t xml:space="preserve">The VSS does not fully align with this requirement </t>
  </si>
  <si>
    <r>
      <rPr>
        <b/>
        <sz val="10"/>
        <color theme="1"/>
        <rFont val="Calibri"/>
        <family val="2"/>
      </rPr>
      <t>Governance VIII.1.</t>
    </r>
    <r>
      <rPr>
        <sz val="10"/>
        <color theme="1"/>
        <rFont val="Calibri"/>
        <family val="2"/>
      </rPr>
      <t xml:space="preserve"> Identified the legal compliance requirements related to operating the business, and operates in accordance with those requirements, including avoiding doing business with sanctioned entities and ensuring payment of taxes</t>
    </r>
  </si>
  <si>
    <r>
      <rPr>
        <b/>
        <sz val="10"/>
        <color theme="1"/>
        <rFont val="Calibri"/>
        <family val="2"/>
      </rPr>
      <t>Social VII.17.</t>
    </r>
    <r>
      <rPr>
        <sz val="10"/>
        <color theme="1"/>
        <rFont val="Calibri"/>
        <family val="2"/>
      </rPr>
      <t xml:space="preserve"> A “no retaliation” policy that prohibits disciplining, dismissing or otherwise discriminating against any personnel or interested party for providing information on this standard compliance or for making other workplace complaints; whistleblower protections, including ability to submit grievances anonymously. </t>
    </r>
  </si>
  <si>
    <r>
      <rPr>
        <b/>
        <sz val="10"/>
        <color theme="1"/>
        <rFont val="Calibri"/>
        <family val="2"/>
      </rPr>
      <t xml:space="preserve">Governance VIII.10. </t>
    </r>
    <r>
      <rPr>
        <sz val="10"/>
        <color theme="1"/>
        <rFont val="Calibri"/>
        <family val="2"/>
      </rPr>
      <t>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Annual reporting shall be made publicly available and include data and methodologies relevant to the monitoring program and social and environmental impacts assessments.</t>
    </r>
  </si>
  <si>
    <r>
      <rPr>
        <b/>
        <sz val="10"/>
        <color theme="1"/>
        <rFont val="Calibri"/>
        <family val="2"/>
      </rPr>
      <t>Environment V.1.</t>
    </r>
    <r>
      <rPr>
        <sz val="10"/>
        <color theme="1"/>
        <rFont val="Calibri"/>
        <family val="2"/>
      </rPr>
      <t xml:space="preserve"> The processor maintains a process to determine external and internal issues that are relevant to its purpose and that affect its ability to achieve the intended outcomes of its environmental management system. Such issues shall include environmental conditions being affected by or capable of affecting the organization.                                                                          </t>
    </r>
    <r>
      <rPr>
        <b/>
        <sz val="10"/>
        <color theme="1"/>
        <rFont val="Calibri"/>
        <family val="2"/>
      </rPr>
      <t xml:space="preserve">OHS VI.1. </t>
    </r>
    <r>
      <rPr>
        <sz val="10"/>
        <color theme="1"/>
        <rFont val="Calibri"/>
        <family val="2"/>
      </rPr>
      <t>The processor maintains a process to determine external and internal issues that are relevant to its purpose and that affect its ability to achieve the intended outcomes of its OHS management system. Such issues shall include safety hazards and risk conditions being affected by or capable of affecting the personnel working for or on behalf of the organization.</t>
    </r>
  </si>
  <si>
    <t>The VSS doesnt fully align with this requirement, doesn't include the principle of impact materiality</t>
  </si>
  <si>
    <r>
      <rPr>
        <b/>
        <sz val="10"/>
        <color theme="1"/>
        <rFont val="Arial"/>
        <family val="2"/>
      </rPr>
      <t>Governance VIII. 10.</t>
    </r>
    <r>
      <rPr>
        <sz val="10"/>
        <color theme="1"/>
        <rFont val="Arial"/>
        <family val="2"/>
      </rPr>
      <t xml:space="preserve"> 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Annual reporting shall be made publicly available and include data and methodologies relevant to the monitoring program and social and environmental impacts assessments</t>
    </r>
  </si>
  <si>
    <t>This VSS doen't fully align with this requirment. Does't specify material esg issues but esg performace and impact assessments</t>
  </si>
  <si>
    <r>
      <rPr>
        <b/>
        <sz val="10"/>
        <color rgb="FF000000"/>
        <rFont val="Arial"/>
        <family val="2"/>
      </rPr>
      <t>Governance VIII. 10.</t>
    </r>
    <r>
      <rPr>
        <sz val="10"/>
        <color rgb="FF000000"/>
        <rFont val="Arial"/>
        <family val="2"/>
      </rPr>
      <t xml:space="preserve"> 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t>
    </r>
  </si>
  <si>
    <r>
      <rPr>
        <b/>
        <sz val="10"/>
        <color theme="1"/>
        <rFont val="Calibri"/>
        <family val="2"/>
      </rPr>
      <t>Governance VIII.6.</t>
    </r>
    <r>
      <rPr>
        <sz val="10"/>
        <color theme="1"/>
        <rFont val="Calibri"/>
        <family val="2"/>
      </rPr>
      <t xml:space="preserve"> Ensured that stakeholders, including affected community members, as well as employees,and whistleblowers, have access to an operational-level mechanism that allows them to raise and seek resolution or remedy for the range of complaints and grievances that may occur in relation to the company, its processing-related activities, and other operations in scope of this standard. Complainants shall have the ability to file grievances anonymously.                                                                                                                                                                             </t>
    </r>
    <r>
      <rPr>
        <b/>
        <sz val="10"/>
        <color theme="1"/>
        <rFont val="Calibri"/>
        <family val="2"/>
      </rPr>
      <t>Governance VIII.6.</t>
    </r>
    <r>
      <rPr>
        <sz val="10"/>
        <color theme="1"/>
        <rFont val="Calibri"/>
        <family val="2"/>
      </rPr>
      <t xml:space="preserve"> Established a grievance mechanism, which is being fully implemented and in line with the UN Guiding Principles’ Effectiveness Criteria for Non-Judicial Grievance Mechanisms;</t>
    </r>
  </si>
  <si>
    <r>
      <rPr>
        <b/>
        <sz val="10"/>
        <color theme="1"/>
        <rFont val="Calibri"/>
        <family val="2"/>
      </rPr>
      <t>Governance VIII.6.</t>
    </r>
    <r>
      <rPr>
        <sz val="10"/>
        <color theme="1"/>
        <rFont val="Calibri"/>
        <family val="2"/>
      </rPr>
      <t xml:space="preserve"> Established a grievance mechanism, which is being fully implemented and in line with the UN Guiding Principles’ Effectiveness Criteria for Non-Judicial Grievance Mechanisms;</t>
    </r>
  </si>
  <si>
    <t xml:space="preserve">The VSS does not fully align with this requirment, does not include any information about judicial grievance mechanims </t>
  </si>
  <si>
    <r>
      <rPr>
        <b/>
        <sz val="10"/>
        <color theme="1"/>
        <rFont val="Calibri"/>
        <family val="2"/>
      </rPr>
      <t>Governance VIII.6.</t>
    </r>
    <r>
      <rPr>
        <sz val="10"/>
        <color theme="1"/>
        <rFont val="Calibri"/>
        <family val="2"/>
      </rPr>
      <t xml:space="preserve"> Ensured that stakeholders, including affected community members, as well as employees,and whistleblowers, have access to an operational-level mechanism that allows them to raise and seek resolution or remedy for the range of complaints and grievances that may occur in relation to the company, its processing-related activities, and other operations in scope of this standard. Complainants shall have the ability to file grievances anonymously.           </t>
    </r>
  </si>
  <si>
    <t>The VSS does not fully align with this requirment, doesn't seem to include the supply chains.</t>
  </si>
  <si>
    <r>
      <rPr>
        <b/>
        <sz val="10"/>
        <color theme="1"/>
        <rFont val="Calibri"/>
        <family val="2"/>
      </rPr>
      <t>Social VII.2.</t>
    </r>
    <r>
      <rPr>
        <sz val="10"/>
        <color theme="1"/>
        <rFont val="Calibri"/>
        <family val="2"/>
      </rPr>
      <t xml:space="preserve"> The processor has carried out stakeholder mapping that is regularly updated, implemented an engagement plan, and established a grievance mechanism stakeholders have access to</t>
    </r>
  </si>
  <si>
    <t xml:space="preserve">The VSS does not fully align with this requirement, it includes stakeholder access og the grievance mechanism to stakeholders but not at an operational level or specifies the vulnerability of the stakeholders </t>
  </si>
  <si>
    <r>
      <rPr>
        <b/>
        <sz val="10"/>
        <color theme="1"/>
        <rFont val="Calibri"/>
        <family val="2"/>
      </rPr>
      <t xml:space="preserve">Governance VIII.9. Stakeholder Consultation and Participation.
</t>
    </r>
    <r>
      <rPr>
        <sz val="10"/>
        <color theme="1"/>
        <rFont val="Calibri"/>
        <family val="2"/>
      </rPr>
      <t>The stakeholders in the processor’s operating activities are invited to review and comment on the following:
• Issues and impacts to be considered in the
proposed structure of an environmental and
social impact assessment;
• Methodologies for the collection of environmental and social baseline data;
• Findings of environmental and social studies relevant to conclusions and recommendations of the environmental and social
impact assessment;
• Options and proposals to mitigate negative
environmental and social impacts;
• Provisional conclusions and recommendations of the environmental and social impact
assessment, prior to finalization;
• Final conclusions and recommendations of
the environmental and social impact assessment.</t>
    </r>
  </si>
  <si>
    <t xml:space="preserve">The VSS doe snot fully align with this requirement, doe snot include, takeholder groups that are vulnerable, ties to land/water and heritage, or representatives </t>
  </si>
  <si>
    <r>
      <rPr>
        <b/>
        <sz val="10"/>
        <color theme="1"/>
        <rFont val="Calibri"/>
        <family val="2"/>
      </rPr>
      <t>Governance VIII.9.</t>
    </r>
    <r>
      <rPr>
        <sz val="10"/>
        <color theme="1"/>
        <rFont val="Calibri"/>
        <family val="2"/>
      </rPr>
      <t xml:space="preserve"> The processor shall provide for timely and effective stakeholder consultation, and facilitate stakeholder participation, where possible, in the implementation of the environmental and social monitoring program. The processor shall record all stakeholder comments received in relation to environmental and social impact assessment; related findings, conclusions, and recommendations; and the environmental and social monitoring program.The company shall record how it responds to stakeholder comments</t>
    </r>
  </si>
  <si>
    <t xml:space="preserve">The VSS does not fully align with this requirement, does not mention the engagement of stakeholders at earliest planning and design stages of the project </t>
  </si>
  <si>
    <r>
      <rPr>
        <b/>
        <sz val="10"/>
        <color theme="1"/>
        <rFont val="Calibri"/>
        <family val="2"/>
      </rPr>
      <t>Social VII.23</t>
    </r>
    <r>
      <rPr>
        <sz val="10"/>
        <color theme="1"/>
        <rFont val="Calibri"/>
        <family val="2"/>
      </rPr>
      <t>. The processor:                                                                                                                                                                                                                                                                                                  Has developed and implemented an Indigenous Peoples’ engagement plan.                                                                                                                                                                                                             Has a documented policy concerning indigenous people’s right and Free Prior and Informed Consent;
Respects the rights of Indigenous Peoples, including FPIC (free prior and informed consent);</t>
    </r>
  </si>
  <si>
    <r>
      <rPr>
        <b/>
        <sz val="10"/>
        <color theme="1"/>
        <rFont val="Calibri"/>
        <family val="2"/>
      </rPr>
      <t>Social VII.17.</t>
    </r>
    <r>
      <rPr>
        <sz val="10"/>
        <color theme="1"/>
        <rFont val="Calibri"/>
        <family val="2"/>
      </rPr>
      <t xml:space="preserve"> The processor has: A grievance mechanism accessible to all employees, other affected parties, and the public</t>
    </r>
  </si>
  <si>
    <t xml:space="preserve">The VSS doe snot fully align with thos requirement, it it not fully in line with criteron 7 </t>
  </si>
  <si>
    <r>
      <rPr>
        <b/>
        <sz val="10"/>
        <color theme="1"/>
        <rFont val="Calibri"/>
        <family val="2"/>
      </rPr>
      <t>Governance VIII.10.</t>
    </r>
    <r>
      <rPr>
        <sz val="10"/>
        <color theme="1"/>
        <rFont val="Calibri"/>
        <family val="2"/>
      </rPr>
      <t xml:space="preserve"> 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Annual reporting shall be made publicly available and include data and methodologies relevant to the monitoring program and social and environmental impacts assessments.</t>
    </r>
  </si>
  <si>
    <t>The VSS does not fully align with this requirement, it is not fully in line with criteron 6</t>
  </si>
  <si>
    <r>
      <rPr>
        <b/>
        <sz val="10"/>
        <color theme="1"/>
        <rFont val="Calibri"/>
        <family val="2"/>
      </rPr>
      <t xml:space="preserve">Governance VIII.10. </t>
    </r>
    <r>
      <rPr>
        <sz val="10"/>
        <color theme="1"/>
        <rFont val="Calibri"/>
        <family val="2"/>
      </rPr>
      <t>The processor reports annually on environmental, safety, social and governance performance in line with internationally recognized standards (e.g. GRI etc.) where practical or integrate that information into annual sustainability, corporate responsibility or due diligence reports where the processor publishes one. Annual reporting shall be made publicly available and include data and methodologies relevant to the monitoring program and social and environmental impacts assessments. Regardless of the periodicity of regular reporting, the environmental and social management plan shall be made available to stakeholders on request.</t>
    </r>
  </si>
  <si>
    <t xml:space="preserve">The VSS does not fully align with this requirement, does not mention stakeholder representatives or esg issues but includes esg management plans </t>
  </si>
  <si>
    <t xml:space="preserve">The VSS does not include mine closure </t>
  </si>
  <si>
    <r>
      <rPr>
        <b/>
        <sz val="10"/>
        <color theme="1"/>
        <rFont val="Calibri"/>
        <family val="2"/>
      </rPr>
      <t xml:space="preserve">Environment V.5. </t>
    </r>
    <r>
      <rPr>
        <sz val="10"/>
        <color theme="1"/>
        <rFont val="Calibri"/>
        <family val="2"/>
      </rPr>
      <t>Processor is expected to acknowledge that risk
management is an essential element in the
framework of good corporate governance and
is an integral part of good management practice. To that end, processor should develop and
establish a methodical and structured approach
to managing risks throughout the organization. A formal Risk Management program can
be implemented wherein each processor can
effectively determine its potential risks and
opportunities that will have an impact on the
achievement of organizational goals and objectives, the needs of its stakeholders and risks
that would affect the conformity of its processes and final product.T</t>
    </r>
  </si>
  <si>
    <t xml:space="preserve">The VSS does not include risk based due diligence </t>
  </si>
  <si>
    <t>The VSS does not align with this requirement, has no policy for supply chain esg issues.</t>
  </si>
  <si>
    <t xml:space="preserve">No supply chain esg issues policy </t>
  </si>
  <si>
    <r>
      <rPr>
        <b/>
        <sz val="10"/>
        <color theme="1"/>
        <rFont val="Calibri"/>
        <family val="2"/>
      </rPr>
      <t>Governance VIII.4.</t>
    </r>
    <r>
      <rPr>
        <sz val="10"/>
        <color theme="1"/>
        <rFont val="Calibri"/>
        <family val="2"/>
      </rPr>
      <t xml:space="preserve"> The processor promotes responsible business practices with significant business partners, including
suppliers. This includes:
• Conducting due diligence on business partners;
• Assuring suppliers and critical vendorsare in alignment with processor environmental, health and safety requirements, throughout the procurement process;
• Assessing potential new business relationships;
• Periodically reviewing existing relationships to evaluate changes.</t>
    </r>
  </si>
  <si>
    <t>The VSS does not fully align with this requirement.</t>
  </si>
  <si>
    <t>Does not include remediation and supply chain due diligence</t>
  </si>
  <si>
    <t>Does not include remediation</t>
  </si>
  <si>
    <t>Does not include mineral supply chain due diligence</t>
  </si>
  <si>
    <t>Aluminum Stewardship Initiative (ASI)</t>
  </si>
  <si>
    <t>ASI Performance Standard</t>
  </si>
  <si>
    <t>https://aluminium-stewardship.org/asi-standards/chain-of-custody-standard</t>
  </si>
  <si>
    <t>ÁREA</t>
  </si>
  <si>
    <t>2.3 EnvironmentalandSocialManagementSystems.TheEntityshallimplementintegratedorstand- alone:
a. Environmental Management Systems.
b. Social Management Systems.
2.5 Environmental and Social Impact Assessments. The Entity shall:
c. Implement an environmental and social impact management plan to prevent, mitigate and, where necessary, remediate any Material impacts identified.
2. Policy and Management
Principle: The Entity is committed to sound management of its environmental, social and governance processes.
2.1 Environmental, Social, and Governance Policy. The Entity shall:
a. Implement integrated or stand-alone Policies consistent with the environmental, social and
governance practices included in this Standard.</t>
  </si>
  <si>
    <t xml:space="preserve">The VSS only requires management system for the risks and impacts enviromental and social issues but does not cover governance  </t>
  </si>
  <si>
    <t>9.1 Human Rights Due Diligence. The Entity shall respect Human Rights and observe the UN Guiding Principles on Business and Human Rights in ways appropriate to its size and circumstances</t>
  </si>
  <si>
    <t>3.1 Sustainability Reporting. The Entity shall publicly disclose
a. Its governance approach to environmental, social and economic impacts.
b. Its Material environmental, social and economic impacts related to Principles in this
Standard.</t>
  </si>
  <si>
    <t>Not Covered</t>
  </si>
  <si>
    <t xml:space="preserve">2.5 EnvironmentalandSocialImpactAssessments.TheEntityshall:
a. Conduct environmental and social Impact Assessments for New Projects or Major Changes to existing Facilities.
b. Ensure Impact Assessments consider how Baseline Conditions are affected by Historic Aluminium Operations.
</t>
  </si>
  <si>
    <t xml:space="preserve">2.5 Environmental and Social Impact Assessments. The Entity shall:
g. Publicly disclose the environmental and social Impact Assessments, and the latest active version of the environmental and social impact management plan.
</t>
  </si>
  <si>
    <t>The VSS requires public disclosure of socila and eviromental impact assessments but does not cover governance</t>
  </si>
  <si>
    <t>1.2 Anti-Corruption. The Entity shall work against Corruption in all its forms, including Extortion and Bribery, consistent with Applicable Law and prevailing international Standards.</t>
  </si>
  <si>
    <t>3.2 Non-complianceandLiabilities.TheEntityshallpubliclydiscloseinformationonanannualbasis on Material fines, judgments, penalties and non-monetary sanctions for failure to comply with Applicable Law.
3.3 PaymentstoGovernments.TheEntityshall:
a. Only make, or have made on its behalf, payments to governments, including political parties,
on a legal and/or contractual basis.
b. Publicly disclose payments to governments building on existing audit and assurance
systems.
c. Publicly disclose the value and beneficiaries of financial and in-kind political contributions,
whether made directly or through an intermediary, on an annual basis or building on existing audit and assurance systems.</t>
  </si>
  <si>
    <t>The VSS does not meet all the requirements (eg. supporting EITI)</t>
  </si>
  <si>
    <t>1.1 Legal Compliance. The Entity shall have systems in place to maintain awareness of and to ensure Compliance with Applicable Law and shall seek to understand and conform with relevant aspects of Customary Law. Where a conflict exists between the two the Entity shall prioritize Applicable Law.</t>
  </si>
  <si>
    <t>The VSS required implimentaton of a management system to apply with applicable law it does not specify any training</t>
  </si>
  <si>
    <t xml:space="preserve">Not covered </t>
  </si>
  <si>
    <t>3.1 Sustainability Reporting. The Entity shall publicly disclose
a. Its governance approach to environmental, social and economic impacts.
b. Its Material environmental, social and economic impacts related to Principles in this
Standard.
3. Transparency
Principle: The Entity shall be transparent in alignment with internationally recognized reporting Standards.</t>
  </si>
  <si>
    <t>The VSS includes requirements on transparency but does not require publication of annual reprosts</t>
  </si>
  <si>
    <t>9.7 AffectedPopulationsandOrganisations.
The Entity shall respect, in ways appropriate to its size and circumstances, the legal and customary rights and interests of Affected Populations and Organisations in their lands, livelihoods and use of natural resources, including, as a minimum:
a. Implement a plan to identify, prevent, monitor, mitigate and account for any significant impacts, including health and safety, social and cultural Human Rights and environmental impacts resulting from its activities.
b. Develop the plan in Consultation with and, where possible, with the participation of Affected Populations and Organisations.
9.4 Free, Prior, and Informed Consent (FPIC). The Entity shall Consult and cooperate in good faith with the Indigenous Peoples concerned through their own representative institutions in order to obtain their Free, Prior and Informed Consent</t>
  </si>
  <si>
    <t>The VSS only requires consultation and where possible participartion from stakeholders in decision making and not early and continued participation.</t>
  </si>
  <si>
    <t>c. A mapping of Affected Populations and Organisations to ensure Affected Populations and Organisations are:
i. Engaged by the Entity.
ii. Consulted about operational activities and potential significant Human Rights impacts and informed of the operation’s Complaints Resolution Mechanism.
9.7 AffectedPopulationsandOrganisations.
The Entity shall respect, in ways appropriate to its size and circumstances, the legal and customary rights and interests of Affected Populations and Organisations in their lands, livelihoods and use of natural resources, including, as a minimum:
a. Implement a plan to identify, prevent, monitor, mitigate and account for any significant impacts, including health and safety, social and cultural Human Rights and environmental impacts resulting from its activities.
9.4 Free, Prior, and Informed Consent (FPIC). The Entity shall Consult and cooperate in good faith with the Indigenous Peoples concerned through their own representative institutions in order to obtain their Free, Prior and Informed Consent</t>
  </si>
  <si>
    <t>The VSS does not require particular attention to groups of heightened risk of vulnerability and marginalization.</t>
  </si>
  <si>
    <t xml:space="preserve">
10.5 Communication and Engagement. The Entity shall ensure open communication and direct engagement with Workers and their representatives regarding working conditions and resolution of workplace and compensation issues, without threat of reprisal, intimidation or Violence and Harassment.</t>
  </si>
  <si>
    <t>9.3 Indigenous Peoples. The Entity shall:
a. Implement Policies and processes that ensure respect for the rights and interests of
Indigenous Peoples, consistent with international standards, including ILO Convention 169 and
UN Declaration on the Rights of Indigenous Peoples.
b. Develop and document a process for identifying Indigenous Peoples based on their linguistic,
social, governance and resource-linked characteristics rather than state recognition.
c. Demonstrate internal capacity (personnel, resources) to implement the process through
evidence-based analysis that includes meaningful stakeholder engagement.
d. Review the Policies and processes at least every 5 years.
e. Review the Policies and processes after any changes to the Business that alter risks to the
rights and interests of Indigenous Peoples.
f. Review the Policies and processes on any indication of a control gap.
g. Publicly disclose the latest versions of the Policies and processes.
h. Demonstrate internal capacity to map indigenous communities by their cultural
characteristics, rather than legal designations, and to engage meaningfully.
i. Inform Indigenous Peoples of the relevant ASI Performance Standard requirements and the ASI Certification Audit process, including their involvement, in a manner that is accessible, timely and understandable.
9.4 Free, Prior, and Informed Consent (FPIC). The Entity shall Consult and cooperate in good faith with the Indigenous Peoples concerned through their own representative institutions in order to obtain their Free, Prior and Informed Consent (FPIC)</t>
  </si>
  <si>
    <t xml:space="preserve">3.4 Stakeholder Complaints, Grievances and Requests for Information. The Entity shall: a. Implement a Complaints Resolution Mechanism that is:
i. Legitimate;
ii. Accessible;
iii. Predictable;
iv. Equitable;
v. Transparent;
vi. Rights-compatible;
vii. A source of continuous learning;
viii. Based on engagement and dialogue;
ix. Adequate to address Affected Populations and Organisations’ complaints, grievances and requests for information relating to its operations.
b. Share the Complaints Resolution Mechanism with Affected Populations and Organisations.
c. Review the Complaints Resolution Mechanism at least every 5 years
d. Review the Complaints Resolution Mechanism after any changes to the Business that alter
Material environmental, social and governance risks.
e. Review the Complaints Resolution Mechanism on any indication of a control gap.
f. Publicly disclose the latest version of the Complaints Resolution Mechanism.
</t>
  </si>
  <si>
    <t>9.7 AffectedPopulationsandOrganisations.
The Entity shall respect, in ways appropriate to its size and circumstances, the legal and customary rights and interests of Affected Populations and Organisations in their lands, livelihoods and use of natural resources, including, as a minimum:
a. Implement a plan to identify, prevent, monitor, mitigate and account for any significant impacts, including health and safety, social and cultural Human Rights and environmental impacts resulting from its activities.
g. Publicly disclose the latest version of the plan.</t>
  </si>
  <si>
    <t>2.10 Closure, Decommissioning and Divestment. The Entity shall:
a. Review environmental, social and governance practices related to this Standard in the
planning process for closure, decommissioning and divestment.
b. In Consultation with and, where possible, with the participation of Affected Populations and Organisations, develop a plan for monitoring of Material environmental, social and governance impacts, including Legacy Impacts, associated with the closure, decommissioning or divestment.
8.7 MineRehabilitation.TheEntityshall:
a. Implement and maintain a Mine Rehabilitation and closure plan.
g. Progressively Rehabilitate environments disturbed or occupied by Bauxite Mining activities, as
soon as practicable.
h. Put in place financial provisions to ensure availability of adequate resources to meet
Rehabilitation and mine closure requirements.
i. Publicly disclose and share with Affected Populations and Organisations a data driven
annual report on the implementation and effectiveness of the Mine Rehabilitation and closure plan.</t>
  </si>
  <si>
    <t>8.7 MineRehabilitation.TheEntityshall:
g. Progressively Rehabilitate environments disturbed or occupied by Bauxite Mining activities, as
soon as practicable.</t>
  </si>
  <si>
    <t>The VSS requires the entiity to progressively rehabilitate enviroments distured but this does not cover all opportunities for progressive closure</t>
  </si>
  <si>
    <t>8.7 MineRehabilitation.TheEntityshall:
h. Put in place financial provisions to ensure availability of adequate resources to meet Rehabilitation and mine closure requirements.</t>
  </si>
  <si>
    <t xml:space="preserve">The VSS ensures there are finiancial previsions for adequate resources but does not specify how this should beestimated, reviewed and assured. </t>
  </si>
  <si>
    <t>8.7 MineRehabilitation.TheEntityshall:
b. Review the Mine Rehabilitation and closure plan at least every 5 years.</t>
  </si>
  <si>
    <t>The VSS does not require the management system to be reviewed annually</t>
  </si>
  <si>
    <t>8.7 MineRehabilitation.TheEntityshall:
i. Publicly disclose and share with Affected Populations and Organisations a data driven annual report on the implementation and effectiveness of the Mine Rehabilitation and closure plan.</t>
  </si>
  <si>
    <t xml:space="preserve">9.8 Conflict-Affected and High-Risk Areas. In order to avoid involvement in armed conflict or Human Rights abuses, the Entity shall exercise risk-based Due Diligence over its Aluminium supply chain in accordance with the OECD Due Diligence Guidance of Minerals from Conflict-Affected and High-Risk Areas (OECD Guidance) in ways appropriate to its size and circumstances including, as a minimum:
a. Establish strong Management Systems, including a supply chain Policy, responsibilities and resources, information gathering and supplier engagement (Step 1)
b. Identify and assess risks in the supply chain (Step 2)
c. Design and implement a strategy to respond to identified risks (Step 3)
d. Undergo audit of Due Diligence practices (Step 4)
e. Report annually on supply chain Due Diligence (Step 5).
The ASI Performance Standard aims to support responsible supply chains by:
• Providing a common standard for the Aluminium value chain on environmental, social and governance performance.
• Establishing requirements that can be independently audited against Objective Evidence for the granting of ASI Certification.
• Reinforcing and promoting consumer and stakeholder confidence in Aluminium.
• Serving as a broader reference for the establishment and improvement of responsible
production, sourcing and material stewardship initiatives in metals supply chains.
</t>
  </si>
  <si>
    <t>9.8 Conflict-Affected and High-Risk Areas. In order to avoid involvement in armed conflict or Human Rights abuses, the Entity shall exercise risk-based Due Diligence over its Aluminium supply chain in accordance with the OECD Due Diligence Guidance of Minerals from Conflict-Affected and High-Risk Areas (OECD Guidance) in ways appropriate to its size and circumstances including, as a minimum:
a. Establish strong Management Systems, including a supply chain Policy, responsibilities and resources, information gathering and supplier engagement (Step 1)
b. Identify and assess risks in the supply chain (Step 2)
c. Design and implement a strategy to respond to identified risks (Step 3)
d. Undergo audit of Due Diligence practices (Step 4)
e. Report annually on supply chain Due Diligence (Step 5).</t>
  </si>
  <si>
    <t>2.1 Environmental, Social, and Governance Policy. The Entity shall:
a. Implement integrated or stand-alone Policies consistent with the environmental, social and
governance practices included in this Standard.
2.4 ResponsibleSourcing.TheEntityshall:
a. Implement a responsible sourcing Policy, covering environmental, social and governance
issues, consistent with the Principles in this Standard.</t>
  </si>
  <si>
    <t>9.8 Conflict-Affected and High-Risk Areas. In order to avoid involvement in armed conflict or Human Rights abuses, the Entity shall exercise risk-based Due Diligence over its Aluminium supply chain in accordance with the OECD Due Diligence Guidance of Minerals from Conflict-Affected and High-Risk Areas (OECD Guidance) in ways appropriate to its size and circumstances including, as a minimum:
a. Establish strong Management Systems, including a supply chain Policy, responsibilities and resources, information gathering and supplier engagement (Step 1)
b. Identify and assess risks in the supply chain (Step 2)
c. Design and implement a strategy to respond to identified risks (Step 3)
d. Undergo audit of Due Diligence practices (Step 4)
e. Report annually on supply chain Due Diligence (Step 5).
9.1 Human Rights Due Diligence. The Entity shall respect Human Rights and observe the UN Guiding Principles on Business and Human Rights in ways appropriate to its size and circumstances</t>
  </si>
  <si>
    <t>10.2 Child Labour. The Entity shall ensure:
a. That all Workers are over the age of 15 years.
b. That work for 15 through 18 year olds is not exploitive, Hazardous or interfering with schooling and apprenticeship programs.
c. That there are no instances of the Worst Forms of Child Labour that are likely to harm the
health, safety or morals of any child under 18.</t>
  </si>
  <si>
    <t>10.2 Child Labour. The Entity shall ensure:
a. That all Workers are over the age of 15 years.
b. That work for 15 through 18 year olds is not exploitive, Hazardous or interfering with schooling and apprenticeship programs.
c. That there are no instances of the Worst Forms of Child Labour that are likely to harm the
health, safety or morals of any child under 18.
9.1 Human Rights Due Diligence. The Entity shall respect Human Rights and observe the UN Guiding Principles on Business and Human Rights in ways appropriate to its size and circumstances</t>
  </si>
  <si>
    <t>10.2 Child Labour. The Entity shall ensure:
a. That all Workers are over the age of 15 years.
10. Labour Rights
Principle: The Entity shall uphold decent work and the Human Rights of Workers and treat them with dignity and respect, in line with the ILO core Conventions and other relevant ILO Conventions.</t>
  </si>
  <si>
    <t>The VSS includes labour rights in line with ILO core Conventions and other relevant ILO Conventions covering ILO Conventions C138</t>
  </si>
  <si>
    <t xml:space="preserve">10.2 Child Labour. The Entity shall ensure: 
b. That work for 15 through 18 year olds is not exploitive, Hazardous or interfering with schooling and apprenticeship programs.
10. Labour Rights
Principle: The Entity shall uphold decent work and the Human Rights of Workers and treat them with dignity and respect, in line with the ILO core Conventions and other relevant ILO Conventions.
</t>
  </si>
  <si>
    <t>The VSS includes labour rights in line with ILO core Conventions and other relevant ILO Conventions covering ILO Conventions C182</t>
  </si>
  <si>
    <t xml:space="preserve">10.3 Forced Labour. The Entity shall:
a. Neither engage in nor support the use of Forced Labour.
9.1 Human Rights Due Diligence. The Entity shall respect Human Rights and observe the UN Guiding Principles on Business and Human Rights in ways appropriate to its size and circumstances
</t>
  </si>
  <si>
    <t>The VSS prohibits forced labour and covers remediation via the adoption of the UNPGs but does not specifically refer to prevention.</t>
  </si>
  <si>
    <t xml:space="preserve">
10.3 Forced Labour. The Entity shall:
a. Neither engage in nor support the use of Forced Labour.
10. Labour Rights
Principle: The Entity shall uphold decent work and the Human Rights of Workers and treat them with dignity and respect, in line with the ILO core Conventions and other relevant ILO Conventions.</t>
  </si>
  <si>
    <t>The VSS includes labour rights in line with ILO core Conventions and other relevant ILO Conventions covering ILO Conventions NO.29 and NO.105</t>
  </si>
  <si>
    <t>10.3 Forced Labour. The Entity shall:
b. Neither directly, nor through any direct or contracted employment or recruitment agencies:
i. Engage in or support Human Trafficking.
ii. Require any form of deposit, Recruitment Fee, Costs and Charges or equipment
advance from Workers either directly or through employment or recruitment
agencies.
iii. Require Migrant Workers to lodge deposits or security payments at any time.
iv. Hold Workers in Debt Bondage or force them to work in order to pay off a debt.
v. Restrict the freedom of movement of Workers in the workplace or in on-site housing unless legal, reasonable, necessary, timebound and proportionate.
vi. Retain original copies of Workers’ identity papers, work permits, travel documents or training certificates.
vii. Deny Workers the freedom to terminate their employment at any time without penalty, given notice of reasonable length.</t>
  </si>
  <si>
    <t>10.3 Forced Labour. The Entity shall:
b. Neither directly, nor through any direct or contracted employment or recruitment agencies:
ii. Require any form of deposit, Recruitment Fee, Costs and Charges or equipment
advance from Workers either directly or through employment or recruitment
agencies.</t>
  </si>
  <si>
    <t>10.7 Remuneration. The Entity shall:
d. Make wage payments that are timely, in legal currency and fully documented.</t>
  </si>
  <si>
    <t>The VSS requires wages are paid timely but does not require payment direct to worker</t>
  </si>
  <si>
    <t>10.3 Forced Labour. The Entity shall:
c. Publicly disclose an annual Modern Slavery Statement detailing their actions to address modern slavery.
2.6 Human Rights Impact Assessment. The Entity shall:
h. Publicly disclose the Human Rights Impact Assessment and the latest version of the Human Rights impact management plan, with due consideration for not posing risks to Affected Populations and Organisations or to legitimate requirements of commercial confidentiality.</t>
  </si>
  <si>
    <t>The VSS does not specifically address forced labour or providing protection to the victims</t>
  </si>
  <si>
    <t xml:space="preserve">10.1 Freedom of Association and Right to Collective Bargaining. The Entity shall:
a. Respect the rights of Workers to form or join Labour Unions or other Associations to Collective
Bargain within the bounds of Applicable Law. </t>
  </si>
  <si>
    <t>The VSS does not explicitly cover peaceful assembly, or the requirement to prevent and remedy adverse impacts</t>
  </si>
  <si>
    <t>10.1 Freedom of Association and Right to Collective Bargaining. The Entity shall:
a. Respect the rights of Workers to form or join Labour Unions or other Associations to Collective
Bargain within the bounds of Applicable Law. The decision whether to join a Labour Union or
other association shall be made solely by the Worker.
9.1 Human Rights Due Diligence. The Entity shall respect Human Rights and observe the UN Guiding Principles on Business and Human Rights in ways appropriate to its size and circumstances</t>
  </si>
  <si>
    <t>10.4 Non-Discrimination. The Entity shall:
a. Ensure equal opportunities and shall not engage in or support Discrimination in
i. Hiring;
ii. Salary;
iii. Promotion;
iv. Training;
v. Advancement opportunities or
vi. Termination of any Worker on the basis of gender, race, national or social origin,
caste, religion, disability, political affiliation, sexual orientation, marital status, family
responsibilities, age, or any other condition that could give rise to Discrimination.
10.5 Communication and Engagement. The Entity shall ensure open communication and direct engagement with Workers and their representatives regarding working conditions and resolution of workplace and compensation issues, without threat of reprisal, intimidation or Violence and Harassment.
10.6 Violence and Harassment. The Entity shall:
a. Implement, in consultation with Workers and their representatives, a workplace Policy on
Violence and Harassment.
f. Take into account Violence and Harassment in the management of Occupational Health
and Safety and identify hazards and assess the risks of Violence and Harassment, with the participation of Workers and their representatives, and take measures to prevent and control them.
g. Provide to Workers and other persons concerned information and training, in accessible formats as appropriate, on the identified hazards and risks of Violence and Harassment and the associated prevention and protection measures.
9.1 Human Rights Due Diligence. The Entity shall respect Human Rights and observe the UN Guiding Principles on Business and Human Rights in ways appropriate to its size and circumstances</t>
  </si>
  <si>
    <t xml:space="preserve">10.4 Non-Discrimination. The Entity shall:
a. Ensure equal opportunities and shall not engage in or support Discrimination in
i. Hiring;
ii. Salary;
iii. Promotion;
iv. Training;
v. Advancement opportunities or
vi. Termination of any Worker on the basis of gender, race, national or social origin,
caste, religion, disability, political affiliation, sexual orientation, marital status, family
responsibilities, age, or any other condition that could give rise to Discrimination.
</t>
  </si>
  <si>
    <t xml:space="preserve">The VSS prohibits termination only as opposed to any form of discrimination or harassment based on the protected characteristics </t>
  </si>
  <si>
    <t>10.8 Working Time. The Entity shall:
a. Comply with Applicable Law and industry standards on Working Time (including Overtime
working hours), public holidays and paid annual leave.
b. Ensure Workers have, at a minimum, an average of one day off per seven-day period.
c. Ensure the workday does not exceed 8 hours on average over a six-month period.
10.7 Remuneration. The Entity shall:
a. Ensure Workers have a written description of terms and conditions of employment in a
language and format they understand.
b. Respect the rights of Workers to a living wage and ensure that wages paid for a normal
working week shall always meet at least a legal or industry minimum standard and shall be
sufficient to meet the basic needs of Workers and to provide some discretionary income.
c. Pay a premium of at least the equivalent of 25% for work that exceeds 40 hours per week,
except in situations of a collective agreement, salaried Workers or extended work shifts
where work hours are averaged over a certain period.
d. Make wage payments that are timely, in legal currency and fully documented.
9.1 Human Rights Due Diligence. The Entity shall respect Human Rights and observe the UN Guiding Principles on Business and Human Rights in ways appropriate to its size and circumstances</t>
  </si>
  <si>
    <t>The VSS covers some rights to fair and decent employment but does not cover others like social benifits, disciplinary actions and accommidation</t>
  </si>
  <si>
    <t>10.8 Working Time. The Entity shall:
a. Comply with Applicable Law and industry standards on Working Time (including Overtime
working hours), public holidays and paid annual leave.
b. Ensure Workers have, at a minimum, an average of one day off per seven-day period.
c. Ensure the workday does not exceed 8 hours on average over a six-month period.
10. Labour Rights
Principle: The Entity shall uphold decent work and the Human Rights of Workers and treat them with dignity and respect, in line with the ILO core Conventions and other relevant ILO Conventions.</t>
  </si>
  <si>
    <t>The VSS includes labour rights in line with ILO core Conventions and other relevant ILO Conventions covering ILO Conventions C001 and C004</t>
  </si>
  <si>
    <t>10.7 Remuneration. The Entity shall:
b. Respect the rights of Workers to a living wage and ensure that wages paid for a normal
working week shall always meet at least a legal or industry minimum standard and shall be
sufficient to meet the basic needs of Workers and to provide some discretionary income.
10.8 Working Time. The Entity shall:
a. Comply with Applicable Law and industry standards on Working Time (including Overtime
working hours), public holidays and paid annual leave.
10. Labour Rights
Principle: The Entity shall uphold decent work and the Human Rights of Workers and treat them with dignity and respect, in line with the ILO core Conventions and other relevant ILO Conventions.</t>
  </si>
  <si>
    <t>The VSS includes labour rights in line with ILO core Conventions and other relevant ILO Conventions coveringI LO Conventions C131, C95 and C132</t>
  </si>
  <si>
    <t>10.7 Remuneration. The Entity shall:
a. Ensure Workers have a written description of terms and conditions of employment in a language and format they understand.
d. Make wage payments that are timely, in legal currency and fully documented.</t>
  </si>
  <si>
    <t>The VSS meets some requirements but does not specify specific conditions, that the written language should be undestood before employment or that agreements are mutually agreed upon.</t>
  </si>
  <si>
    <t>10.8 Working Time. The Entity shall:
a. Comply with Applicable Law and industry standards on Working Time (including Overtime
working hours), public holidays and paid annual leave.</t>
  </si>
  <si>
    <t>The VSS does have some requirements on working time but doesnt specify the number of hours</t>
  </si>
  <si>
    <t>10.2 Child Labour. The Entity shall ensure:
b. That work for 15 through 18 year olds is not exploitive, Hazardous or interfering with schooling
and apprenticeship programs.</t>
  </si>
  <si>
    <t>10.8 Working Time. The Entity shall:
b. Ensure Workers have, at a minimum, an average of one day off per seven-day period.</t>
  </si>
  <si>
    <t>• Pay wages that are equal to or exceed the national minimum wage, wages agreed via collective bargaining agreements or industry wage, including for part- time workers, in which case the wage should be calculated based on what would be earned if working full-time. Minimum wage is the lowest amount of remuneration that an employer can legally pay a worker, and it cannot be reduced by collective agreement, industry wages or an individual contract. Furthermore, Sites should:
o pay overtime at a premium rate of minimum 125% of the standard rate in consideration of ILO C001;
o pay wages in a timely manner, regularly and fully in legal tender;
o pay social benefits (such as annual leave, maternity, paternity, sick leave, pension contribution);
o apply only legally allowed wage deductions;
o determine the living wage in their region or country of operation, as relevant, using common living wages calculation methods such as MIT Living Wage Calculator or Anker Methodology used by the Global Living Wage Coalition in cooperation with stakeholders and assess the gap to minimum paid wages and
o develop a plan towards the payment of the living wage to all workers, with defined timeframes and provide evidence of progress.</t>
  </si>
  <si>
    <t>10.7 Remuneration. The Entity shall:
a. Ensure Workers have a written description of terms and conditions of employment in a
language and format they understand.
b. Respect the rights of Workers to a living wage and ensure that wages paid for a normal
working week shall always meet at least a legal or industry minimum standard and shall be
sufficient to meet the basic needs of Workers and to provide some discretionary income.
c. Pay a premium of at least the equivalent of 25% for work that exceeds 40 hours per week,
except in situations of a collective agreement, salaried Workers or extended work shifts
where work hours are averaged over a certain period.
d. Make wage payments that are timely, in legal currency and fully documented.
10. Labour Rights
Principle: The Entity shall uphold decent work and the Human Rights of Workers and treat them with dignity and respect, in line with the ILO core Conventions and other relevant ILO Conventions.</t>
  </si>
  <si>
    <t>The VSS does not include all requirements (eg. social benefits and legal wage deductions)</t>
  </si>
  <si>
    <t xml:space="preserve">
11. Occupational Health and Safety
Principle: The Entity shall provide safe and healthy working conditions for all Workers.</t>
  </si>
  <si>
    <t>The VSS does not include all requirements (eg. living conditions and prevention and remediation)</t>
  </si>
  <si>
    <t>10. Labour Rights
Principle: The Entity shall uphold decent work and the Human Rights of Workers and treat them with dignity and respect, in line with the ILO core Conventions and other relevant ILO Conventions.</t>
  </si>
  <si>
    <t>The VSS includes labour rights in line with ILO core Conventions and other relevant ILO Conventions coveringI ILO Conventions C155, C148 and C176</t>
  </si>
  <si>
    <t xml:space="preserve">11.1 Occupational Health and Safety (OH&amp;S) Management System. The Entity shall:
e. Publicly disclose the effectiveness of the OH&amp;S Management System on an annual basis,
including:
i. Leading and lagging indicators
ii. Comparative analyses of performance with peer Businesses and leading practice
</t>
  </si>
  <si>
    <t xml:space="preserve">The VSS does not require the impacts, planned action, progress and results specifically to be disclosed </t>
  </si>
  <si>
    <t>2.7 Emergency Response Plan. The Entity shall:
a. Implement site specific emergency response plans, developed in collaboration with Workers, Affected Populations and Organisations and relevant agencies.
9.1 Human Rights Due Diligence. The Entity shall respect Human Rights and observe the UN Guiding Principles on Business and Human Rights in ways appropriate to its size and circumstances</t>
  </si>
  <si>
    <t>The VSS includes implementation of an emergency response plan does not cover prevention or remediation</t>
  </si>
  <si>
    <t>2.7 Emergency Response Plan. The Entity shall:
f. Publicly disclose the latest version of the emergency response plans.</t>
  </si>
  <si>
    <t xml:space="preserve">
9.7 AffectedPopulationsandOrganisations.
c. In accordance with the plan, commit resources to Local Community development.</t>
  </si>
  <si>
    <t>The VSS commits resources to community development but does not specify economic and social development or meeting community needs</t>
  </si>
  <si>
    <t>9.7 AffectedPopulationsandOrganisations.
c. In accordance with the plan, commit resources to Local Community development.
g. Publicly disclose the latest version of the plan.</t>
  </si>
  <si>
    <t>9.9 Security practice. In line with recognised Standards and good practices, the Entity shall respect Human Rights in its involvement with private, including in-house, and public security providers.
9.1 Human Rights Due Diligence. The Entity shall respect Human Rights and observe the UN Guiding Principles on Business and Human Rights in ways appropriate to its size and circumstances</t>
  </si>
  <si>
    <t>9.9 Security practice. In line with recognised Standards and good practices, the Entity shall respect Human Rights in its involvement with private, including in-house, and public security providers.</t>
  </si>
  <si>
    <t>The VSS covers remediation via the adoption of the UNPGs but does not support VPSHR</t>
  </si>
  <si>
    <t>9.3 Indigenous Peoples. The Entity shall:
a. Implement Policies and processes that ensure respect for the rights and interests of Indigenous Peoples, consistent with international standards, including ILO Convention 169 and UN Declaration on the Rights of Indigenous Peoples.</t>
  </si>
  <si>
    <t>The VSS covers rights via the adoption of ILO Covention 160 and UNDRIP</t>
  </si>
  <si>
    <t>9.3 Indigenous Peoples. The Entity shall:
a. Implement Policies and processes that ensure respect for the rights and interests of Indigenous Peoples, consistent with international standards, including ILO Convention 169 and UN Declaration on the Rights of Indigenous Peoples.
9.4 Free, Prior, and Informed Consent (FPIC). The Entity shall Consult and cooperate in good faith with the Indigenous Peoples concerned through their own representative institutions in order to obtain their Free, Prior and Informed Consent (FPIC)
9.5 Cultural and Sacred Heritage. The Entity shall:
b. Where a project may significantly impact on cultural, historical or spiritual heritage that is
essential to the identity of Indigenous Peoples, priority shall be given to the avoidance of such impacts. Where the impacts are unavoidable, the Entity shall obtain the Free, Prior and Informed Consent of Indigenous Peoples.
9.7 AffectedPopulationsandOrganisations.
The Entity shall respect, in ways appropriate to its size and circumstances, the legal and customary rights and interests of Affected Populations and Organisations in their lands, livelihoods and use of natural resources</t>
  </si>
  <si>
    <t xml:space="preserve">Not Covered </t>
  </si>
  <si>
    <t xml:space="preserve">9.3 Indigenous Peoples. The Entity shall:
a. Implement Policies and processes that ensure respect for the rights and interests of
Indigenous Peoples, consistent with international standards, including ILO Convention 169 and
UN Declaration on the Rights of Indigenous Peoples.
3.4 Stakeholder Complaints, Grievances and Requests for Information. The Entity shall: a. Implement a Complaints Resolution Mechanism that is:
i. Legitimate;
ii. Accessible;
iii. Predictable;
iv. Equitable;
v. Transparent;
vi. Rights-compatible;
vii. A source of continuous learning;
viii. Based on engagement and dialogue;
ix. Adequate to address Affected Populations and Organisations’ complaints, grievances and requests for information relating to its operations.
</t>
  </si>
  <si>
    <t>The VSS includes an accesible Complaints Resolution Mechanism to cover grievances but this is not specified as culturally appropriate or developed in consultation with Indigenous people</t>
  </si>
  <si>
    <t>9.3 Indigenous Peoples. The Entity shall:
g. Publicly disclose the latest versions of the Policies and processes.</t>
  </si>
  <si>
    <t>The VSS does not include requirements to disclose risks or results</t>
  </si>
  <si>
    <t>9.6 Displacement. The Entity shall:
a. Consider feasible alternatives in project designs to avoid or minimise physical and/or
economic displacement, while balancing environmental, social, and financial costs and benefits, paying particular attention to impacts on the poor and Vulnerable or At-Risk, including women.
When physical or economic displacement is unavoidable the Entity shall:
b. In Consultation with and, where possible, with the participation of Affected Populations and Organisations, develop a Resettlement Action Plan that covers, at a minimum:
i. the applicable requirements of IFC Performance Standard 5 (Land Acquisition and Involuntary Resettlement)
ii. compliance with Applicable Law regardless of the number of people affected
iii. living conditions and income generating options, which should equal or exceed
those prior to displacement.</t>
  </si>
  <si>
    <t>9.6 Displacement. The Entity shall:
a. Consider feasible alternatives in project designs to avoid or minimise physical and/or
economic displacement, while balancing environmental, social, and financial costs and benefits, paying particular attention to impacts on the poor and Vulnerable or At-Risk, including women.</t>
  </si>
  <si>
    <t>9.6 Displacement. The Entity shall:
b. In Consultation with and, where possible, with the participation of Affected Populations and Organisations, develop a Resettlement Action Plan that covers, at a minimum:
i. the applicable requirements of IFC Performance Standard 5 (Land Acquisition and Involuntary Resettlement)
ii. compliance with Applicable Law regardless of the number of people affected
iii. living conditions and income generating options, which should equal or exceed
those prior to displacement.</t>
  </si>
  <si>
    <t xml:space="preserve"> </t>
  </si>
  <si>
    <t xml:space="preserve">9.6 Displacement. The Entity shall:
f. Publicly disclose the latest version of the Resettlement Action Plan, including the number of
people impacted.
</t>
  </si>
  <si>
    <t>The VSS meets some of the requirements but not the progress or results are disclosed</t>
  </si>
  <si>
    <t>9.5 Cultural and Sacred Heritage. The Entity shall:
a. In Consultation with and, where possible, with the participation of Affected Populations and
Organisation, identify sacred or cultural heritage sites and values within the Entity’s Area of nfluence and take appropriate action to avoid or remedy impacts, as well as to ensure
continued rights of access to such sites or values.
b. Where a project may significantly impact on cultural, historical or spiritual heritage that is
essential to the identity of Indigenous Peoples, priority shall be given to the avoidance of such impacts. Where the impacts are unavoidable, the Entity shall obtain the Free, Prior and Informed Consent of Indigenous Peoples.</t>
  </si>
  <si>
    <t>9.5 Cultural and Sacred Heritage. The Entity shall:
b. Where a project may significantly impact on cultural, historical or spiritual heritage that is
essential to the identity of Indigenous Peoples, priority shall be given to the avoidance of such impacts. Where the impacts are unavoidable, the Entity shall obtain the Free, Prior and Informed Consent of Indigenous Peoples.</t>
  </si>
  <si>
    <t xml:space="preserve">The VSS does not require implementation of an action plan </t>
  </si>
  <si>
    <t>9.5 Cultural and Sacred Heritage. The Entity shall:
a. In Consultation with and, where possible, with the participation of Affected Populations and
Organisation, identify sacred or cultural heritage sites and values within the Entity’s Area of nfluence and take appropriate action to avoid or remedy impacts, as well as to ensure
continued rights of access to such sites or values.</t>
  </si>
  <si>
    <t>3.4 Stakeholder Complaints, Grievances and Requests for Information. The Entity shall: a. Implement a Complaints Resolution Mechanism that is:
i. Legitimate;
ii. Accessible;
iii. Predictable;
iv. Equitable;
v. Transparent;
vi. Rights-compatible;
vii. A source of continuous learning;
viii. Based on engagement and dialogue;
ix. Adequate to address Affected Populations and Organisations’ complaints, grievances and requests for information relating to its operations.
b. Share the Complaints Resolution Mechanism with Affected Populations and Organisations.
c. Review the Complaints Resolution Mechanism at least every 5 years
d. Review the Complaints Resolution Mechanism after any changes to the Business that alter
Material environmental, social and governance risks.
e. Review the Complaints Resolution Mechanism on any indication of a control gap.
f. Publicly disclose the latest version of the Complaints Resolution Mechanism.</t>
  </si>
  <si>
    <t>9.7 AffectedPopulationsandOrganisations.
The Entity shall respect, in ways appropriate to its size and circumstances, the legal and customary rights and interests of Affected Populations and Organisations in their lands, livelihoods and use of natural resources, including, as a minimum:
g. Publicly disclose the latest version of the plan.</t>
  </si>
  <si>
    <t>5.3 GHG Emissions Reduction Plans. The Entity shall:
a. Establish a GHG Emissions Reduction Plan and ensure a GHG Emissions Reduction Pathway
consistent with a 1.5oC warming scenario, using an ASI endorsed methodology when
available.</t>
  </si>
  <si>
    <t>The VSS requires a GHG reduction plans inline with 1.5 warming but not a comprehensive, integrated climate change mitigation and adaptation strategy</t>
  </si>
  <si>
    <t>5.3 GHG Emissions Reduction Plans. The Entity shall:
a. Establish a GHG Emissions Reduction Plan and ensure a GHG Emissions Reduction Pathway
consistent with a 1.5oC warming scenario, using an ASI endorsed methodology when
available.
b. Ensure that the GHG Emissions Reduction Pathway includes an Intermediate Target covering
a period no greater than five years, which:
i. Addresses all Direct and Indirect GHG emissions.
ii. Is developed using a Science-Based Approach endorsed by ASI, if available.
iii. Is publicly disclosed.</t>
  </si>
  <si>
    <t>5.1 Disclosure of GHG Emissions and Energy Use. The Entity shall:
a. Account for and publicly disclose, where Material, energy use and GHG Emissions by source on an annual basis.
b. Ensure that all publicly disclosed energy and GHG emissions data are independently verified, prior to publication.</t>
  </si>
  <si>
    <t>The VSS only requires energy use and GHG Emmisions to be publicly disclosed on an annual basis but not all information relevant to the action plan progress and targets</t>
  </si>
  <si>
    <t>7.1 Water Assessment and Disclosure. The Entity shall:
a. Identify, document and publicly disclose its water withdrawal and use by source and type on
an annual basis.
b. Undertake an assessment and, where Material, publicly disclose water-related risks in
Watersheds in the Entity’s Area of Influence on an annual basis.
7.2 Water Management. The Entity shall:
a. Implement water management plans, developed in conjunction with Affected Populations
and Organisations with time-bound, contextual targets that address Material risks identified
in criterion 7.1
e. Publicly disclose the latest version of the management plans.</t>
  </si>
  <si>
    <t xml:space="preserve">6.5 Waste Management and Reporting. The Entity shall:
a. Quantify and publicly disclose the quantity of Hazardous and Non-Hazardous Waste
generated by the Entity from its activities and, where possible, from those within its Area of
Influence and associated Waste disposal methods on an annual basis.
c. Implement a Waste management strategy that is designed in accordance with the Waste Mitigation Hierarchy.
</t>
  </si>
  <si>
    <t>6.5 Waste Management and Reporting. The Entity shall:
c. Implement a Waste management strategy that is designed in accordance with the Waste
Mitigation Hierarchy.</t>
  </si>
  <si>
    <t>6.5 Waste Management and Reporting. The Entity shall:
a. Quantify and publicly disclose the quantity of Hazardous and Non-Hazardous Waste
generated by the Entity from its activities and, where possible, from those within its Area of
Influence and associated Waste disposal methods on an annual basis.</t>
  </si>
  <si>
    <t>The VSS reqires the quantity and waste disposal method to be disclosed but does not reqire disclosure all the risks, planned actions, progress and results</t>
  </si>
  <si>
    <t xml:space="preserve">4.4 Collection and Recycling of Products at End of Life. The Entity shall:
Where engaged in Material Conversion and/or Other manufacturing or sale of products containing Aluminium:
a. Implement a recycling strategy, including specific timelines, activities and targets.
Where engaged in Aluminium Re-melting/Refining, operating a Casthouse, Semi-Fabrication, Material Conversion, and/or Other manufacturing or sale of products containing Aluminium:
d. Engage with local, regional or national collection and recycling systems to support accurate measurement and efforts to increase recycling rates in their respective markets for their Products containing Aluminium.
4.3 AluminiumProcessScrap.TheEntityshall:
a. Minimise the generation of Aluminium Process Scrap within its own operations and, where
generated, target 100% of scrap for collection, recycling and/or re-use.
b. Separate Aluminium alloys and grades for recycling.
</t>
  </si>
  <si>
    <t>8.2 Biodiversity Management. The Entity shall:
a. Implement a Biodiversity Action Plan with time-bound targets to address Material risks and impacts to Biodiversity and Ecosystem Services, identified through criterion 8.1, and monitor its effectiveness.
b. Ensure that the Biodiversity Action Plan is designed by a Qualified Specialist, in accordance with the Biodiversity Mitigation Hierarchy and with an ambition to achieve no net loss.
c. Ensure that the Biodiversity Action Plan is developed in Consultation with and, where possible, with the participation of Affected Populations and Organisations.
8.1 Biodiversity and Ecosystem Services Risk and Impact Assessment. The Entity shall:
a. Assess the risk to and potential impacts on Biodiversity and Ecosystem Services from the
land use and activities within the Entity’s Area of Influence.</t>
  </si>
  <si>
    <t xml:space="preserve">The VSS does not meet all the requirements </t>
  </si>
  <si>
    <t>8.5 Commitment to “No Go” in World Heritage Properties. The Entity shall:
a. Not explore or develop New Projects or make Major Changes in World Heritage Properties.
b. Take all possible steps to ensure that existing operations in World Heritage Properties, as well
as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t>
  </si>
  <si>
    <t>8.6 Protected Areas. The Entity shall:
a. Identify Protected Areas within its Area of Influence.
b. Comply with any regulations, covenants, and legal requirements attributed to these
Protected Areas.
c. Implement management plans, developed in collaboration with the relevant Protected Area
management authorities and, where possible, with the participation of Affected Populations and Organisations, to ensure the Entity's activities and Facilities do not adversely impact the integrity of the special values for which the areas identified in 8.6a were designated for protection and/or the declarations of Indigenous Peoples.</t>
  </si>
  <si>
    <t>8.6 Protected Areas. The Entity shall:
d. Publicly disclose the management plans in a manner accessible and understood by Affected Populations and Organisations.</t>
  </si>
  <si>
    <t xml:space="preserve">8.2 Biodiversity Management. The Entity shall:
a. Implement a Biodiversity Action Plan with time-bound targets to address Material risks and impacts to Biodiversity and Ecosystem Services, identified through criterion 8.1, and monitor its effectiveness.
b. Ensure that the Biodiversity Action Plan is designed by a Qualified Specialist, in accordance with the Biodiversity Mitigation Hierarchy and with an ambition to achieve no net loss.
</t>
  </si>
  <si>
    <t xml:space="preserve">The VSS requires action plan is designed in accordance to Biodiversity Mitigation Hierarchy </t>
  </si>
  <si>
    <t>8.2 Biodiversity Management. The Entity shall:
a. Implement a Biodiversity Action Plan with time-bound targets to address Material risks and impacts to Biodiversity and Ecosystem Services, identified through criterion 8.1, and monitor its effectiveness.
g. Publicly disclose the latest version of the Biodiversity Action plan and associated targets and
share with Affected Populations and Organisations.</t>
  </si>
  <si>
    <t>The VSS requires public disclosure of the action plan covering risks, impacts but does not specify dislosure of progress and results</t>
  </si>
  <si>
    <t>UN Sustainable Development Goals</t>
  </si>
  <si>
    <r>
      <rPr>
        <u/>
        <sz val="12"/>
        <color rgb="FF1155CC"/>
        <rFont val="Calibri"/>
        <family val="2"/>
      </rPr>
      <t>Gold Standard for the Global Goals</t>
    </r>
    <r>
      <rPr>
        <sz val="12"/>
        <rFont val="Calibri"/>
        <family val="2"/>
      </rPr>
      <t xml:space="preserve"> (GS4GG)</t>
    </r>
    <r>
      <rPr>
        <u/>
        <sz val="12"/>
        <color rgb="FF1155CC"/>
        <rFont val="Calibri"/>
        <family val="2"/>
      </rPr>
      <t xml:space="preserve"> Safeguarding Principles and Requirements</t>
    </r>
  </si>
  <si>
    <t>P.6.1.7 | The project developer shall implement necessary processes and measures
that address the safety and health of project workers shall be in place to
support project design, planning and implementation. These processes and
measures may be encompassed and implemented through the applicable occupational safety and health management system26 or processes and
shall address:
a. Identification and assessment of potential hazards and risks,
particularly those that could result in severe injury, ill health or death
and those identified through worker health surveillance.
b. Elimination of hazards and minimisation of risks through
implementation of preventive and protective measures in the
following order of priority: elimination or substitution, engineering and
organisational controls, administrative controls, and where residual
hazards and risks cannot be controlled through these collective
measures, provision of personal protective equipment at no cost to
the worker.
c. Safety and health training, including on the proper use and
maintenance of personal protective equipment conducted by
competent persons and the maintenance of training records;
d. Recording and documenting accidents, disease, incidents and any
resulting injuries, ill health, or death,
e. Emergency prevention and preparedness and response measures to
address emergency situations,
f. Employment injury benefits and/or remedies for adverse impacts such
as occupational injuries, disability, ill health or disease and death.</t>
  </si>
  <si>
    <t>The VSS does not have management system criteria. These requirements fall under Labor rights and working conditions and do not include remedy</t>
  </si>
  <si>
    <t>P.6.1.11 | Where project workers are engaged by third parties, the project developer
shall
a. put in place mechanism e.g. due diligence that includes an
examination of the past and current labour practices of the contractor
or third party, and audits to ascertain that third parties who engage
workers are legitimate and reliable and have in place appropriate
policies, processes and systems that allow them to operate in
accordance with the minimum requirements herein.
b. establish policies and procedures for managing and monitoring the
performance of such third-party employers in relation to the
minimum requirements herein.</t>
  </si>
  <si>
    <t>The VSS does not mention ISO standards but the outcome seems to be similar</t>
  </si>
  <si>
    <t>P.5 The Gold Standard does not recognise Projects that engage in, contribute to, or
reinforce corruption of any kind.
P.5.1.1 | The Project shall not involve, be complicit in or inadvertently contribute to
or reinforce corruption or corrupt practices.</t>
  </si>
  <si>
    <t>P.6.1.12 | Where project’s primary suppliers (supply chain workers) are involved, in a
sector known for involving child or forced labour or significant safety
violations, the project developer shall
a. assess if there are any incidents of child labour, forced labour or
significant safety issues.
b. monitor its primary supply chain on an ongoing basis and take
corrective action to remedy if new risks or incidents of child and/or
forced labour are identified.</t>
  </si>
  <si>
    <t>The VSS considers only child and forced labor supply chain issues</t>
  </si>
  <si>
    <t>P.4.3.5 | The project shall provide means for the affected to voice their grievances
ensuring there is a functioning mechanism in place to receive, process,
resolve, communicate and record grievances. (as required by GS4GG
stakeholder consultation and engagement requirements)</t>
  </si>
  <si>
    <t>The VSS does not consider remediation or alignment with UNGPs</t>
  </si>
  <si>
    <t>P.4.4.8 | As accordance to GS4GG stakeholder consultation and engagement
requirements, projects shall make available mutually agreed, culturally
appropriate, accessible and inclusive channels for feedback and grievance
redress to Indigenous Peoples and their representatives. The grievance
mechanism shall be established at the beginning of programme or project
implementation with due consideration given to customary dispute
settlement mechanisms among the Indigenous Peoples concerned and
remain operational throughout the project cycle. A conflict resolution
mechanism should be also discussed, agreed and developed during the
early stages of the programme or project cycle.
P.6.1.10 | In accordance to the GS4GG stakeholder engagement requirements, the
project developer shall provide access to workers (and their organisations,
where they exist) to grievance mechanism to raise workplace concerns of
violations of existing rights and entitlements as provided for in legislation,
collective agreements, employment contracts and human resources policies.
The project developer shall inform the workers of the grievance mechanism
at the time of recruitment and make accessible to them. Measures shall be
put in place to make the grievance mechanism easily accessible to all
workers.</t>
  </si>
  <si>
    <t>P.6.1.10 | In accordance to the GS4GG stakeholder engagement requirements, the
project developer shall provide access to workers (and their organisations,
where they exist) to grievance mechanism to raise workplace concerns of
violations of existing rights and entitlements as provided for in legislation,
collective agreements, employment contracts and human resources policies.
The project developer shall inform the workers of the grievance mechanism
at the time of recruitment and make accessible to them. Measures shall be
put in place to make the grievance mechanism easily accessible to all
workers.</t>
  </si>
  <si>
    <t>The VSS does not include grievances for the supply chain</t>
  </si>
  <si>
    <t>P.1.1.1 | The project developer, its representatives and the Project shall respect
internationally proclaimed human rights and shall not be complicit in
violence or human rights abuses of any kind as defined in the Universal
Declaration of Human Rights.</t>
  </si>
  <si>
    <t>P.1.1.2 | The Project shall not discriminate with regards to participation and
inclusion.
P.2.1.1 | The Activity shall not directly or indirectly reinforce gender-based
discrimination and shall not lead to/contribute to adverse impacts on gender
equality and/or the situation of women.
P.2.1.2 | Projects shall apply the principles of non-discrimination, equal treatment,
and equal pay for equal work, specifically:</t>
  </si>
  <si>
    <t>P.1.c. The Gold Standard: Upholds the principles of accountability and the rule of law, participation
and inclusion, and equality and non-discrimination, noting that prohibited
grounds of discrimination include race, ethnicity, gender, age, language,
disability, sexual orientation, religion, political or other opinion, national
or social or geographical origin, property, birth, health status or other
status including as an indigenous person or as a member of a minority.
P.1.1.2 | The Project shall not discriminate with regards to participation and
inclusion.
P.2.a. The Gold Standard promotes gender equality and the empowerment of women
P.2.1.1 | The Activity shall not directly or indirectly reinforce gender-based
discrimination and shall not lead to/contribute to adverse impacts on gender
equality and/or the situation of women. Specifically, this shall include (not
exhaustive):
a. Sexual harassment and/or any forms of violence against women –
address the multiple risks of gender-based violence (GBV), including
sexual exploitation or human trafficking.
b. Slavery, imprisonment, physical and mental drudgery, punishment or
coercion of women and girls.
c. Risk that a project inadvertently increases women’s work burden and
time poverty as these affect women’s freedom of choice and well-
being.
d. Restriction of women’s rights or access to resources (natural or
economic).
e. Recognise women’s ownership rights regardless of marital status –
adopt project measures where possible to support women’s access to
inherit and own land, homes, and other assets or natural resources.</t>
  </si>
  <si>
    <t>The VSS does not refer to the UNGPs</t>
  </si>
  <si>
    <t>P.1.c c. The Gold Standard: Upholds the principles of accountability and the rule of law, participation
and inclusion, and equality and non-discrimination, noting that prohibited
grounds of discrimination include race, ethnicity, gender, age, language,
disability, sexual orientation, religion, political or other opinion, national
or social or geographical origin, property, birth, health status or other
status including as an indigenous person or as a member of a minority.
P.1.1.2 | The Project shall not discriminate with regards to participation and
inclusion.
P.2.1.1 | The Activity shall not directly or indirectly reinforce gender-based
discrimination and shall not lead to/contribute to adverse impacts on gender
equality and/or the situation of women. Specifically, this shall include (not
exhaustive):
a. Sexual harassment and/or any forms of violence against women –
address the multiple risks of gender-based violence (GBV), including
sexual exploitation or human trafficking.
b. Slavery, imprisonment, physical and mental drudgery, punishment or
coercion of women and girls.
c. Risk that a project inadvertently increases women’s work burden and
time poverty as these affect women’s freedom of choice and well-
being.
d. Restriction of women’s rights or access to resources (natural or
economic).
e. Recognise women’s ownership rights regardless of marital status –
adopt project measures where possible to support women’s access to
inherit and own land, homes, and other assets or natural resources.</t>
  </si>
  <si>
    <t>P.2.1.2 | Projects shall apply the principles of non-discrimination, equal treatment,
and equal pay for equal work, specifically:
a. Where appropriate for the implementation of a Project, paid,
volunteer work or community contributions will be organised to
provide the conditions for equitable participation of men and women
in the identified tasks/activities.
b. Introduce conditions that ensure the participation of women or men in
the activity and benefits based on pregnancy, maternity/paternity
leave, or marital status.
c. Inform both women and men about project objectives in a manner
that is appropriate to the local context and tailored to their methods
of understanding, and ensure the engagement of women and men
throughout the programme or project cycle. Ensure that these
conditions do not limit the access of women or men, as the case may
be, to Project participation and benefits.</t>
  </si>
  <si>
    <t>P.3.b. Ensures that projects provide workers with safe and healthy working
conditions and prevents accidents, injuries, and disease.
P.3.1.4 | The project shall put measures in place to protect workers from inherent
risk of the nature of their work/sector including but not limited to physical,
chemical, biological and radiological hazards, and specific threats to women.
P.6.1.7 | The project developer shall implement necessary processes and measures
that address the safety and health of project workers shall be in place to
support project design, planning and implementation. These processes and
measures may be encompassed and implemented through the applicable occupational safety and health management system26 or processes and
shall address:
a. Identification and assessment of potential hazards and risks,
particularly those that could result in severe injury, ill health or death
and those identified through worker health surveillance.
b. Elimination of hazards and minimisation of risks through
implementation of preventive and protective measures in the
following order of priority: elimination or substitution, engineering and
organisational controls, administrative controls, and where residual
hazards and risks cannot be controlled through these collective
measures, provision of personal protective equipment at no cost to
the worker.
c. Safety and health training, including on the proper use and
maintenance of personal protective equipment conducted by
competent persons and the maintenance of training records;
d. Recording and documenting accidents, disease, incidents and any
resulting injuries, ill health, or death,
e. Emergency prevention and preparedness and response measures to
address emergency situations,
f. Employment injury benefits and/or remedies for adverse impacts such
as occupational injuries, disability, ill health or disease and death.</t>
  </si>
  <si>
    <t>P.3.b. Ensures that projects provide workers with safe and healthy working
conditions and prevents accidents, injuries, and disease.
P.3.1.4 | The project shall put measures in place to protect workers from inherent
risk of the nature of their work/sector including but not limited to physical,
chemical, biological and radiological hazards, and specific threats to women.</t>
  </si>
  <si>
    <t>The VSS does not mention ILO Conventions</t>
  </si>
  <si>
    <t>P.3.1.3 | The assessment and adopted management measures shall take into account
differences in risk exposure and sensitivity of women and men, as well as
marginalised and disadvantaged groups, including children, older persons,
persons with disabilities, minorities, and indigenous people.
P.3.1.4 | The project shall put measures in place to protect workers from inherent
risk of the nature of their work/sector including but not limited to physical,
chemical, biological and radiological hazards, and specific threats to women.</t>
  </si>
  <si>
    <t>The VSS does not refer to the implementation of an action plan, it rather implements an assessment system to measure risk exposure</t>
  </si>
  <si>
    <t>P.3.a. Ensures that projects anticipate and avoid adverse impacts on the health
and safety of affected communities from both routine and non-routine
circumstances during the Project’s life cycle.
P.3.1.1 | The activity shall avoid community exposure to increased health risks (e.g.,
pollution, contaminated areas/resources) and disease5 and shall not
adversely affect the health of the workers and the community.
P.3.1.2 | The project shall:
a. undertake appropriate health and safety assessment with considering
safety risks to communities, and
b. adopt appropriate avoidance, minimisation, and mitigation measures
following national legal requirements, good international practice6 and
favouring the prevention or avoidance of risks and impacts over their
minimisation and reduction, and
c. ensure accidents or incidents associated with projects are appropriately
recorded, reported and addressed, and emergency preparedness and
response plans are in place.</t>
  </si>
  <si>
    <t>The VSS does not consider remediation</t>
  </si>
  <si>
    <t>P.3.1.2 | The project shall:
a. undertake appropriate health and safety assessment with considering
safety risks to communities, and
b. adopt appropriate avoidance, minimisation, and mitigation measures
following national legal requirements, good international practice6 and
favouring the prevention or avoidance of risks and impacts over their
minimisation and reduction, and
c. ensure accidents or incidents associated with projects are appropriately
recorded, reported and addressed, and emergency preparedness and
response plans are in place.
P.3.1.3 | The assessment and adopted management measures shall take into account
differences in risk exposure and sensitivity of women and men, as well as
marginalised and disadvantaged groups, including children, older persons,
persons with disabilities, minorities, and indigenous people.</t>
  </si>
  <si>
    <t>The VSS does not include communication of risks</t>
  </si>
  <si>
    <t>P.1.1.3 | The project shall not undermine the national or regional measures for the
realisation of the right to development.</t>
  </si>
  <si>
    <t>P.1.b. Does not recognise or support activities that may contribute to violations
of a State’s human rights obligations and the core international human
rights treaties3 and seeks to support the protection and fulfilment of
human rights.
P.1.1.1 | The project developer, its representatives and the Project shall respect
internationally proclaimed human rights and shall not be complicit in
violence or human rights abuses of any kind as defined in the Universal
Declaration of Human Rights.</t>
  </si>
  <si>
    <t>Responsible Steel</t>
  </si>
  <si>
    <t>Responsible Steel International Standard</t>
  </si>
  <si>
    <t>LB360 CODE REQUIREMENT</t>
  </si>
  <si>
    <t>SA8000</t>
  </si>
  <si>
    <t>ISO 14001</t>
  </si>
  <si>
    <t>ISO 50001</t>
  </si>
  <si>
    <t>ISO 45001</t>
  </si>
  <si>
    <t>RRA</t>
  </si>
  <si>
    <t>JDDS</t>
  </si>
  <si>
    <t>CMSI</t>
  </si>
  <si>
    <t>Principle 1</t>
  </si>
  <si>
    <t>Principle 1.A</t>
  </si>
  <si>
    <t>Occupational Health and Safety (OH&amp;S)</t>
  </si>
  <si>
    <t>(a)</t>
  </si>
  <si>
    <r>
      <rPr>
        <b/>
        <sz val="12"/>
        <color rgb="FF000000"/>
        <rFont val="Calibri"/>
        <family val="2"/>
      </rPr>
      <t>OH&amp;S Legal Compliance.</t>
    </r>
    <r>
      <rPr>
        <sz val="12"/>
        <color rgb="FF000000"/>
        <rFont val="Calibri"/>
        <family val="2"/>
      </rPr>
      <t xml:space="preserve"> Ensure compliance with laws, regulations and international conventions on OH&amp;S in the country of operation.</t>
    </r>
  </si>
  <si>
    <t>(b)</t>
  </si>
  <si>
    <r>
      <rPr>
        <b/>
        <sz val="12"/>
        <color rgb="FF000000"/>
        <rFont val="Calibri"/>
        <family val="2"/>
      </rPr>
      <t>Occupational Health and Safety (OH&amp;S) Policy.</t>
    </r>
    <r>
      <rPr>
        <sz val="12"/>
        <color rgb="FF000000"/>
        <rFont val="Calibri"/>
        <family val="2"/>
      </rPr>
      <t xml:space="preserve"> Document, communicate, and regularly review an OH&amp;S policy designed for continuous improvement, endorsed by the Board and senior management, and supported through the provision of human and financial resources.</t>
    </r>
  </si>
  <si>
    <t>(c)</t>
  </si>
  <si>
    <r>
      <rPr>
        <b/>
        <sz val="12"/>
        <color rgb="FF000000"/>
        <rFont val="Calibri"/>
        <family val="2"/>
      </rPr>
      <t>Hazards and Risks Assessment and Management.</t>
    </r>
    <r>
      <rPr>
        <sz val="12"/>
        <color rgb="FF000000"/>
        <rFont val="Calibri"/>
        <family val="2"/>
      </rPr>
      <t xml:space="preserve"> Maintain procedures and processes to identify work-related hazards and assess OH&amp;S risks and apply a hierarchy of controls to minimize risks for workers and visitors.</t>
    </r>
  </si>
  <si>
    <t>(d)</t>
  </si>
  <si>
    <r>
      <rPr>
        <b/>
        <sz val="12"/>
        <color rgb="FF000000"/>
        <rFont val="Calibri"/>
        <family val="2"/>
      </rPr>
      <t>Workers’ engagement on OH&amp;S.</t>
    </r>
    <r>
      <rPr>
        <sz val="12"/>
        <color rgb="FF000000"/>
        <rFont val="Calibri"/>
        <family val="2"/>
      </rPr>
      <t xml:space="preserve"> Provide workers with a mechanism by which they can raise, discuss, participate, and be consulted on matters that affect their health and safety, including for the resolution of OH&amp;Sconcerns with management.</t>
    </r>
  </si>
  <si>
    <t>(e)</t>
  </si>
  <si>
    <r>
      <rPr>
        <b/>
        <sz val="12"/>
        <color rgb="FF000000"/>
        <rFont val="Calibri"/>
        <family val="2"/>
      </rPr>
      <t>Access to occupational health services.</t>
    </r>
    <r>
      <rPr>
        <sz val="12"/>
        <color rgb="FF000000"/>
        <rFont val="Calibri"/>
        <family val="2"/>
      </rPr>
      <t xml:space="preserve"> Provide employees with access to occupational health services with appropriate levels of medical surveillance, counselling and advice on wellbeing.</t>
    </r>
  </si>
  <si>
    <t>(f)</t>
  </si>
  <si>
    <r>
      <rPr>
        <b/>
        <sz val="12"/>
        <color rgb="FF000000"/>
        <rFont val="Calibri"/>
        <family val="2"/>
      </rPr>
      <t>Incident follow-up.</t>
    </r>
    <r>
      <rPr>
        <sz val="12"/>
        <color rgb="FF000000"/>
        <rFont val="Calibri"/>
        <family val="2"/>
      </rPr>
      <t xml:space="preserve"> Have procedures and processes in place to record, investigate, and follow-up on OH&amp;S incidents, by definition and implementation of corrective actions and monitoring the effectiveness of such actions through management review at pre-planned intervals.</t>
    </r>
  </si>
  <si>
    <t>(g)</t>
  </si>
  <si>
    <r>
      <rPr>
        <b/>
        <sz val="12"/>
        <color rgb="FF000000"/>
        <rFont val="Calibri"/>
        <family val="2"/>
      </rPr>
      <t>Education and training on OH&amp;S.</t>
    </r>
    <r>
      <rPr>
        <sz val="12"/>
        <color rgb="FF000000"/>
        <rFont val="Calibri"/>
        <family val="2"/>
      </rPr>
      <t xml:space="preserve"> Provide appropriate and periodic training and effective education to employees, require onsite contractors to train their workers on all aspects relevant to their specific tasks and work areas, and provide appropriate briefings to visitors to company facilities.</t>
    </r>
  </si>
  <si>
    <t>(h)</t>
  </si>
  <si>
    <r>
      <rPr>
        <b/>
        <sz val="12"/>
        <color rgb="FF000000"/>
        <rFont val="Calibri"/>
        <family val="2"/>
      </rPr>
      <t>Emergency Response.</t>
    </r>
    <r>
      <rPr>
        <sz val="12"/>
        <color rgb="FF000000"/>
        <rFont val="Calibri"/>
        <family val="2"/>
      </rPr>
      <t xml:space="preserve"> Have and regularly test, as appropriate, emergency procedures, response and evacuation plans.</t>
    </r>
  </si>
  <si>
    <t>(i)</t>
  </si>
  <si>
    <r>
      <rPr>
        <b/>
        <sz val="12"/>
        <color rgb="FF000000"/>
        <rFont val="Calibri"/>
        <family val="2"/>
      </rPr>
      <t>OH&amp;S Performance.</t>
    </r>
    <r>
      <rPr>
        <sz val="12"/>
        <color rgb="FF000000"/>
        <rFont val="Calibri"/>
        <family val="2"/>
      </rPr>
      <t xml:space="preserve"> Evaluate periodically OH&amp;S performance using lagging and/or leading indicators, set goals to improve OH&amp;S performance, and strive to continuously improve performance over time.</t>
    </r>
  </si>
  <si>
    <t>Principle 1.B</t>
  </si>
  <si>
    <r>
      <rPr>
        <b/>
        <sz val="12"/>
        <color rgb="FF000000"/>
        <rFont val="Calibri"/>
        <family val="2"/>
      </rPr>
      <t>Environmental Legal Compliance.</t>
    </r>
    <r>
      <rPr>
        <sz val="12"/>
        <color rgb="FF000000"/>
        <rFont val="Calibri"/>
        <family val="2"/>
      </rPr>
      <t xml:space="preserve"> Ensure compliance with laws, regulations and international conventions on environment-related matters in the country of operation.</t>
    </r>
  </si>
  <si>
    <r>
      <rPr>
        <b/>
        <sz val="12"/>
        <color rgb="FF000000"/>
        <rFont val="Calibri"/>
        <family val="2"/>
      </rPr>
      <t>Environmental Policy.</t>
    </r>
    <r>
      <rPr>
        <sz val="12"/>
        <color rgb="FF000000"/>
        <rFont val="Calibri"/>
        <family val="2"/>
      </rPr>
      <t xml:space="preserve"> Document, communicate and regularly review an environmental policy designed for continuous improvement, endorsed by senior management and supported through the provision of human and financial resources.</t>
    </r>
  </si>
  <si>
    <r>
      <rPr>
        <b/>
        <sz val="12"/>
        <color rgb="FF000000"/>
        <rFont val="Calibri"/>
        <family val="2"/>
      </rPr>
      <t>Environmental Risks and Impacts Assessment and Management.</t>
    </r>
    <r>
      <rPr>
        <sz val="12"/>
        <color rgb="FF000000"/>
        <rFont val="Calibri"/>
        <family val="2"/>
      </rPr>
      <t xml:space="preserve"> Maintain procedures and processes to identify environmental risks and impacts and apply the mitigation hierarchy to minimize and manage material risks and impacts.</t>
    </r>
  </si>
  <si>
    <r>
      <rPr>
        <b/>
        <sz val="12"/>
        <color rgb="FF000000"/>
        <rFont val="Calibri"/>
        <family val="2"/>
      </rPr>
      <t>Air quality.</t>
    </r>
    <r>
      <rPr>
        <sz val="12"/>
        <color rgb="FF000000"/>
        <rFont val="Calibri"/>
        <family val="2"/>
      </rPr>
      <t xml:space="preserve"> Measure and minimize significant air emissions into the atmosphere (including, at a minimum, lead, arsenic, sulfur dioxide, and particulate matter) from point source and fugitive/diffuse emissions, as necessary to manage negative impacts on air quality.</t>
    </r>
  </si>
  <si>
    <r>
      <rPr>
        <b/>
        <sz val="12"/>
        <color rgb="FF000000"/>
        <rFont val="Calibri"/>
        <family val="2"/>
      </rPr>
      <t>Water quality.</t>
    </r>
    <r>
      <rPr>
        <sz val="12"/>
        <color rgb="FF000000"/>
        <rFont val="Calibri"/>
        <family val="2"/>
      </rPr>
      <t xml:space="preserve"> Measure and minimize substances of concern in water discharges to surface waters, groundwater, and seawater, including, at a minimum, lead contaminants, as necessary to manage negative impacts on the receiving waterbody, ecosystem, or human health.</t>
    </r>
  </si>
  <si>
    <r>
      <rPr>
        <b/>
        <sz val="12"/>
        <color rgb="FF000000"/>
        <rFont val="Calibri"/>
        <family val="2"/>
      </rPr>
      <t>Spills and Leakages.</t>
    </r>
    <r>
      <rPr>
        <sz val="12"/>
        <color rgb="FF000000"/>
        <rFont val="Calibri"/>
        <family val="2"/>
      </rPr>
      <t xml:space="preserve"> Prevent and manage spills and leakages to avoid and remediate adverse impacts on air, water and/or soil.</t>
    </r>
  </si>
  <si>
    <r>
      <rPr>
        <b/>
        <sz val="12"/>
        <color rgb="FF000000"/>
        <rFont val="Calibri"/>
        <family val="2"/>
      </rPr>
      <t>Energy consumption.</t>
    </r>
    <r>
      <rPr>
        <sz val="12"/>
        <color rgb="FF000000"/>
        <rFont val="Calibri"/>
        <family val="2"/>
      </rPr>
      <t xml:space="preserve"> Quantify energy consumption and identify technically practical measures for setting energy efficiency targets and implement a plan designed to achieve such targets.</t>
    </r>
  </si>
  <si>
    <r>
      <rPr>
        <b/>
        <sz val="12"/>
        <color rgb="FF000000"/>
        <rFont val="Calibri"/>
        <family val="2"/>
      </rPr>
      <t>Greenhouse Gas (GHG) emissions.</t>
    </r>
    <r>
      <rPr>
        <sz val="12"/>
        <color rgb="FF000000"/>
        <rFont val="Calibri"/>
        <family val="2"/>
      </rPr>
      <t xml:space="preserve"> Quantify and disclose GHG emission and identify technically practical measures for setting GHG emissions intensity reduction targets and implement a plan designed to achieve such targets.</t>
    </r>
  </si>
  <si>
    <r>
      <rPr>
        <b/>
        <sz val="12"/>
        <color rgb="FF000000"/>
        <rFont val="Calibri"/>
        <family val="2"/>
      </rPr>
      <t>Water consumption and availability.</t>
    </r>
    <r>
      <rPr>
        <sz val="12"/>
        <color rgb="FF000000"/>
        <rFont val="Calibri"/>
        <family val="2"/>
      </rPr>
      <t xml:space="preserve"> Quantify water consumption and identify technical and practical measures for setting water intensity reduction targets and implement a plan designed to achieve such targets, to minimize negative impacts on water availability.</t>
    </r>
  </si>
  <si>
    <t>(j)</t>
  </si>
  <si>
    <r>
      <rPr>
        <b/>
        <sz val="12"/>
        <color rgb="FF000000"/>
        <rFont val="Calibri"/>
        <family val="2"/>
      </rPr>
      <t>Hazardous waste management.</t>
    </r>
    <r>
      <rPr>
        <sz val="12"/>
        <color rgb="FF000000"/>
        <rFont val="Calibri"/>
        <family val="2"/>
      </rPr>
      <t xml:space="preserve"> Minimize and, where possible, avoid the generation of hazardous waste generated by the site’s operations, where this is not possible, manage and dispose of waste in a manner that minimizes negative impacts on human health and the environment through a waste management strategy in accordance with the waste mitigation hierarchy.</t>
    </r>
  </si>
  <si>
    <t>(k)</t>
  </si>
  <si>
    <r>
      <rPr>
        <b/>
        <sz val="12"/>
        <color rgb="FF000000"/>
        <rFont val="Calibri"/>
        <family val="2"/>
      </rPr>
      <t>Recycling Efficiency.</t>
    </r>
    <r>
      <rPr>
        <sz val="12"/>
        <color rgb="FF000000"/>
        <rFont val="Calibri"/>
        <family val="2"/>
      </rPr>
      <t xml:space="preserve"> Ensure that recycling processes reduce the production of waste by maximizing recycling efficiencies and the levels of recovered materials.</t>
    </r>
  </si>
  <si>
    <t>(l)</t>
  </si>
  <si>
    <r>
      <rPr>
        <b/>
        <sz val="12"/>
        <color rgb="FF000000"/>
        <rFont val="Calibri"/>
        <family val="2"/>
      </rPr>
      <t>Biodiversity protection.</t>
    </r>
    <r>
      <rPr>
        <sz val="12"/>
        <color rgb="FF000000"/>
        <rFont val="Calibri"/>
        <family val="2"/>
      </rPr>
      <t xml:space="preserve"> Respect legally protected areas in accordance with local laws, understand potential negative impacts on biodiversity, and apply the biodiversity mitigation hierarchy to avoid, and manage potential negative impacts.</t>
    </r>
  </si>
  <si>
    <t>(m)</t>
  </si>
  <si>
    <r>
      <rPr>
        <b/>
        <sz val="12"/>
        <color rgb="FF000000"/>
        <rFont val="Calibri"/>
        <family val="2"/>
      </rPr>
      <t>Decommissioning, closure and rehabilitation.</t>
    </r>
    <r>
      <rPr>
        <sz val="12"/>
        <color rgb="FF000000"/>
        <rFont val="Calibri"/>
        <family val="2"/>
      </rPr>
      <t xml:space="preserve"> Adopt a documented closure plan, allocate adequate financial resources and engage with stakeholders on social and environmental aspects associated with closure and decommissioning.</t>
    </r>
  </si>
  <si>
    <t>Principle 2</t>
  </si>
  <si>
    <t>Lead Exposure</t>
  </si>
  <si>
    <r>
      <rPr>
        <b/>
        <sz val="12"/>
        <color rgb="FF000000"/>
        <rFont val="Calibri"/>
        <family val="2"/>
      </rPr>
      <t>Lead Exposure Legal Compliance.</t>
    </r>
    <r>
      <rPr>
        <sz val="12"/>
        <color rgb="FF000000"/>
        <rFont val="Calibri"/>
        <family val="2"/>
      </rPr>
      <t xml:space="preserve"> Ensure compliance with applicable standards, laws, and regulations related to workers’ occupational lead exposure.</t>
    </r>
  </si>
  <si>
    <r>
      <rPr>
        <b/>
        <sz val="12"/>
        <color rgb="FF000000"/>
        <rFont val="Calibri"/>
        <family val="2"/>
      </rPr>
      <t>Workers’ occupational lead exposure assessment.</t>
    </r>
    <r>
      <rPr>
        <sz val="12"/>
        <color rgb="FF000000"/>
        <rFont val="Calibri"/>
        <family val="2"/>
      </rPr>
      <t xml:space="preserve"> Document and implement a system to assess and regularly monitor the equipment-, job- and process-related risks of workers’ occupational lead exposure through occupational hygiene measurements and appropriate medical surveillance including regular biological monitoring (e.g., blood lead measurements).</t>
    </r>
  </si>
  <si>
    <r>
      <rPr>
        <b/>
        <sz val="12"/>
        <color rgb="FF000000"/>
        <rFont val="Calibri"/>
        <family val="2"/>
      </rPr>
      <t>Workers’ occupational lead exposure management.</t>
    </r>
    <r>
      <rPr>
        <sz val="12"/>
        <color rgb="FF000000"/>
        <rFont val="Calibri"/>
        <family val="2"/>
      </rPr>
      <t xml:space="preserve"> Have a system in place to minimize lead exposure risks through application of the Hierarchy of Controls and integration of the Hierarchy of Controls into the decision-making processes, to achieve levels that prevent or mitigate the development of adverse health effects among the workforce.</t>
    </r>
  </si>
  <si>
    <r>
      <rPr>
        <b/>
        <sz val="12"/>
        <color rgb="FF000000"/>
        <rFont val="Calibri"/>
        <family val="2"/>
      </rPr>
      <t>Provision of Personal Protective Equipment (PPE).</t>
    </r>
    <r>
      <rPr>
        <sz val="12"/>
        <color rgb="FF000000"/>
        <rFont val="Calibri"/>
        <family val="2"/>
      </rPr>
      <t xml:space="preserve"> Ensure companies provide workers with Personal Protective Equipment (PPE) to protect them from lead exposure risks.</t>
    </r>
  </si>
  <si>
    <r>
      <rPr>
        <b/>
        <sz val="12"/>
        <color rgb="FF000000"/>
        <rFont val="Calibri"/>
        <family val="2"/>
      </rPr>
      <t>Workers’ occupational lead exposure performance.</t>
    </r>
    <r>
      <rPr>
        <sz val="12"/>
        <color rgb="FF000000"/>
        <rFont val="Calibri"/>
        <family val="2"/>
      </rPr>
      <t xml:space="preserve"> Based on the results of individual workers’ occupational lead exposure assessment (b), establishment of an Occupational Lead Management program which clearly identifies who is subject to testing and describes the testing methodology and frequency. Conform with the provisions of such a written program, set targets to minimize and control workers’ occupational lead exposure, implement a plan to achieve set targets and ensure continuous improvement towards the ILA/BCI/ABR/EUROBAT voluntary target and/or more stringent targets set by the Company.</t>
    </r>
  </si>
  <si>
    <r>
      <rPr>
        <b/>
        <sz val="12"/>
        <color rgb="FF000000"/>
        <rFont val="Calibri"/>
        <family val="2"/>
      </rPr>
      <t>Provision of Employee Hygiene and Welfare Facilities.</t>
    </r>
    <r>
      <rPr>
        <sz val="12"/>
        <color rgb="FF000000"/>
        <rFont val="Calibri"/>
        <family val="2"/>
      </rPr>
      <t xml:space="preserve"> Document, communicate, educate, and implement policies that clearly state that lead soiled workwear is not permitted to be worn in non-leaded work or amenity areas. Provide appropriate hygiene facilities for lead exposed workers and implement measures to ensure that common areas, such as a canteen, are kept as free as practicable from lead contamination.</t>
    </r>
  </si>
  <si>
    <r>
      <rPr>
        <b/>
        <sz val="12"/>
        <color rgb="FF000000"/>
        <rFont val="Calibri"/>
        <family val="2"/>
      </rPr>
      <t>Take-home Lead.</t>
    </r>
    <r>
      <rPr>
        <sz val="12"/>
        <color rgb="FF000000"/>
        <rFont val="Calibri"/>
        <family val="2"/>
      </rPr>
      <t xml:space="preserve"> Document, communicate, educate, and implement policies that clearly state that lead soiled workwear is not permitted to be worn or taken home under any circumstance. Provide appropriate hygiene facilities for lead-exposed workers and implement measures to ensure that workers always wash, shower, and change out of work clothes and work shoes before leaving work in appropriate changing rooms equipped with separate storage facilities for protective work clothing and equipment and for clean home going or street clothes.</t>
    </r>
  </si>
  <si>
    <r>
      <rPr>
        <b/>
        <sz val="12"/>
        <color rgb="FF000000"/>
        <rFont val="Calibri"/>
        <family val="2"/>
      </rPr>
      <t>Control of Point and Fugitive Lead Emissions.</t>
    </r>
    <r>
      <rPr>
        <sz val="12"/>
        <color rgb="FF000000"/>
        <rFont val="Calibri"/>
        <family val="2"/>
      </rPr>
      <t xml:space="preserve"> Correct design, implement and maintain engineering, technical and procedural measures to control and minimize the release of gaseous or particulate lead emissions from smelting, refining and casting areas, emission points (stacks), material handling and storage areas, vehicular traffic and cleaning, and other uncontrolled sources.</t>
    </r>
  </si>
  <si>
    <r>
      <rPr>
        <b/>
        <sz val="12"/>
        <color rgb="FF000000"/>
        <rFont val="Calibri"/>
        <family val="2"/>
      </rPr>
      <t>Management of Slags and Residues.</t>
    </r>
    <r>
      <rPr>
        <sz val="12"/>
        <color rgb="FF000000"/>
        <rFont val="Calibri"/>
        <family val="2"/>
      </rPr>
      <t xml:space="preserve"> Regularly review and improve the recovery of lead by treatment of slags and other residues. Assess opportunities for increasing recycling of treated lead residues and assess options to minimize and responsibly manage the disposal of slags and residues that are technically and commercially viable.</t>
    </r>
  </si>
  <si>
    <r>
      <rPr>
        <b/>
        <sz val="12"/>
        <color rgb="FF000000"/>
        <rFont val="Calibri"/>
        <family val="2"/>
      </rPr>
      <t>Battery Breaking.</t>
    </r>
    <r>
      <rPr>
        <sz val="12"/>
        <color rgb="FF000000"/>
        <rFont val="Calibri"/>
        <family val="2"/>
      </rPr>
      <t xml:space="preserve"> Disassemble used lead batteries and manage used lead batteries components (sulfuric acid, lead paste, and metallic grids, and deleterious materials such as heavy plastics and separators) in a manner that limits potential for occupational lead exposure and environmental contamination and provides for efficient material recovery and recycling.</t>
    </r>
  </si>
  <si>
    <r>
      <rPr>
        <b/>
        <sz val="12"/>
        <color rgb="FF000000"/>
        <rFont val="Calibri"/>
        <family val="2"/>
      </rPr>
      <t>Lead Materials Handling and Storage.</t>
    </r>
    <r>
      <rPr>
        <sz val="12"/>
        <color rgb="FF000000"/>
        <rFont val="Calibri"/>
        <family val="2"/>
      </rPr>
      <t xml:space="preserve"> Whole and complete used lead batteries are stored in areas that ensure that they remain intact. Damaged used lead batteries are stored with secondary containment to limit lead exposure. Intact used lead batteries, damaged used lead batteries, and other collected lead waste and lead bearing input material are stored in areas that:
 i. Are undercover and protected from precipitation to prevent rainwater collection and minimize contaminated run-off or in areas where run-off is collected or treated prior to discharge;</t>
    </r>
  </si>
  <si>
    <r>
      <rPr>
        <b/>
        <sz val="12"/>
        <color rgb="FF000000"/>
        <rFont val="Calibri"/>
        <family val="2"/>
      </rPr>
      <t>Lead Materials Handling and Storage.</t>
    </r>
    <r>
      <rPr>
        <sz val="12"/>
        <color rgb="FF000000"/>
        <rFont val="Calibri"/>
        <family val="2"/>
      </rPr>
      <t xml:space="preserve"> Whole and complete used lead batteries are stored in areas that ensure that they remain intact. Damaged used lead batteries are stored with secondary containment to limit lead exposure. Intact used lead batteries, damaged used lead batteries, and other collected lead waste and lead bearing input material are stored in areas that:
ii. Have an impermeable and acid-resistant floor, with some means of containment for spills.</t>
    </r>
  </si>
  <si>
    <t>Principle 3</t>
  </si>
  <si>
    <t>Supply Chains</t>
  </si>
  <si>
    <r>
      <rPr>
        <b/>
        <sz val="12"/>
        <color rgb="FF000000"/>
        <rFont val="Calibri"/>
        <family val="2"/>
      </rPr>
      <t>Responsible Sourcing Policy.</t>
    </r>
    <r>
      <rPr>
        <sz val="12"/>
        <color rgb="FF000000"/>
        <rFont val="Calibri"/>
        <family val="2"/>
      </rPr>
      <t xml:space="preserve"> Document, regularly review and communicate publicly and to suppliers a Responsible Sourcing Policy for lead-containing materials, articulating the company’s environmental, social, and governance requirements for suppliers, including with respect to sourcing from Conflict-Affected and High-Risk Areas (Performance Expectation (b)) and lead exposure and emissions, endorsed by the Board and senior management, and anchored in key purchasing functions and processes.</t>
    </r>
  </si>
  <si>
    <r>
      <rPr>
        <b/>
        <sz val="12"/>
        <color rgb="FF000000"/>
        <rFont val="Calibri"/>
        <family val="2"/>
      </rPr>
      <t>Sourcing from Conflict-Affected and High-Risk Areas (CAHRAs).</t>
    </r>
    <r>
      <rPr>
        <sz val="12"/>
        <color rgb="FF000000"/>
        <rFont val="Calibri"/>
        <family val="2"/>
      </rPr>
      <t xml:space="preserve"> Conduct risk-based due diligence in line with the recommendations of the OECD Due Diligence Guidance for Responsible Supply Chains of Minerals from Conflict-Affected and High-Risk Areas to identify, assess, and where relevant address risks associated with the extraction, trading, handling, and export of minerals from CAHRAs. For companies in scope, adopt and implement the Joint Due Diligence Standard for Copper, Lead, Nickel, and Zinc.</t>
    </r>
  </si>
  <si>
    <r>
      <rPr>
        <b/>
        <sz val="12"/>
        <color rgb="FF000000"/>
        <rFont val="Calibri"/>
        <family val="2"/>
      </rPr>
      <t xml:space="preserve">Environmental, Health and Safety Performance of Suppliers– </t>
    </r>
    <r>
      <rPr>
        <sz val="12"/>
        <color rgb="FF000000"/>
        <rFont val="Calibri"/>
        <family val="2"/>
      </rPr>
      <t>Lead Exposures and Emissions. Collect information on suppliers’ policies and control measures to minimize occupational lead exposure and site lead emissions. Suspend or discontinue engagement with suppliers who fail to meet the Company’s standards of environmental, health &amp; safety performance as defined in the Company’s Responsible Sourcing Policy (Performance Expectation (a) or continue to perform below regulatory requirements after reasonable efforts have been made to encourage improvement.</t>
    </r>
  </si>
  <si>
    <r>
      <rPr>
        <b/>
        <sz val="12"/>
        <color rgb="FF000000"/>
        <rFont val="Calibri"/>
        <family val="2"/>
      </rPr>
      <t>Sourcing of Used Lead-Acid Batteries (ULABs), Battery Components (paste and plates) and Other Lead Containing Scrap.</t>
    </r>
    <r>
      <rPr>
        <sz val="12"/>
        <color rgb="FF000000"/>
        <rFont val="Calibri"/>
        <family val="2"/>
      </rPr>
      <t xml:space="preserve"> Implement a system of control and transparency (for example, a traceability or chain of custody system or the identification of upstream actors in the supply chain) and ensure, as a minimum, that suppliers meet applicable regulatory requirements and that compounds are not sourced from informal battery breakers.</t>
    </r>
  </si>
  <si>
    <r>
      <rPr>
        <b/>
        <sz val="12"/>
        <color rgb="FF000000"/>
        <rFont val="Calibri"/>
        <family val="2"/>
      </rPr>
      <t>Sourcing of Lead Bullion and Refined Lead.</t>
    </r>
    <r>
      <rPr>
        <sz val="12"/>
        <color rgb="FF000000"/>
        <rFont val="Calibri"/>
        <family val="2"/>
      </rPr>
      <t xml:space="preserve"> Implement a system of control and transparency (for example, a traceability or chain of custody system or the identification of upstream actors in the supply chain) and ensure, as a minimum, that suppliers meet applicable regulatory requirements, and that lead is not sourced from informal lead smelters.</t>
    </r>
  </si>
  <si>
    <r>
      <rPr>
        <b/>
        <sz val="12"/>
        <color rgb="FF000000"/>
        <rFont val="Calibri"/>
        <family val="2"/>
      </rPr>
      <t>Supplier Engagement.</t>
    </r>
    <r>
      <rPr>
        <sz val="12"/>
        <color rgb="FF000000"/>
        <rFont val="Calibri"/>
        <family val="2"/>
      </rPr>
      <t xml:space="preserve"> Communicate and engage with significant suppliers to promote responsible business practices and adoption of relevant Principles of the LB 360 Code and use influence to share practices and build capacity for continuous improvement, with a focus specifically on occupational lead exposure and site lead emissions.</t>
    </r>
  </si>
  <si>
    <t>Principle 4</t>
  </si>
  <si>
    <t xml:space="preserve">End-of-life Management </t>
  </si>
  <si>
    <r>
      <rPr>
        <b/>
        <sz val="12"/>
        <color rgb="FF000000"/>
        <rFont val="Calibri"/>
        <family val="2"/>
      </rPr>
      <t>Undertake Due Diligence of Available Recyclers.</t>
    </r>
    <r>
      <rPr>
        <sz val="12"/>
        <color rgb="FF000000"/>
        <rFont val="Calibri"/>
        <family val="2"/>
      </rPr>
      <t xml:space="preserve"> Before marketing batteries, undertake appropriate due diligence of the country/region to ensure that there is sufficient capacity available in ULAB recyclers that meet the Company’s expectations for EHS, as defined in the Company’s policies for responsible supply chain management. If marketing via distributors and resellers, ensure that these have systems in place to assess the EHS practices of ULAB recyclers.</t>
    </r>
  </si>
  <si>
    <r>
      <rPr>
        <b/>
        <sz val="12"/>
        <color rgb="FF000000"/>
        <rFont val="Calibri"/>
        <family val="2"/>
      </rPr>
      <t>Producer Responsibility.</t>
    </r>
    <r>
      <rPr>
        <sz val="12"/>
        <color rgb="FF000000"/>
        <rFont val="Calibri"/>
        <family val="2"/>
      </rPr>
      <t xml:space="preserve"> Adopt business practices in all regions of battery sales that encourage a high collection rate of end-of-life batteries from responsible supply chain operators.</t>
    </r>
  </si>
  <si>
    <r>
      <rPr>
        <b/>
        <sz val="12"/>
        <color rgb="FF000000"/>
        <rFont val="Calibri"/>
        <family val="2"/>
      </rPr>
      <t>Battery Recycling.</t>
    </r>
    <r>
      <rPr>
        <sz val="12"/>
        <color rgb="FF000000"/>
        <rFont val="Calibri"/>
        <family val="2"/>
      </rPr>
      <t xml:space="preserve"> Ensure that end-of-life products are supplied to formal, licensed recyclers that meet applicable regulations, or the Basel Technical Guidelines for the Environmentally Sound Management of Waste Lead-acid Batteries and adopt EHS business practices aligned with the Lead Battery 360° requirements. At no time shall the company intentionally direct used batteries to informal recyclers.</t>
    </r>
  </si>
  <si>
    <r>
      <rPr>
        <b/>
        <sz val="12"/>
        <color rgb="FF000000"/>
        <rFont val="Calibri"/>
        <family val="2"/>
      </rPr>
      <t>Transportation of Used Lead-Acid Batteries (ULABs).</t>
    </r>
    <r>
      <rPr>
        <sz val="12"/>
        <color rgb="FF000000"/>
        <rFont val="Calibri"/>
        <family val="2"/>
      </rPr>
      <t xml:space="preserve"> Ensure operators engaged to ship or transport ULABs package them intact and in a manner that avoids damage to batteries and leakage of electrolyte (battery acid) during transport and handling. Where batteries are damaged, ensure operators ship or transport ULABs adopting appropriate control measures that avoid negative effects on human health and the environment.</t>
    </r>
  </si>
  <si>
    <r>
      <rPr>
        <b/>
        <sz val="12"/>
        <color rgb="FF000000"/>
        <rFont val="Calibri"/>
        <family val="2"/>
      </rPr>
      <t>Maximizing use of recycled materials for battery manufacturing.</t>
    </r>
    <r>
      <rPr>
        <sz val="12"/>
        <color rgb="FF000000"/>
        <rFont val="Calibri"/>
        <family val="2"/>
      </rPr>
      <t xml:space="preserve"> Design new battery products with maximal use of recovered/recycled material in new battery manufacturing and has implemented this concept in new product design.</t>
    </r>
  </si>
  <si>
    <r>
      <rPr>
        <b/>
        <sz val="12"/>
        <color rgb="FF000000"/>
        <rFont val="Calibri"/>
        <family val="2"/>
      </rPr>
      <t>Reducing carbon footprint of battery manufacturing processes.</t>
    </r>
    <r>
      <rPr>
        <sz val="12"/>
        <color rgb="FF000000"/>
        <rFont val="Calibri"/>
        <family val="2"/>
      </rPr>
      <t xml:space="preserve"> Measure the carbon footprint of batteries along their lifecycle (including raw materials production/extraction, manufacturing and recycling) and take steps to reduce the carbon footprint by implementing actions that result in improved energy and manufacturing efficiency.</t>
    </r>
  </si>
  <si>
    <t>Principle 5</t>
  </si>
  <si>
    <t>Principle 5.A</t>
  </si>
  <si>
    <t>Communities</t>
  </si>
  <si>
    <r>
      <rPr>
        <b/>
        <sz val="12"/>
        <color rgb="FF000000"/>
        <rFont val="Calibri"/>
        <family val="2"/>
      </rPr>
      <t>Community Health and Safety Risks and Impacts Assessments.</t>
    </r>
    <r>
      <rPr>
        <sz val="12"/>
        <color rgb="FF000000"/>
        <rFont val="Calibri"/>
        <family val="2"/>
      </rPr>
      <t xml:space="preserve"> Maintain and implement procedures and processes to regularly identify, assess, and monitor the risks and adverse impacts of the company’s operations on community health and safety. To this end, establish and monitor indicators of community health and safety in consultation with impacted communities and local government agencies and authorities, as appropriate.</t>
    </r>
  </si>
  <si>
    <t>Principle 5.B</t>
  </si>
  <si>
    <t>Human and Labour Rights</t>
  </si>
  <si>
    <r>
      <rPr>
        <b/>
        <sz val="12"/>
        <color rgb="FF000000"/>
        <rFont val="Calibri"/>
        <family val="2"/>
      </rPr>
      <t>Human Rights Assessment and Management.</t>
    </r>
    <r>
      <rPr>
        <sz val="12"/>
        <color rgb="FF000000"/>
        <rFont val="Calibri"/>
        <family val="2"/>
      </rPr>
      <t xml:space="preserve"> Maintain and implement policies, procedures, and processes to regularly identify, assess and manage potential or actual human rights risks and impacts caused, contributed by, and/or linked to the company’s operations.</t>
    </r>
  </si>
  <si>
    <r>
      <rPr>
        <b/>
        <sz val="12"/>
        <color rgb="FF000000"/>
        <rFont val="Calibri"/>
        <family val="2"/>
      </rPr>
      <t>Employment Terms.</t>
    </r>
    <r>
      <rPr>
        <sz val="12"/>
        <color rgb="FF000000"/>
        <rFont val="Calibri"/>
        <family val="2"/>
      </rPr>
      <t xml:space="preserve"> Provide employees with clear information, including in writing and in the relevant language, regarding their employment rights under all applicable laws and collective agreements, where applicable, including information on their rights relating to working hours and remuneration.</t>
    </r>
  </si>
  <si>
    <r>
      <rPr>
        <b/>
        <sz val="12"/>
        <color rgb="FF000000"/>
        <rFont val="Calibri"/>
        <family val="2"/>
      </rPr>
      <t>Working Hours.</t>
    </r>
    <r>
      <rPr>
        <sz val="12"/>
        <color rgb="FF000000"/>
        <rFont val="Calibri"/>
        <family val="2"/>
      </rPr>
      <t xml:space="preserve"> Apply regular working hours in accordance with applicable laws and, where no applicable law exists, with internationally recognized standards, and maintain procedures and processes to ensure that overtime is voluntary, the sum of regular and overtime hours does not exceed 60 hours per week 'and workers are provided with one rest day in seven.</t>
    </r>
  </si>
  <si>
    <r>
      <rPr>
        <b/>
        <sz val="12"/>
        <color rgb="FF000000"/>
        <rFont val="Calibri"/>
        <family val="2"/>
      </rPr>
      <t>Paid Leave.</t>
    </r>
    <r>
      <rPr>
        <sz val="12"/>
        <color rgb="FF000000"/>
        <rFont val="Calibri"/>
        <family val="2"/>
      </rPr>
      <t xml:space="preserve"> Provide employees with all legally mandated leave. Where no applicable law exists, provide paid annual leave in accordance with internationally recognized standards.</t>
    </r>
  </si>
  <si>
    <r>
      <rPr>
        <b/>
        <sz val="12"/>
        <color rgb="FF000000"/>
        <rFont val="Calibri"/>
        <family val="2"/>
      </rPr>
      <t>Remuneration.</t>
    </r>
    <r>
      <rPr>
        <sz val="12"/>
        <color rgb="FF000000"/>
        <rFont val="Calibri"/>
        <family val="2"/>
      </rPr>
      <t xml:space="preserve"> Apply wages that meet or exceed the legal minimum national wages or wages agreed through collective agreements, where applicable.</t>
    </r>
  </si>
  <si>
    <r>
      <rPr>
        <b/>
        <sz val="12"/>
        <color rgb="FF000000"/>
        <rFont val="Calibri"/>
        <family val="2"/>
      </rPr>
      <t>Child Labour.</t>
    </r>
    <r>
      <rPr>
        <sz val="12"/>
        <color rgb="FF000000"/>
        <rFont val="Calibri"/>
        <family val="2"/>
      </rPr>
      <t xml:space="preserve"> Maintain and implement procedures and processes to comply with minimum age standards; prohibit, and, where necessary, remediate, work by children who are under the age of 15, the age for completing compulsory education, or the legal minimum age for employment in the country, whichever age is greatest and to prohibit exposure to hazardous work to employees under 18 years of age.</t>
    </r>
  </si>
  <si>
    <r>
      <rPr>
        <b/>
        <sz val="12"/>
        <color rgb="FF000000"/>
        <rFont val="Calibri"/>
        <family val="2"/>
      </rPr>
      <t>Forced Labour.</t>
    </r>
    <r>
      <rPr>
        <sz val="12"/>
        <color rgb="FF000000"/>
        <rFont val="Calibri"/>
        <family val="2"/>
      </rPr>
      <t xml:space="preserve"> Maintain and implement procedures and processes to prohibit and in no way support or benefit from the use of any form of forced labour, modern slavery or human trafficking.</t>
    </r>
  </si>
  <si>
    <r>
      <rPr>
        <b/>
        <sz val="12"/>
        <color rgb="FF000000"/>
        <rFont val="Calibri"/>
        <family val="2"/>
      </rPr>
      <t>Freedom of Association and Collective Bargaining.</t>
    </r>
    <r>
      <rPr>
        <sz val="12"/>
        <color rgb="FF000000"/>
        <rFont val="Calibri"/>
        <family val="2"/>
      </rPr>
      <t xml:space="preserve"> Respect the rights of employees to associate freely without interference to the extent possible under applicable law, in accordance with internationally recognized standards. Respect the rights of employees to collective bargaining, participate in any collective bargaining process in good faith to the extent possible under applicable law  and adhere to collective bargaining agreements where such agreements exist.</t>
    </r>
  </si>
  <si>
    <r>
      <rPr>
        <b/>
        <sz val="12"/>
        <color rgb="FF000000"/>
        <rFont val="Calibri"/>
        <family val="2"/>
      </rPr>
      <t>Non-Discrimination.</t>
    </r>
    <r>
      <rPr>
        <sz val="12"/>
        <color rgb="FF000000"/>
        <rFont val="Calibri"/>
        <family val="2"/>
      </rPr>
      <t xml:space="preserve"> Maintain and implement procedures and processes to provide equal opportunities for all employees, and to prevent and address all forms of discrimination and harassment in the workplace.</t>
    </r>
  </si>
  <si>
    <r>
      <rPr>
        <b/>
        <sz val="12"/>
        <color rgb="FF000000"/>
        <rFont val="Calibri"/>
        <family val="2"/>
      </rPr>
      <t>Disciplinary Practices &amp; Harassment.</t>
    </r>
    <r>
      <rPr>
        <sz val="12"/>
        <color rgb="FF000000"/>
        <rFont val="Calibri"/>
        <family val="2"/>
      </rPr>
      <t xml:space="preserve"> Maintain and implement procedures and processes to prevent and address harassment, intimidation, and/or exploitation in the workplace and to ensure that employees are not subjected to any threat or form of corporal punishment, harsh or degrading treatment, harassment, mental, physical, or verbal abuse, coercion or intimidation, or monetary fines as disciplinary measures.</t>
    </r>
  </si>
  <si>
    <r>
      <rPr>
        <b/>
        <sz val="12"/>
        <color rgb="FF000000"/>
        <rFont val="Calibri"/>
        <family val="2"/>
      </rPr>
      <t>Workers’ Grievance and Whistle-Blowing Mechanisms.</t>
    </r>
    <r>
      <rPr>
        <sz val="12"/>
        <color rgb="FF000000"/>
        <rFont val="Calibri"/>
        <family val="2"/>
      </rPr>
      <t xml:space="preserve"> Establish and implement a workers’ grievance and whistle-blowing mechanism available to all employees.</t>
    </r>
  </si>
  <si>
    <t>Principle 5.C</t>
  </si>
  <si>
    <t>Compliance and Anti-Corruption</t>
  </si>
  <si>
    <r>
      <rPr>
        <b/>
        <sz val="12"/>
        <color rgb="FF000000"/>
        <rFont val="Calibri"/>
        <family val="2"/>
      </rPr>
      <t>Legal Compliance.</t>
    </r>
    <r>
      <rPr>
        <sz val="12"/>
        <color rgb="FF000000"/>
        <rFont val="Calibri"/>
        <family val="2"/>
      </rPr>
      <t xml:space="preserve"> Ensure compliance with applicable standards, laws, and regulations.</t>
    </r>
  </si>
  <si>
    <r>
      <rPr>
        <b/>
        <sz val="12"/>
        <color rgb="FF000000"/>
        <rFont val="Calibri"/>
        <family val="2"/>
      </rPr>
      <t>Anti-Corruption Policy.</t>
    </r>
    <r>
      <rPr>
        <sz val="12"/>
        <color rgb="FF000000"/>
        <rFont val="Calibri"/>
        <family val="2"/>
      </rPr>
      <t xml:space="preserve"> Document, communicate, and regularly review an Anti-Corruption policy designed for continuous improvement, endorsed by the Board and supported through the provision of humanandfinancial resources.</t>
    </r>
  </si>
  <si>
    <t>Principle 6</t>
  </si>
  <si>
    <t>Stakeholders Engagement</t>
  </si>
  <si>
    <r>
      <rPr>
        <b/>
        <sz val="12"/>
        <color rgb="FF000000"/>
        <rFont val="Calibri"/>
        <family val="2"/>
      </rPr>
      <t>Stakeholder Engagement.</t>
    </r>
    <r>
      <rPr>
        <sz val="12"/>
        <color rgb="FF000000"/>
        <rFont val="Calibri"/>
        <family val="2"/>
      </rPr>
      <t xml:space="preserve"> Document, implement, communicate, and regularly review a stakeholder engagement plan scaled to the company operations’ risks and impacts, tailored to the characteristics and interests of identified stakeholders including host governments, civil society, and impacted communities.</t>
    </r>
  </si>
  <si>
    <r>
      <rPr>
        <b/>
        <sz val="12"/>
        <color rgb="FF000000"/>
        <rFont val="Calibri"/>
        <family val="2"/>
      </rPr>
      <t>Stakeholder Feedback Mechanism.</t>
    </r>
    <r>
      <rPr>
        <sz val="12"/>
        <color rgb="FF000000"/>
        <rFont val="Calibri"/>
        <family val="2"/>
      </rPr>
      <t xml:space="preserve"> Document, implement, communicate, and regularly review a mechanism for collecting, investigating, and where appropriate addressing feedback and potential grievances from impacted communities and other stakeholders.</t>
    </r>
  </si>
  <si>
    <r>
      <rPr>
        <b/>
        <sz val="12"/>
        <color rgb="FF000000"/>
        <rFont val="Calibri"/>
        <family val="2"/>
      </rPr>
      <t>Transparency and Disclosure.</t>
    </r>
    <r>
      <rPr>
        <sz val="12"/>
        <color rgb="FF000000"/>
        <rFont val="Calibri"/>
        <family val="2"/>
      </rPr>
      <t xml:space="preserve"> Publicly annually disclosure environmental, social and governance performance in line with internationally reporting standards, including against business practices relevant to this Code.</t>
    </r>
  </si>
  <si>
    <t>Principle 7</t>
  </si>
  <si>
    <t>Knowledge Sharing and Capacity Building</t>
  </si>
  <si>
    <r>
      <rPr>
        <b/>
        <sz val="12"/>
        <color rgb="FF000000"/>
        <rFont val="Calibri"/>
        <family val="2"/>
      </rPr>
      <t>Support International Initiatives Designed to Eliminate Lead Pollution.</t>
    </r>
    <r>
      <rPr>
        <sz val="12"/>
        <color rgb="FF000000"/>
        <rFont val="Calibri"/>
        <family val="2"/>
      </rPr>
      <t xml:space="preserve"> Support G7, G20, OECD, UNEP, WHO, UNICEF, the World Bank, FAO, and others; existing international policy structures such as Basel Convention, Rotterdam Convention, SAICM, GEF, and Sustainable Development Goals (SDGs); and existing international partnerships.</t>
    </r>
  </si>
  <si>
    <r>
      <rPr>
        <b/>
        <sz val="12"/>
        <color rgb="FF000000"/>
        <rFont val="Calibri"/>
        <family val="2"/>
      </rPr>
      <t>Knowledge Sharing.</t>
    </r>
    <r>
      <rPr>
        <sz val="12"/>
        <color rgb="FF000000"/>
        <rFont val="Calibri"/>
        <family val="2"/>
      </rPr>
      <t xml:space="preserve"> Support Trade Association efforts to develop and share best practices in EHS performance in the lead battery value chain both domestically and in other regions.</t>
    </r>
  </si>
  <si>
    <r>
      <rPr>
        <b/>
        <sz val="12"/>
        <color rgb="FF000000"/>
        <rFont val="Calibri"/>
        <family val="2"/>
      </rPr>
      <t xml:space="preserve">Support Policy Makers to Develop National Strategies. </t>
    </r>
    <r>
      <rPr>
        <sz val="12"/>
        <color rgb="FF000000"/>
        <rFont val="Calibri"/>
        <family val="2"/>
      </rPr>
      <t>Work with Policy Makers, NGO’s and other stakeholders to develop National Strategies that encourage development of circular economies for lead batteries that consider environmental, health and safety practices.</t>
    </r>
  </si>
  <si>
    <r>
      <rPr>
        <b/>
        <sz val="12"/>
        <color rgb="FF000000"/>
        <rFont val="Calibri"/>
        <family val="2"/>
      </rPr>
      <t>Sustainable Development of Impacted Communities.</t>
    </r>
    <r>
      <rPr>
        <sz val="12"/>
        <color rgb="FF000000"/>
        <rFont val="Calibri"/>
        <family val="2"/>
      </rPr>
      <t xml:space="preserve"> Support the social, economic, and institutional development of communities impacted along the lead and lead batteries supply chains in countries with low regulatory oversight and where substandard supply chain actors are prevalent.</t>
    </r>
  </si>
  <si>
    <t>International Organization for Standardization (ISO)</t>
  </si>
  <si>
    <t>ISO 14001:2015 Environmental management systems- Requirements with guidance for use</t>
  </si>
  <si>
    <t>ISO 14001:2015 contains the requirements used to assess conformity. These have been listed, as relevant, in column F. 
Annex A provides explanatory information to prevent misinterpretation of the requirements of this International Standard. Where useful, guidance from Annex A has been reported in column F as well.</t>
  </si>
  <si>
    <t>LB360 CRITERIA</t>
  </si>
  <si>
    <t xml:space="preserve">RELEVANT VSS TEXT </t>
  </si>
  <si>
    <t>EQUIVALENCE DETERMINATION</t>
  </si>
  <si>
    <t>-</t>
  </si>
  <si>
    <t>This topic is not in scope of ISO 14001:2015</t>
  </si>
  <si>
    <t>6 Planning
6.1 Actions to address risks and opportunities
6.1.1 General
(...) Within the scope of the environmental management system, the organization shall determine potential emergency situations, including those that can have an environmental impact.
8.2 Emergency preparedness and response
The organization shall establish, implement and maintain the process(es) needed to prepare for and respond to potential emergency situations identified in 6.1.1.
The organization shall:
a) prepare to respond by planning actions to prevent or mitigate adverse environmental impacts from emergency situations;
b) respond to actual emergency situations;
c) take action to prevent or mitigate the consequences of emergency situations, appropriate to the magnitude of the emergency and the potential environmental impact;
d) periodically test the planned response actions, where practicable;
e) periodically review and revise the process(es) and planned response actions, in particular after the occurrence of emergency situations or tests;
f) provide relevant information and training related to emergency preparedness and response, as appropriate, to relevant interested parties, including persons working under its control.
The organization shall maintain documented information to the extent necessary to have confidence that the process(es) is (are) carried out as planned.
From Annex A (informative) Guidance on the use of this International Standard:
A.6.1 Actions to address risks and opportunities
(...) When determining potential emergency situations (e.g. fire, chemical spill, severe weather), the organization should consider:
— the nature of onsite hazards (e.g. flammable liquids, storage tanks, compressed gasses);
— the most likely type and scale of an emergency situation;
— the potential for emergency situations at a nearby facility (e.g. plant, road, railway line).
A.8.2 Emergency preparedness and response
It is the responsibility of each organization to be prepared and to respond to emergency situations in a manner appropriate to its particular needs. For information on determining emergency situations, see A.6.1.1.
When planning its emergency preparedness and response process(es), the organization should consider:
a) the most appropriate method(s) for responding to an emergency situation;
b) internal and external communication process(es);
c) the action(s) required to prevent or mitigate environmental impacts;
d) mitigation and response action(s) to be taken for different types of emergency situations;
e) the need for post-emergency evaluation to determine and implement corrective actions;
f) periodic testing of planned emergency response actions;
g) training of emergency response personnel;
h) a list of key personnel and aid agencies, including contact details (e.g. fire department, spillage clean-up services);
i) evacuation routes and assembly points;
j) the possibility of mutual assistance from neighbouring organizations.</t>
  </si>
  <si>
    <t xml:space="preserve">- </t>
  </si>
  <si>
    <t>6.1.3 Compliance obligations
The organization shall:
a) determine and have access to the compliance obligations related to its environmental aspects;
b) determine how these compliance obligations apply to the organization;
c) take these compliance obligations into account when establishing, implementing, maintaining and continually improving its environmental management system.
The organization shall maintain documented information of its compliance obligations.
6.1.4 Planning action
The organization shall plan:
a) to take actions to address its:
(...) 2) compliance obligations; (...)
9.1.2 Evaluation of compliance
The organization shall establish, implement and maintain the process(es) needed to evaluate fulfilment
of its compliance obligations.
The organization shall:
a) determine the frequency that compliance will be evaluated;
b) evaluate compliance and take action if needed;
c) maintain knowledge and understanding of its compliance status.
The organization shall retain documented information as evidence of the compliance evaluation result(s).</t>
  </si>
  <si>
    <t>5 Leadership
5.1 Leadership and commitment
Top management shall demonstrate leadership and commitment with respect to the environmental management system by:
a) taking accountability for the effectiveness of the environmental management system;
b) ensuring that the environmental policy and environmental objectives are established and are compatible with the strategic direction and the context of the organization;
c) ensuring the integration of the environmental management system requirements into the organization’s business processes;
d) ensuring that the resources needed for the environmental management system are available;
e) communicating the importance of effective environmental management and of conforming to the environmental management system requirements;
f) ensuring that the environmental management system achieves its intended outcomes;
g) directing and supporting persons to contribute to the effectiveness of the environmental management system;
h) promoting continual improvement;
i) supporting other relevant management roles to demonstrate their leadership as it applies to their areas of responsibility.
5.2 Environmental policy
Top management shall establish, implement and maintain an environmental policy that, within the defined scope of its environmental management system:
a) is appropriate to the purpose and context of the organization, including the nature, scale and environmental impacts of its activities, products and services;
b) provides a framework for setting environmental objectives;
c) includes a commitment to the protection of the environment, including prevention of pollution and other specific commitment(s) relevant to the context of the organization;
d) includes a commitment to fulfil its compliance obligations;
e) includes a commitment to continual improvement of the environmental management system to enhance environmental performance.
The environmental policy shall:
— be maintained as documented information;
— be communicated within the organization;
— be available to interested parties.
5.3 Organizational roles, responsibilities and authorities
Top management shall ensure that the responsibilities and authorities for relevant roles are assigned and communicated within the organization.
Top management shall assign the responsibility and authority for:
a) ensuring that the environmental management system conforms to the requirements of this International Standard;
b) reporting on the performance of the environmental management system, including environmental performance, to top management.
7 Support
7.1 Resources
The organization shall determine and provide the resources needed for the establishment, implementation, maintenance and continual improvement of the environmental management system.
7.2 Competence
The organization shall:
a) determine the necessary competence of person(s) doing work under its control that affects its environmental performance and its ability to fulfil its compliance obligations;
b) ensure that these persons are competent on the basis of appropriate education, training or experience;
c) determine training needs associated with its environmental aspects and its environmental management system;
d) where applicable, take actions to acquire the necessary competence, and evaluate the effectiveness of the actions taken.
7.3 Awareness
The organization shall ensure that persons doing work under the organization’s control are aware of:
a) the environmental policy; (...)</t>
  </si>
  <si>
    <r>
      <rPr>
        <sz val="11"/>
        <color theme="1"/>
        <rFont val="Calibri"/>
        <family val="2"/>
      </rPr>
      <t xml:space="preserve">4 Context of the organization
4.1 Understanding the organization and its context
The organization shall determine external and internal issues that are relevant to its purpose and that affect its ability to achieve the intended outcomes of its environmental management system. Such issues shall include environmental conditions being affected by or capable of affecting the organization.
4.2 Understanding the needs and expectations of interested parties
The organization shall determine:
a) the interested parties that are relevant to the environmental management system;
b) the relevant needs and expectations (i.e. requirements) of these interested parties;
c) which of these needs and expectations become its compliance obligations.
4.3 Determining the scope of the environmental management system
The organization shall determine the boundaries and applicability of the environmental management system to establish its scope. 
(...)
4.4 Environmental management system
To achieve the intended outcomes, including enhancing its environmental performance, the organization shall establish, implement, maintain and continually improve an environmental management system, including the processes needed and their interactions, in accordance with the requirements of this International Standard. (...)
6 Planning
6.1 Actions to address risks and opportunities
6.1.1 General
The organization shall establish, implement and maintain the process(es) needed to meet the requirements in 6.1.1 to 6.1.4.
When planning for the environmental management system, the organization shall consider:
a) the issues referred to in 4.1;
b) the requirements referred to in 4.2;
c) the scope of its environmental management system;
and determine the risks and opportunities, related to its environmental aspects (see 6.1.2), compliance obligations (see 6.1.3) and other issues and requirements, identified in 4.1 and 4.2, that need to be addressed to:
— give assurance that the environmental management system can achieve its intended outcomes;
— prevent or reduce undesired effects, including the potential for external environmental conditions to affect the organization;
— achieve continual improvement.
(...)
The organization shall maintain documented information of its:
— risks and opportunities that need to be addressed;
— process(es) needed in 6.1.1 to 6.1.4, to the extent necessary to have confidence they are carried out as planned.
6.1.2 Environmental aspects
Within the defined scope of the environmental management system, the organization shall determine the environmental aspects of its activities, products and services that it can control and those that it can influence, and their associated environmental impacts, considering a life cycle perspective.
When determining environmental aspects, the organization shall take into account:
a) change, including planned or new developments, and new or modified activities, products and services;
b) abnormal conditions and reasonably foreseeable emergency situations. 
The organization shall determine those aspects that have or can have a significant environmental impact, i.e. significant environmental aspects, by using established criteria.
The organization shall communicate its significant environmental aspects among the various levels and functions of the organization, as appropriate.
The organization shall maintain documented information of its:
— environmental aspects and associated environmental impacts;
— criteria used to determine its significant environmental aspects;
— significant environmental aspects.
6.1.4 Planning action
The organization shall plan:
a) to take actions to address its:
1) significant environmental aspects;
2) compliance obligations;
3) risks and opportunities identified in 6.1.1;
b) how to:
1) integrate and implement the actions into its environmental management system processes (see 6.2, Clause 7, Clause 8 and 9.1), or other business processes;
2) evaluate the effectiveness of these actions (see 9.1).
When planning these actions, the organization shall consider its technological options and its financial, operational and business requirements.
8 Operation
8.1 Operational planning and control
The organization shall establish, implement, control and maintain the processes needed to meet environmental management system requirements, and to implement the actions identified in 6.1 and 6.2, by:
— establishing operating criteria for the process(es);
— </t>
    </r>
    <r>
      <rPr>
        <b/>
        <sz val="11"/>
        <color theme="1"/>
        <rFont val="Calibri"/>
        <family val="2"/>
      </rPr>
      <t>implementing control of the process(es)</t>
    </r>
    <r>
      <rPr>
        <sz val="11"/>
        <color theme="1"/>
        <rFont val="Calibri"/>
        <family val="2"/>
      </rPr>
      <t>, in accordance with the operating criteria.
NOTE Controls can include engineering controls and procedures. Controls can be implemented following a hierarchy (e.g. elimination, substitution, administrative) and can be used individually or in combination.</t>
    </r>
  </si>
  <si>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environmental conditions related to climate, </t>
    </r>
    <r>
      <rPr>
        <b/>
        <sz val="11"/>
        <color theme="1"/>
        <rFont val="Calibri"/>
        <family val="2"/>
      </rPr>
      <t>air quality</t>
    </r>
    <r>
      <rPr>
        <sz val="11"/>
        <color theme="1"/>
        <rFont val="Calibri"/>
        <family val="2"/>
      </rPr>
      <t xml:space="preserve">, water quality, land use, existing contamination,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t>
    </r>
    <r>
      <rPr>
        <b/>
        <sz val="11"/>
        <color theme="1"/>
        <rFont val="Calibri"/>
        <family val="2"/>
      </rPr>
      <t>a) emissions to air;</t>
    </r>
    <r>
      <rPr>
        <sz val="11"/>
        <color theme="1"/>
        <rFont val="Calibri"/>
        <family val="2"/>
      </rPr>
      <t xml:space="preserve">
b) releases to water;
c) releases to land;
d) use of raw materials and natural resources;
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</si>
  <si>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air quality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</si>
  <si>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environmental conditions related to climate, air quality, </t>
    </r>
    <r>
      <rPr>
        <b/>
        <sz val="11"/>
        <color theme="1"/>
        <rFont val="Calibri"/>
        <family val="2"/>
      </rPr>
      <t>water quality</t>
    </r>
    <r>
      <rPr>
        <sz val="11"/>
        <color theme="1"/>
        <rFont val="Calibri"/>
        <family val="2"/>
      </rPr>
      <t xml:space="preserve">, land use, existing contamination,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t>
    </r>
    <r>
      <rPr>
        <b/>
        <sz val="11"/>
        <color theme="1"/>
        <rFont val="Calibri"/>
        <family val="2"/>
      </rPr>
      <t>b) releases to water;</t>
    </r>
    <r>
      <rPr>
        <sz val="11"/>
        <color theme="1"/>
        <rFont val="Calibri"/>
        <family val="2"/>
      </rPr>
      <t xml:space="preserve">
c) releases to land;
d) use of raw materials and natural resources;
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</si>
  <si>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water quality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</si>
  <si>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environmental conditions related to climate, air quality, water quality, </t>
    </r>
    <r>
      <rPr>
        <b/>
        <sz val="11"/>
        <color theme="1"/>
        <rFont val="Calibri"/>
        <family val="2"/>
      </rPr>
      <t>land use, existing contamination</t>
    </r>
    <r>
      <rPr>
        <sz val="11"/>
        <color theme="1"/>
        <rFont val="Calibri"/>
        <family val="2"/>
      </rPr>
      <t xml:space="preserve">,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t>
    </r>
    <r>
      <rPr>
        <b/>
        <sz val="11"/>
        <color theme="1"/>
        <rFont val="Calibri"/>
        <family val="2"/>
      </rPr>
      <t>b) releases to water;
c) releases to land;</t>
    </r>
    <r>
      <rPr>
        <sz val="11"/>
        <color theme="1"/>
        <rFont val="Calibri"/>
        <family val="2"/>
      </rPr>
      <t xml:space="preserve">
d) use of raw materials and natural resources;
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</si>
  <si>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land use and contamination may be considered, their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</si>
  <si>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t>
    </r>
    <r>
      <rPr>
        <b/>
        <sz val="11"/>
        <color theme="1"/>
        <rFont val="Calibri"/>
        <family val="2"/>
      </rPr>
      <t>environmental conditions related to climate</t>
    </r>
    <r>
      <rPr>
        <sz val="11"/>
        <color theme="1"/>
        <rFont val="Calibri"/>
        <family val="2"/>
      </rPr>
      <t xml:space="preserve">, air quality, water quality, land use, existing contamination,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b) releases to water;
c) releases to land;
d) use of raw materials and natural resources;
</t>
    </r>
    <r>
      <rPr>
        <b/>
        <sz val="11"/>
        <color theme="1"/>
        <rFont val="Calibri"/>
        <family val="2"/>
      </rPr>
      <t>e) use of energy;</t>
    </r>
    <r>
      <rPr>
        <sz val="11"/>
        <color theme="1"/>
        <rFont val="Calibri"/>
        <family val="2"/>
      </rPr>
      <t xml:space="preserve">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</si>
  <si>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energy consumption may be considered in the context of "issues related to climate," its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</si>
  <si>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t>
    </r>
    <r>
      <rPr>
        <b/>
        <sz val="11"/>
        <color theme="1"/>
        <rFont val="Calibri"/>
        <family val="2"/>
      </rPr>
      <t>environmental conditions related to climate,</t>
    </r>
    <r>
      <rPr>
        <sz val="11"/>
        <color theme="1"/>
        <rFont val="Calibri"/>
        <family val="2"/>
      </rPr>
      <t xml:space="preserve"> air quality, water quality, land use, existing contamination,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t>
    </r>
    <r>
      <rPr>
        <b/>
        <sz val="11"/>
        <color theme="1"/>
        <rFont val="Calibri"/>
        <family val="2"/>
      </rPr>
      <t>a) emissions to air;</t>
    </r>
    <r>
      <rPr>
        <sz val="11"/>
        <color theme="1"/>
        <rFont val="Calibri"/>
        <family val="2"/>
      </rPr>
      <t xml:space="preserve">
b) releases to water;
c) releases to land;
d) use of raw materials and natural resources;
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</si>
  <si>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issues related to climate may be considered, their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</si>
  <si>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environmental conditions related to climate, air quality, water quality, land use, existing contamination, </t>
    </r>
    <r>
      <rPr>
        <b/>
        <sz val="11"/>
        <color theme="1"/>
        <rFont val="Calibri"/>
        <family val="2"/>
      </rPr>
      <t xml:space="preserve">natural resource availability </t>
    </r>
    <r>
      <rPr>
        <sz val="11"/>
        <color theme="1"/>
        <rFont val="Calibri"/>
        <family val="2"/>
      </rPr>
      <t xml:space="preserve">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b) releases to water;
c) releases to land;
</t>
    </r>
    <r>
      <rPr>
        <b/>
        <sz val="11"/>
        <color theme="1"/>
        <rFont val="Calibri"/>
        <family val="2"/>
      </rPr>
      <t>d) use of raw materials and natural resources;</t>
    </r>
    <r>
      <rPr>
        <sz val="11"/>
        <color theme="1"/>
        <rFont val="Calibri"/>
        <family val="2"/>
      </rPr>
      <t xml:space="preserve">
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</si>
  <si>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water consumption and availability (i.e. "use of natural resources")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</si>
  <si>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A.4 Context of the organization
A.4.1 Understanding the organization and its context
(...) Examples of internal and external issues which can be relevant to the context of the organization include:
a) environmental conditions related to climate, air quality, water quality, land use, existing contamination, natural resource availability and biodiversity,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b) releases to water;
c) releases to land;
d) use of raw materials and natural resources;
e) use of energy;
f) energy emitted (e.g. heat, radiation, vibration (noise), light);
</t>
    </r>
    <r>
      <rPr>
        <b/>
        <sz val="11"/>
        <color theme="1"/>
        <rFont val="Calibri"/>
        <family val="2"/>
      </rPr>
      <t>g) generation of waste and/or by-products;</t>
    </r>
    <r>
      <rPr>
        <sz val="11"/>
        <color theme="1"/>
        <rFont val="Calibri"/>
        <family val="2"/>
      </rPr>
      <t xml:space="preserve">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</si>
  <si>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hazardous waste management (i.e. "generation of waste")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</si>
  <si>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A.6.1.2 Environmental aspects
An organization determines its environmental aspects and associated environmental impacts, and determines those that are significant and, therefore, need to be addressed by its environmental management system.
(...) In addition to the environmental aspects that it can control directly, an organization determines whether there are environmental aspects that it can influence. These can be related to products and services used by the organization which are provided by others, as well as products and services that it provides to others, including those associated with (an) outsourced process(es). With respect to those an organization provides to others, it can have limited influence on the use and end-of-life treatment of the products and services. In all circumstances, however, it is the organization that determines the extent of control it is able to exercise, the environmental aspects it can influence, and the extent to which it chooses to exercise such influence.
Consideration should be given to environmental aspects related to the organization’s activities, products and services, such as:
(...) — waste management, including reuse, refurbishing, </t>
    </r>
    <r>
      <rPr>
        <b/>
        <sz val="11"/>
        <color theme="1"/>
        <rFont val="Calibri"/>
        <family val="2"/>
      </rPr>
      <t>recycling</t>
    </r>
    <r>
      <rPr>
        <sz val="11"/>
        <color theme="1"/>
        <rFont val="Calibri"/>
        <family val="2"/>
      </rPr>
      <t xml:space="preserve"> and disposal.</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</si>
  <si>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recycling efficiency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</si>
  <si>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 A.4 Context of the organization
A.4.1 Understanding the organization and its context
(...) Examples of internal and external issues which can be relevant to the context of the organization include:
a) environmental conditions related to climate, air quality, water quality, land use, existing contamination, </t>
    </r>
    <r>
      <rPr>
        <b/>
        <sz val="11"/>
        <color theme="1"/>
        <rFont val="Calibri"/>
        <family val="2"/>
      </rPr>
      <t>natural resource availability and biodiversity</t>
    </r>
    <r>
      <rPr>
        <sz val="11"/>
        <color theme="1"/>
        <rFont val="Calibri"/>
        <family val="2"/>
      </rPr>
      <t xml:space="preserve">, that can either affect the organization’s purpose, or be affected by its environmental aspects; (...)
A.6.1.2 Environmental aspects
An organization determines its environmental aspects and associated environmental impacts, and determines those that are significant and, therefore, need to be addressed by its environmental management system.
(...) When determining its environmental aspects, the organization can consider:
a) emissions to air;
b) releases to water;
c) releases to land;
</t>
    </r>
    <r>
      <rPr>
        <b/>
        <sz val="11"/>
        <color theme="1"/>
        <rFont val="Calibri"/>
        <family val="2"/>
      </rPr>
      <t xml:space="preserve">d) use of raw materials and natural resources;
</t>
    </r>
    <r>
      <rPr>
        <sz val="11"/>
        <color theme="1"/>
        <rFont val="Calibri"/>
        <family val="2"/>
      </rPr>
      <t>e) use of energy;
f) energy emitted (e.g. heat, radiation, vibration (noise), light);
g) generation of waste and/or by-products;
h) use of space.</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</si>
  <si>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biodiversity may be considered, its inclusion depends on the organization’s environmental assessment rather than being a mandatory requirement.</t>
  </si>
  <si>
    <t xml:space="preserve">While "reclamation" is mentioned in ISO 14001:2015's Terms and definitions sections as one example of process or practice for the prevention of pollution ("Note 1 to entry: Prevention of pollution can include source reduction or elimination; process, product or service changes; efficient use of resources; material and energy substitution; reuse; recovery; recycling, reclamation; or treatment."), the ISO 14001:2015 does not include requirements to document closure plans, allocate adequate financial resources, and engage with stakeholders on social and environmental aspects associated with closure and decommissioning. </t>
  </si>
  <si>
    <t>6.1.2 Environmental aspects
Within the defined scope of the environmental management system, the organization shall determine the environmental aspects of its activities, products and services that it can control and those that it can influence, and their associated environmental impacts, considering a life cycle perspective.
When determining environmental aspects, the organization shall take into account:
a) change, including planned or new developments, and new or modified activities, products and services;
b) abnormal conditions and reasonably foreseeable emergency situations. 
The organization shall determine those aspects that have or can have a significant environmental impact, i.e. significant environmental aspects, by using established criteria.
The organization shall communicate its significant environmental aspects among the various levels and functions of the organization, as appropriate.
The organization shall maintain documented information of its:
— environmental aspects and associated environmental impacts;
— criteria used to determine its significant environmental aspects;
— significant environmental aspects.
6.1.4 Planning action
The organization shall plan:
a) to take actions to address its:
1) significant environmental aspects;
2) compliance obligations;
3) risks and opportunities identified in 6.1.1;
b) how to:
1) integrate and implement the actions into its environmental management system processes (see 6.2, Clause 7, Clause 8 and 9.1), or other business processes;
2) evaluate the effectiveness of these actions (see 9.1).
When planning these actions, the organization shall consider its technological options and its financial, operational and business requirements.
8 Operation
8.1 Operational planning and control
The organization shall establish, implement, control and maintain the processes needed to meet environmental management system requirements, and to implement the actions identified in 6.1 and 6.2, by:
— establishing operating criteria for the process(es);
— implementing control of the process(es), in accordance with the operating criteria.
NOTE Controls can include engineering controls and procedures. Controls can be implemented following a hierarchy (e.g. elimination, substitution, administrative) and can be used individually or in combination.</t>
  </si>
  <si>
    <t>ISO 14001:2015 includes requirements to manage environmental risks and impacts identified during the scoping of the environmental management system. These could include lead emissions. However, ISO 14001:2015 is not prescriptive and does not include lead-specific requirements. For these reasons, it is partially equivalent.</t>
  </si>
  <si>
    <t>ISO 14001:2015 includes requirements to manage environmental risks and impacts identified during the scoping of the environmental management system. These could include waste management. However, ISO 14001:2015 is not prescriptive and does not include lead-specific requirements. For these reasons, it is partially equivalent.</t>
  </si>
  <si>
    <t>ISO14001:2015 include general requirements to assess and control environmental risks and impacts. However, it is not prescriptive and does not include specific requirements for the management of battery breaking. For this reason, the ISO14001:2015 is not equivalent to this criterion.</t>
  </si>
  <si>
    <r>
      <rPr>
        <b/>
        <sz val="12"/>
        <color rgb="FF000000"/>
        <rFont val="Calibri"/>
        <family val="2"/>
      </rPr>
      <t>Lead Materials Handling and Storage.</t>
    </r>
    <r>
      <rPr>
        <sz val="12"/>
        <color rgb="FF000000"/>
        <rFont val="Calibri"/>
        <family val="2"/>
      </rPr>
      <t xml:space="preserve"> Whole and complete used lead batteries are stored in areas that ensure that they remain intact. Damaged used lead batteries are stored with secondary containment to limit lead exposure. Intact used lead batteries, damaged used lead batteries, and other collected lead waste and lead bearing input material are stored in areas that:
 i. Are undercover and protected from precipitation to prevent rainwater collection and minimize contaminated run-off or in areas where run-off is collected or treated prior to discharge;
</t>
    </r>
  </si>
  <si>
    <t>ISO14001:2015 include general requirements to assess and control environmental risks and impacts. However, it is not prescriptive and does not include specific requirements for lead materials handling and storage. For this reason, the ISO14001:2015 is not equivalent to this criterion.</t>
  </si>
  <si>
    <r>
      <rPr>
        <sz val="11"/>
        <color theme="1"/>
        <rFont val="Calibri"/>
        <family val="2"/>
      </rPr>
      <t xml:space="preserve">8 Operation
8.1 Operational planning and control
(...) Consistent with a life cycle perspective, the organization shall:
a) establish controls, as appropriate, to ensure that its environmental requirement(s) is (are) addressed in the design and development process for the product or service, considering each life cycle stage;
b) determine its environmental requirement(s) for the procurement of products and services, as appropriate;
</t>
    </r>
    <r>
      <rPr>
        <b/>
        <sz val="11"/>
        <color theme="1"/>
        <rFont val="Calibri"/>
        <family val="2"/>
      </rPr>
      <t>c) communicate its relevant environmental requirement(s) to external providers, including contractors;</t>
    </r>
    <r>
      <rPr>
        <sz val="11"/>
        <color theme="1"/>
        <rFont val="Calibri"/>
        <family val="2"/>
      </rPr>
      <t xml:space="preserve">
d) consider the need to provide information about potential significant environmental impacts associated with the transportation or delivery, use, end-of-life treatment and final disposal of its products and services.
The organization shall maintain documented information to the extent necessary to have confidence that the processes have been carried out as planned.</t>
    </r>
  </si>
  <si>
    <t>ISO 14001:2015 requires organizations to communicate to external providers (which includes suppliers) their relevant environmental requirements. However, it does not prescribe what those requirements should be. While lead exposure and emissions may be considered by the organization, its inclusion ultimately depends on the organization's environmental assessment and scope.</t>
  </si>
  <si>
    <t>While ISO 14001:2015 encourages organizations to consider "environmental performance and practices of external providers;" it does not include requirements to conduct suppliers' environmental performance assessments in general, nor in relation to lead exposure specifically.</t>
  </si>
  <si>
    <r>
      <rPr>
        <sz val="11"/>
        <color theme="1"/>
        <rFont val="Calibri"/>
        <family val="2"/>
      </rPr>
      <t xml:space="preserve">8 Operation
8.1 Operational planning and control
(...) Consistent with a life cycle perspective, the organization shall:
(...) </t>
    </r>
    <r>
      <rPr>
        <b/>
        <sz val="11"/>
        <color theme="1"/>
        <rFont val="Calibri"/>
        <family val="2"/>
      </rPr>
      <t>c) communicate its relevant environmental requirement(s) to external providers, including contractors;</t>
    </r>
  </si>
  <si>
    <t>ISO 14001:2015 requires organizations to communicate to external providers (which includes suppliers) their relevant environmental requirements. However, such environmental requirements depend on the organization's environmental assessment and scope. Therefore, these do not necessarily cover all environmental-related Principles in scope of the LB360 Code, nor other topics included in LB360.</t>
  </si>
  <si>
    <r>
      <rPr>
        <sz val="11"/>
        <color theme="1"/>
        <rFont val="Calibri"/>
        <family val="2"/>
      </rPr>
      <t xml:space="preserve">From Annex A (informative) Guidance on the use of this International Standard:
A.6.1.2 Environmental aspects
An organization determines its environmental aspects and associated environmental impacts, and determines those that are significant and, therefore, need to be addressed by its environmental management system.
(...) In addition to the environmental aspects that it can control directly, an organization determines whether there are environmental aspects that it can influence. These can be related to products and services used by the organization which are provided by others, as well as products and services that it provides to others, including those associated with (an) outsourced process(es). With respect to those an organization provides to others, it can have limited influence on the use and end-of-life treatment of the products and services. In all circumstances, however, it is the organization that determines the extent of control it is able to exercise, the environmental aspects it can influence, and the extent to which it chooses to exercise such influence.
Consideration should be given to environmental aspects related to the organization’s activities, products and services, such as:
— design and development of its facilities, processes, products and services;
— acquisition of raw materials, including extraction;
— operational or manufacturing processes, including warehousing;
— operation and maintenance of facilities, organizational assets and infrastructure;
— environmental performance and practices of external providers;
</t>
    </r>
    <r>
      <rPr>
        <b/>
        <sz val="11"/>
        <color theme="1"/>
        <rFont val="Calibri"/>
        <family val="2"/>
      </rPr>
      <t>— product transportation and service delivery, including packaging;
— storage, use and end-of-life treatment of products;
— waste management, including reuse, refurbishing, recycling and disposal.</t>
    </r>
  </si>
  <si>
    <t>ISO 14001:2015 is partially equivalent to LB360 because it does not prescribe a specific list of environmental issues that companies must address. Instead, it requires organizations to determine relevant environmental aspects based on their context, risks, and opportunities. While impacts of potential leakages during batteries transport and handling may be considered, its inclusion depends on the organization’s environmental assessment rather than being a mandatory requirement.</t>
  </si>
  <si>
    <r>
      <rPr>
        <sz val="11"/>
        <color theme="1"/>
        <rFont val="Calibri"/>
        <family val="2"/>
      </rPr>
      <t xml:space="preserve">From Annex A (informative) Guidance on the use of this International Standard:
A.6.1.2 Environmental aspects
An organization determines its environmental aspects and associated environmental impacts, and determines those that are significant and, therefore, need to be addressed by its environmental management system.
(...) In addition to the environmental aspects that it can control directly, an organization determines whether there are environmental aspects that it can influence. These can be related to products and services used by the organization which are provided by others, as well as products and services that it provides to others, including those associated with (an) outsourced process(es). With respect to those an organization provides to others, it can have limited influence on the use and end-of-life treatment of the products and services. In all circumstances, however, it is the organization that determines the extent of control it is able to exercise, the environmental aspects it can influence, and the extent to which it chooses to exercise such influence.
Consideration should be given to environmental aspects related to the organization’s activities, products and services, such as:
</t>
    </r>
    <r>
      <rPr>
        <b/>
        <sz val="11"/>
        <color theme="1"/>
        <rFont val="Calibri"/>
        <family val="2"/>
      </rPr>
      <t xml:space="preserve">— design and development of its facilities, processes, products and services;
</t>
    </r>
    <r>
      <rPr>
        <sz val="11"/>
        <color theme="1"/>
        <rFont val="Calibri"/>
        <family val="2"/>
      </rPr>
      <t xml:space="preserve">— acquisition of raw materials, including extraction;
— operational or manufacturing processes, including warehousing;
— operation and maintenance of facilities, organizational assets and infrastructure;
— environmental performance and practices of external providers;
— product transportation and service delivery, including packaging;
</t>
    </r>
    <r>
      <rPr>
        <b/>
        <sz val="11"/>
        <color theme="1"/>
        <rFont val="Calibri"/>
        <family val="2"/>
      </rPr>
      <t>— storage, use and end-of-life treatment of products;
— waste management, including reuse, refurbishing, recycling and disposal.</t>
    </r>
  </si>
  <si>
    <r>
      <rPr>
        <sz val="11"/>
        <color theme="1"/>
        <rFont val="Calibri"/>
        <family val="2"/>
      </rPr>
      <t xml:space="preserve">From Annex A (informative) Guidance on the use of this International Standard:
A.6.1.2 Environmental aspects
An organization determines its environmental aspects and associated environmental impacts, and determines those that are significant and, therefore, need to be addressed by its environmental management system.
(...) In addition to the environmental aspects that it can control directly, an organization determines whether there are environmental aspects that it can influence. These can be related to products and services used by the organization which are provided by others, as well as products and services that it provides to others, including those associated with (an) outsourced process(es). With respect to those an organization provides to others, it can have limited influence on the use and end-of-life treatment of the products and services. In all circumstances, however, it is the organization that determines the extent of control it is able to exercise, the environmental aspects it can influence, and the extent to which it chooses to exercise such influence.
Consideration should be given to environmental aspects related to the organization’s activities, products and services, such as:
</t>
    </r>
    <r>
      <rPr>
        <b/>
        <sz val="11"/>
        <color theme="1"/>
        <rFont val="Calibri"/>
        <family val="2"/>
      </rPr>
      <t>— design and development of its facilities, processes, products and services;
— acquisition of raw materials, including extraction;
— operational or manufacturing processes, including warehousing;
— operation and maintenance of facilities, organizational assets and infrastructure;</t>
    </r>
    <r>
      <rPr>
        <sz val="11"/>
        <color theme="1"/>
        <rFont val="Calibri"/>
        <family val="2"/>
      </rPr>
      <t xml:space="preserve">
— environmental performance and practices of external providers;
— product transportation and service delivery, including packaging;
— storage, use and end-of-life treatment of products;
— waste management, including reuse, refurbishing, recycling and disposal.</t>
    </r>
  </si>
  <si>
    <t>ISO 14001:2015 is only partially equivalent to LB360 as it does not prescribe a specific list of environmental issues that companies must address. Instead, it requires organizations to determine relevant environmental aspects based on their context, risks, and opportunities. While the carbon footprint of a product's lifecycle may be considered, its inclusion depends on the organization’s environmental assessment rather than being a mandatory requirement.</t>
  </si>
  <si>
    <t>4.2 Understanding the needs and expectations of interested parties
The organization shall determine:
a) the interested parties that are relevant to the environmental management system;
b) the relevant needs and expectations (i.e. requirements) of these interested parties;
c) which of these needs and expectations become its compliance obligations.
9.3 Management review
Top management shall review the organization’s environmental management system, at planned
intervals, to ensure its continuing suitability, adequacy and effectiveness.
The management review shall include consideration of:
(...) f) relevant communication(s) from interested parties, including complaints;</t>
  </si>
  <si>
    <t>ISO 14001:2015 includes requirements for organizations to consider the expectations of interested parties when assessing their context. It also requires organizations to consider complaints from interested parties as part of management review.
However, these requirements are not sufficient to fulfill LB360 criterion on Stakeholder Engagement, which requires a management approach to documenting, implementing, communicating, and regularly reviewing a stakeholder engagement plan.</t>
  </si>
  <si>
    <t>ISO 14001:2015 includes requirements for organizations to consider the expectations of interested parties when assessing their context. It also requires organizations to consider complaints from interested parties as part of management review.
However, these requirements are not sufficient to fulfill LB360 criterion on Stakeholder Feedback Mechanism, which requires a management approach to documenting, implementing, communicating, and regularly reviewing a feedback mechanism.</t>
  </si>
  <si>
    <t>7.4 Communication
(...) 7.4.3 External communication
The organization shall externally communicate information relevant to the environmental management system, as established by the organization’s communication process(es) and as required by its compliance obligations.</t>
  </si>
  <si>
    <t>ISO 14001:2015 includes requirements for organizations to comunicate externally information relevant to the environmental management system. However, it does not prescribe what such information should include; it does not require organizations to disclose performance in line with reporting standards, and it does not cover the full scope of the LB360 Code.</t>
  </si>
  <si>
    <t>ISO 50001:2018 Energy management system</t>
  </si>
  <si>
    <t>ISO 50001:2018 contains the requirements used to assess conformity. These have been listed, as relevant, in column F. 
Annex A provides explanatory information to prevent misinterpretation of the requirements of this International Standard. Where useful, guidance from Annex A has been reported in column F as well.</t>
  </si>
  <si>
    <t>This topic is not in scope of ISO 50001:2018</t>
  </si>
  <si>
    <t>4.2 Understanding the needs and expectations of interested parties
(...) The organization shall:
— ensure that it has access to the applicable legal requirements and other requirements related to its energy efficiency, energy use and energy consumption;
— determine how these requirements apply to its energy efficiency, energy use and energy consumption;
— ensure that these requirements are taken into account;
— review at defined intervals its legal requirements and other requirements.
9.1.2 Evaluation of compliance with legal requirements and other requirements
At planned intervals, the organization shall evaluate compliance with legal and other requirements (see 4.2) related to its energy efficiency, energy use, energy consumption and the EnMS. The organization shall retain documented information (see 7.5) on the results of the evaluation of compliance and any actions taken.</t>
  </si>
  <si>
    <t>ISO 50001:2018 includes a requirement for organizations to ensure legal compliance with respect to legal requirements and other requirements related to its energy efficiency, energy use and energy consumption. However, energy is only one of numerous environmental topics covered by the LB360 Code. 
For this reason, ISO 50001:2018 partially meets this criterion.</t>
  </si>
  <si>
    <t>5.2 Energy policy
Top management shall establish an energy policy that:
a) is appropriate to the purpose of the organization;
b) provides a framework for setting and reviewing objectives and energy targets (see 6.2);
c) includes a commitment to ensure the availability of information and necessary resources to achieve objectives and energy targets;
d) includes a commitment to satisfy applicable legal requirements and other requirements (see 4.2) related to energy efficiency, energy use and energy consumption;
e) includes a commitment to continual improvement (see 10.2) of energy performance and the EnMS;
f) supports the procurement (see 8.3) of energy efficient products and services that impact energy performance;
g) supports design (see 8.2) activities that consider energy performance improvement.
The energy policy shall:
— be available as documented information (see 7.5);
— be communicated within the organization;
— be available to interested parties, as appropriate;
— be periodically reviewed and updated as necessary.
5.3 Organization roles, responsibilities and authorities
Top management shall ensure that the responsibilities and authorities for relevant roles are assigned and communicated within the organization.
Top management shall assign the responsibility and authority to the energy management team for:
a) ensuring that the EnMS is established, implemented, maintained and continually improved;
b) ensuring that the EnMS conforms to the requirements of this document;
c) implementing action plans (see 6.2) to continually improve energy performance;
d) reporting on the performance of the EnMS and improvement of energy performance to top management at determined intervals;
e) establishing criteria and methods needed to ensure that the operation and control of the EnMS are effective.
7 Support
7.1 Resources
The organization shall determine and provide the resources needed for the establishment, implementation, maintenance and continual improvement of energy performance and the EnMS.
7.2 Competence
The organization shall:
a) determine the necessary competence of person(s) doing work under its control that affects its energy performance and EnMS;
b) ensure that these persons are competent on the basis of appropriate education, training, skills or experience;
c) where applicable, take actions to acquire the necessary competence, and evaluate the effectiveness of the actions taken;
d) retain appropriate documented information (see 7.5) as evidence of competence.</t>
  </si>
  <si>
    <t>ISO 50001:2018 includes a requirement for organizations to document, communicate, and regularly review an energy policy designed for continuous improvement, endorsed by senior management, and supported through the provision of human and financial resources.
However, energy is only one of numerous environmental topics covered by the LB360 Code. 
For this reason, ISO 50001:2018 partially meets this criterion.</t>
  </si>
  <si>
    <t>4.1 Understanding the organization and its context
The organization shall determine external and internal issues that are relevant to its purpose and that affect its ability to achieve the intended outcome(s) of its EnMS and improve its energy performance.
6 Planning
6.1 Actions to address risks and opportunities
6.1.1 When planning for the EnMS, the organization shall consider the issues referred to in 4.1 and the requirements referred to in 4.2 and review the organization’s activities and processes that can affect energy performance. Planning shall be consistent with the energy policy and shall lead to actions that
result in continual improvement in energy performance. The organization shall determine the risks and opportunities that need to be addressed to:
— give assurance that the EnMS can achieve its intended outcome(s), including energy performance improvement;
— prevent or reduce undesired effects;
— achieve continual improvement of the EnMS and energy performance.
6.1.2 The organization shall plan:
a) actions to address these risks and opportunities;
b) how to:
1) integrate and implement the actions into its EnMS and energy performance processes;
2) evaluate the effectiveness of these actions.</t>
  </si>
  <si>
    <t>ISO 50001:2018 includes a requirement for organizations to assess and address risks and opportunities related to energy management.
However, energy is only one of numerous environmental topics covered by the LB360 Code. 
For this reason, ISO 50001:2018 partially meets this criterion.</t>
  </si>
  <si>
    <t>6.2 Objectives, energy targets and planning to achieve them
6.2.1 The organization shall establish objectives at relevant functions and levels. The organization shall establish energy targets.
6.2.2 The objectives and energy targets shall:
a) be consistent with the energy policy (see 5.2);
b) be measurable (if practicable);
c) take into account applicable requirements;
d) consider SEUs (see 6.3);
e) take into account opportunities (see 6.3) to improve energy performance;
f) be monitored;
g) be communicated;
h) be updated as appropriate.
The organization shall retain documented information (see 7.5) on the objectives and energy targets.
6.2.3 When planning how to achieve its objectives and energy targets, the organization shall establish and maintain action plans that include:
— what will be done;
— what resources will be required;
— who will be responsible;
— when it will be completed;
— how the results will be evaluated, including the method(s) used to verify energy performance improvement (see 9.1).
The organization shall consider how the actions to achieve its objectives and energy targets can be integrated into the organization’s business processes. The organization shall retain documented information on action plans (see 7.5).
6.3 Energy review
The organization shall develop and conduct an energy review.
To develop the energy review, the organization shall:
a) analyse energy use and consumption based on measurement and other data, i.e.:
1) identify current types of energy (see 3.5.1);
2) evaluate past and current energy use(s) and consumption;
b) based on the analysis, identify SEUs (see 3.5.6);
c) for each SEU:
1) determine relevant variables;
2) determine current energy performance;
3) identify the person(s) doing work under its control that influence or affect the SEUs;
d) determine and prioritize opportunities for improving energy performance;
e) estimate future energy use(s) and energy consumption.
The energy review shall be updated at defined intervals, as well as in response to major changes in facilities, equipment, systems or energy-using processes.
The organization shall maintain as documented information (see 7.5) the methods and criteria used to develop the energy review, and shall retain documented information of its results.
6.4 Energy performance indicators
The organization shall determine EnPIs that:
a) are appropriate for measuring and monitoring its energy performance;
b) enable the organization to demonstrate energy performance improvement.
(...)
6.5 Energy baseline
The organization shall establish (an) EnB(s) using the information from the energy review(s) (see 6.3), taking into account a suitable period of time.
(...)</t>
  </si>
  <si>
    <t>From Annex A (informative) Guidance for useA.4 Context of the organization:
A.4 Context of the organization
The analysis of organizational context will provide a high‐level conceptual understanding of the external and internal issues that can affect, either positively or negatively, energy performance and the EnMS of the organization.
Examples of external issues can include:
(...)
— effects of climate change;
— effect on greenhouse gas (GHG) emissions.</t>
  </si>
  <si>
    <t>ISO 50001:2018 does not prescribe a specific list of environmental issues that companies must include when assessing the organization's context. While effect on GHG emissions may be considered, its inclusion depends on the organization’s environmental assessment rather than being a mandatory requirement.
In any case, ISO 50001:2018 does not require organizations to quantify and disclose GHG emissions nor to set GHG emissions intensity targets and plans to achieve them (although it is recognized that setting energy efficiency targets may help achieve this objective).</t>
  </si>
  <si>
    <r>
      <rPr>
        <b/>
        <sz val="12"/>
        <color rgb="FF000000"/>
        <rFont val="Calibri"/>
        <family val="2"/>
      </rPr>
      <t>Management of Slags and Residues.</t>
    </r>
    <r>
      <rPr>
        <sz val="12"/>
        <color rgb="FF000000"/>
        <rFont val="Calibri"/>
        <family val="2"/>
      </rPr>
      <t xml:space="preserve"> Regularly review and improve the recovery of lead by treatment of slags and other residues. Assess opportunities for increasing recycling of treated lead residues and assess options to minimize and responsibly manage the disposal of slags and residues that are technically
 and commercially viable.</t>
    </r>
  </si>
  <si>
    <t xml:space="preserve">This topic is not in scope of ISO 50001:2018
</t>
  </si>
  <si>
    <t>While effect on GHG emissions may be considered by an organization when determining the context and scope of its energy management system, its inclusion depends on the organization’s environmental assessment rather than being a mandatory requirement.
ISO 50001:2018 does not require organizations to measure the carbon footprint of products along their lifecycle and take steps to reduce it.</t>
  </si>
  <si>
    <t>4.2 Understanding the needs and expectations of workers and other interested parties
The organization shall determine:
a) the other interested parties, in addition to workers, that are relevant to the OH&amp;S management system;
b) the relevant needs and expect ations (i.e. requirements) of workers and other interested parties;
c) which of these needs and expectations are, or could become, legal requirements and other requirements.</t>
  </si>
  <si>
    <r>
      <rPr>
        <i/>
        <sz val="11"/>
        <color rgb="FF000000"/>
        <rFont val="Calibri"/>
        <family val="2"/>
      </rPr>
      <t>i</t>
    </r>
    <r>
      <rPr>
        <i/>
        <sz val="11"/>
        <color rgb="FF000000"/>
        <rFont val="Calibri"/>
        <family val="2"/>
      </rPr>
      <t>SO 50001:2018 includes a section "4.2 Understanding the needs and expectations of interested parties" but it is only specific to energy management. Therefore, it is not equivalent to the intent of LB 360 .</t>
    </r>
  </si>
  <si>
    <t>4.2 Understanding the needs and expectations of workers and other interested parties
The organization shall determine:
a) the other interested parties, in addition to workers, that are relevant to the OH&amp;S management system;
b) the relevant needs and expectations (i.e. requirements) of workers and other interested parties;
c) which of these needs and expectations are, or could become, legal requirements and other requirements.</t>
  </si>
  <si>
    <t>7.4 Communication
The organization shall determine the internal and external communications relevant to the EnMS, including:
a) on what it will communicate;
b) when to communicate;
c) with whom to communicate;
d) how to communicate;
e) who communicates.
When establishing its communication process(es), the organization shall ensure that information communicated is consistent with information generated within the EnMS and is dependable.
The organization shall establish and implement a process by which any person(s) doing work under the organization’s control can make comments or suggest improvements to the EnMS and to energy performance. The organization shall consider retaining documented information (see 7.5) of the suggested improvements.</t>
  </si>
  <si>
    <t>ISO 50001:2018 includes a requirement for organizations to determine the internal and external communications relevant to the energy management system. However, in addition to ISO 50001:2018 covering only one aspect of environmental management, there is no requirement to publicly disclose performance information in line with relevant reporting standards.</t>
  </si>
  <si>
    <t>ISO 45001:2018 Occupational health and safety management systems - Requirements with guidance for use</t>
  </si>
  <si>
    <t>ISO 45001:2018 contains the requirements used to assess conformity. These have been listed, as relevant, in column F. 
Annex A provides explanatory information to prevent misinterpretation of the requirements of this International Standard. Where useful, guidance from Annex A has been reported in column F as well.</t>
  </si>
  <si>
    <t>6.1.3 Determination of legal requirements and other requirements
The organization shall establish, implement and maintain a process(es) to:
a) determine and have access to up-to-date legal requirements and other requirements that are applicable to its hazards, OH&amp;S risks and OH&amp;S management system;
b) determine how these legal requirements and other requirements apply to the organization and what needs to be communicated;
c) take these legal requirements and other requirements into account when establishing, implementing, maintaining and continually improving its OH&amp;S management system.
The organization shall maintain and retain documented information on its legal requirements and other requirements and shall ensure that it is updated to reflect any changes.
9.1.2 Evaluation of compliance
The organization shall establish, implement and maintain a process[es) for evaluating compliance with legal requirements and other requirements see 6.1.3.
The organization shall:
a) determine the frequency and method[s) for the evaluation of compliance;
b) evaluate compliance and take action if needed see 10.2;
c] maintain knowledge and understanding of its compliance status with legal requirements and other requirements;
d] retain documented information of the compliance evaluation result(s).</t>
  </si>
  <si>
    <t>5.1 Leadership and commitment
Top management shall demonstrate leadership and commitment with respect to the OH&amp;S management system by:
a] taking overall responsibility and accountability for the prevention of work-related injury and ill health, as well as the provision of safe and healthy workplaces and activities;
b) ensuring that the OH&amp;S policy and related OH&amp;S objectives are established and are compatible with the strategic direction of the organization;
c] ensuring the integration of the OH&amp;S management system requirements into the organization’s business processes;
d) ensuring that the resources needed to establish, implement, maintain and improve the OH&amp;S management system are available;
e] communicating the importance of effective OH&amp;S management and of conforming to the OH&amp;S management system requirements;
(...) h) ensuring and promoting continual improvement; (...)
5.2 OH&amp;S policy
Top management shall establish, implement and maintain an OH&amp;S policy that:
a] includes a commitment to provide safe and healthy working conditions for the prevention of work-related injury and ill health and is appropriate to the purpose, size and context of the organization and to the specific nature of its OH&amp;S risks and OH&amp;S opportunities;
b] provides a framework for setting the OH&amp;S objectives;
c] includes a commitment to fulfil legal requirements and other requirements;
d) includes a commitment to eliminate hazards and reduce OH&amp;S risks see ll );
e) includes a commitment to continual improvement of the OH&amp;S management system;
f) includes a commitment to consultation and participation of workers, and, where they exist, workers' representatives.
The OH&amp;S policy shall:
be available as documented information;
be communicated within the organization;
be available to interested parties, as appropriate;
be relevant and appropriate.
5.3 Organizational roles, responsibilities and authorities
Top management shall ensure that the responsibilities and authorities for relevant roles within the OH&amp;S management system are assigned and communicated at all levels within the organization and maintained as documented information. Workers at each level of the organization shall assume responsibility for those aspects of the OH&amp;S management system over which they have control.
Top management shall assign the responsibility and authority for:
a) ensuring that the OH&amp;S management system conforms to the requirements of this document;
b) reporting on the performance of the OH&amp;S management system to top management.
7.1 Resources
The organization shall determine and provide the resources needed for the establishment, implementation, maintenance and continual improvement of the OH&amp;S management system.
7 .3 Awareness
Workers shall be made aware of:
a) the OH&amp;S policy and OH&amp;S objectives; (...)
9.3 Management review
Top management shall review the organization’s OH&amp;S management system, at planned intervals, to ensure its continuing suitability, adequacy and effectiveness.
The management review shall include consideration of:
(...) the extent to which the OH&amp;S policy and the OH&amp;S objectives have been met;
(...) relevant communication(s) with interested parties;
(...) opportunities for continual improvement.</t>
  </si>
  <si>
    <t>6.1.2.1 Hazard identification
The organization shall establish, implement and maintain a process( es) for hazard identification that is ongoing and proactive. The process( es) shall take into account, but not be limited to:
a) how work is organized, social factors [including workload, work hours, victimization, harassment and bullying], leadership and the culture in the organization;
b) routine and non-routine activities and situations, including hazards arising from:
1) infrastructure, equipment, materials, substances and the physical conditions of the workplace;
2) product and service design, research, development, testing, production, assembly, construction, service delivery, maintenance and disposal;
3] human factors;
4) how the work is performed;
c] past relevant incidents, internal or external to the organization, including emergencies, and their causes;
d] potential emergency situations;
e] people, including consideration of:
1) those with access to the workplace and their activities, including workers, contractors, visitors and other persons;
2) those in the vicinity of the workplace who can be affected by the activities of the organization;
3] workers at a location not under the direct control of the organization; 
f] other issues, including consideration of:
1) the design of work areas, processes, installations, machinery/equipment, operating procedures and work organization, including their adaptation to the needs and capabilities of the workers involved;
2) situations occurring in the vicinity of the workplace caused by work-related activities under the control of the organization;
3] situations not controlled by the organization and occurring in the vicinity of the workplace that can cause injury and ill health to persons in the workplace;
g) actual or proposed changes in organization, operations, processes, activities and the OH&amp;S management system (see 8.1.3);
h) changes in knowledge of, and information about, hazards.
6.1.2.2 Assessment of OH&amp;S risks and other risks to the OH&amp;S management system
The organization shall establish, implement and maintain a process(es) to:
a) assess OH&amp;S risks from the identified hazards, while taking into account the effectiveness of existing controls;
b) determine and assess the other risks related to the establishment, implementation, operation and maintenance of the OH&amp;S management system.
The organization’s methodology(ies] and criteria for the assessment of OH&amp;S risks shall be defined with respect to their scope, nature and timing to ensure they are proactive rather than reactive and are used in a systematic way. Documented information shall be maintained and retained on the methodology(ies) and criteria.
6.1.2.3 Assessment of OH&amp;S opportunities and other opportunities for the OH&amp;S management system
The organization shall establish, implement and maintain a process( es) to assess:
a) OH&amp;S opportunities to enhance OH&amp;S performance, while taking into account planned changes to
the organization, its policies, its processes or its activities and:
1] opportunities to adapt work, work organization and work environment to workers;
2] opportunities to eliminate hazards and reduce OH&amp;S risks;
b) other opportunities for improving the OH&amp;S management system.
8.1.2 Eliminating hazards and reducing OH&amp;S risks
The organization shall establish, implement and maintain a process(es] for the elimination of hazards and reduction of OH&amp;S risks using the following hierarchy of controls:
a) eliminate the hazard;
b) substitute with less hazardous processes, operations, materials or equipment;
c) use engineering controls and reorganization of work;
d] use administrative controls, including training;
e) use adequate personal protective equipment.</t>
  </si>
  <si>
    <t>5.4 Consultation and participation of workers
The organization shall establish, implement and maintain a process(es] for consultation and participation of workers at all applicable levels and functions, and, where they exist, workers' representatives, in the development, planning, implementation, performance evaluation and actions for improvement of the OH&amp;S management system.
The organization shall:
a] provide mechanisms, time, training and resources necessary for consultation and participation;
b] provide timely access to clear, understandable and relevant information about the OH&amp;S management system;
c] determine and remove obstacles or barriers to participation and minimize those that cannot be removed;
d) emphasize the consultation of non-managerial workers on the following: (...)
e) emphasize the participation of non-managerial workers on the following: (...)</t>
  </si>
  <si>
    <t xml:space="preserve">From Annex A (informative) Guidance on the use of this document:
A. 9 Performance evaluation
A.9.1 Monitoring, measurement, analysis and performance evaluation
A. 9.1.1 General
In order to achieve the intended outcomes of the OH&amp;S management system, the processes should be monitored, measured and analysed.
a) Examples of what could be monitored and measured can include, but are not limited to:
1] occupational health complaints, health of workers (through surveillance) and work environment (...) </t>
  </si>
  <si>
    <t>Medical surveillance is cited in the ISO 45001:2018 Guidance as one source of monitoring information. However, while it comprehensively addresses the topic of occupational health and safety, it does not include requirements related to medical surveillance nor counselling, advice, and other health services.</t>
  </si>
  <si>
    <t>10.2 Incident, nonconformity and corrective action
The organization shall establish, implement and maintain a process(es], including reporting, investigating and taking action, to determine and manage incidents and nonconformities.
When an incident or an unconformity occurs, the organization shall:
a] react in a timely manner to the incident or nonconformity and, as applicable:
1] take action to control and correct it;
2) deal with the consequences;
b) evaluate, with the participation of workers (see and the involvement of other relevant interested parties, the need for corrective action to eliminate the root cause(s) of the incident or nonconformity, in order that it does not recur or occur elsewhere, by:
1) investigating the incident or reviewing the nonconformity;
2) determining the cause[s) of the incident or nonconformity;
3] determining if similar incidents have occurred, if nonconformities exist, or if they could potentially occur;
c] review existing assessments of OH&amp;S risks and other risks, as appropriate (see .1);
d) determine and implement any action needed, including corrective action, in accordance with the hierarchy of controls (see 12 and the management of change;
e) assess OH&amp;S risks that relate to new or changed hazards, prior to taking action;
f) review the effectiveness of any action taken, including corrective action;</t>
  </si>
  <si>
    <t>7.2 Competence
The organization shall:
a) determine the necessary competence of workers that affects or can affect its OH&amp;S performance;
b) ensure that workers are competent (including the ability to identify hazards] on the basis of appropriate education, training or experience;
c) where applicable, take actions to acquire and maintain the necessary competence, and evaluate the effectiveness of the actions taken;
d) retain appropriate documented information as evidence of competence.
7.4 Communication
7.4.1 General
The organization shall establish, implement and maintain the process[es] needed for the internal and external communications relevant to the OH&amp;S management system, including determining:
a) on what it will communicate;
b) when to communicate; with whom to communicate:
1) internally among the various levels and functions of the organization;
2) among contractors and visitors to the workplace;
3] among other interested parties;
d) how to communicate.
The organization shall take into account diversity aspects (e.g. gender, language, culture, literacy, disability) when considering its communication needs.
The organization shall ensure that the views of external interested parties are considered 1n establishing its communication process[es].
When establishing its communication process( es], the organization shall:
- take into account its legal requirements and other requirements;
- ensure that OH&amp;S information to be communicated is consistent with information generated within the OH&amp;S management system, and is reliable.
The organization shall respond to relevant communications on its OH&amp;S management system.
The organization shall retain documented information as evidence of its communications, as appropriate.</t>
  </si>
  <si>
    <t>8.2 Emergency preparedness and response
The organization shall establish, implement and maintain a process[es) needed to prepare for and respond to potential emergency situations, as identified in J..2.J., including:
a) establishing a planned response to emergency situations, including the provision of first aid;
b) providing training for the planned response;
c) periodically testing and exercising the planned response capability;
d) evaluating performance and, as necessary revising the planned response, including after testing and, in particular, after the occurrence of emergency situations;
e) communicating and providing relevant information to all workers on their duties and responsibilities;
f) communicating relevant information to contractors, visitors, emergency response services, government authorities and, as appropriate, the local community;
g) taking into account the needs and capabilities of all relevant interested parties and ensuring their involvement, as appropriate, in the development of the planned response.
The organization shall maintain and retain documented information on the process[es) and on the plans for responding to potential emergency situations.</t>
  </si>
  <si>
    <t>6.2.1 OH&amp;S objectives
The organization shall establish OH&amp;S objectives at relevant functions and levels in order to maintain and continually improve the OH&amp;S management system and OH&amp;S performance
The OH&amp;S objectives shall:
a) be consistent with the OH&amp;S policy;
b) be measurable (if practicable] or capable of performance evaluation; take into account:
1] applicable requirements;
2] the results of the assessment of risks and opportunities;
3) the results of consultation with workers see and, where they exist, workers' representatives;
d] be monitored;
e) be communicated;
f) be updated as appropriate.
6.2.2 Planning to achieve OH&amp;S objectives
When planning how to achieve its OH&amp;S objectives, the organization shall determine:
a] what will be done;
b) what resources will be required;
c) who will be responsible;
d) when it will be completed;
e] how the results will be evaluated, including indicators for monitoring;
f) how the actions to achieve OH&amp;S objectives will be integrated into the organization’s business processes.
The organization shall maintain and retain documented information on the OH&amp;S objectives and plans to achieve them.</t>
  </si>
  <si>
    <t>This topic is not in scope of ISO 45001:2018</t>
  </si>
  <si>
    <r>
      <rPr>
        <sz val="11"/>
        <color theme="1"/>
        <rFont val="Calibri"/>
        <family val="2"/>
      </rPr>
      <t xml:space="preserve">From Annex A (informative) Guidance on the use of this document:
A.8.1.2 Eliminating hazards and reducing OH&amp;S risks
The hierarchy of controls is intended to provide a systematic approach to enhance occupational health and safety, eliminate hazards, and reduce or control OH&amp;S risks. Each control is considered less effective than the one before it. It is usual to combine several controls in order to succeed in reducing the OH&amp;S risks to a level that is as low as reasonably practicable.
(...) Administrative controls including training: conducting periodic safety equipment inspections; conducting training to prevent lying and harassment; managing health and safety coordination with subcontractors' activities; conducting induction training; administrating forklift driving licences; providing instructions on how to report incidents, nonconformities and victimization without fear of retribution; changing the work patterns [e.g. shifts) of workers; managing a health or </t>
    </r>
    <r>
      <rPr>
        <b/>
        <sz val="11"/>
        <color theme="1"/>
        <rFont val="Calibri"/>
        <family val="2"/>
      </rPr>
      <t>medical surveillance programme for workers who have been identified as at risk</t>
    </r>
    <r>
      <rPr>
        <sz val="11"/>
        <color theme="1"/>
        <rFont val="Calibri"/>
        <family val="2"/>
      </rPr>
      <t xml:space="preserve"> (e.g. related to hearing, hand-arm vibration, respiratory disorders, skin disorders or exposure); giving appropriate instructions to workers (e.g entry control processes].</t>
    </r>
  </si>
  <si>
    <t>ISO 45001:2018 includes medical surveillance as one possible form of administrative control that may be adopted to enhance occupational health and safety, eliminate hazards, and reduce or control OH&amp;S risks. However, ISO 45001:2018 does not prescribe such form of control, and whether it may be adopted by an organization depends on the OH&amp;S management system set up by the organization itself.
For this reason, ISO 45001:2018 partially meets this criterion.</t>
  </si>
  <si>
    <t>8.1.2 Eliminating hazards and reducing OH&amp;S risks
The organization shall establish, implement and maintain a process(es] for the elimination of hazards and reduction of OH&amp;S risks using the following hierarchy of controls:
a) eliminate the hazard;
b) substitute with less hazardous processes, operations, materials or equipment;
c) use engineering controls and reorganization of work;
d] use administrative controls, including training;
e) use adequate personal protective equipment.</t>
  </si>
  <si>
    <t>ISO 45001:2018 requires companies to establish, implement and maintain a process for the elimination of hazards and reduction of OH&amp;S risks using the hierarch of controls. Although it could be assumed that a company dealing with lead exposure would need to apply the hierarchy of controls to address this topic in order to meet ISO expectations, the Standard does not spcifically address lead exposure management nor require companies to achieve levels that prevent or mitigate the development of health effects among the workforce. For this reason ISO 45001:2018 is partially equivalent.</t>
  </si>
  <si>
    <t>From Annex A (informative) Guidance on the use of this document:
A.8.1.2 Eliminating hazards and reducing OH&amp;S risks
The hierarchy of controls is intended to provide a systematic approach to enhance occupational health and safety, eliminate hazards, and reduce or control OH&amp;S risks. Each control is considered less effective than the one before it. It is usual to combine several controls in order to succeed in reducing the OH&amp;S risks to a level that is as low as reasonably practicable.
(...) e) Personal protective equipment (PPE): providing adequate PPE, including clothing and instructions for PPE utilization and maintenance (e.g. safety shoes, safety glasses, hearing protection, gloves).</t>
  </si>
  <si>
    <t>ISO 45001:2018 includes PPE as one possible form of control that may be adopted to enhance occupational health and safety, eliminate hazards, and reduce or control OH&amp;S risks. However, ISO 45001:2018 does not prescribe such form of control, and whether it may be adopted by an organization depends on the OH&amp;S management system set up by the organization itself.
For this reason, ISO 45001:2018 partially meets this criterion.</t>
  </si>
  <si>
    <t>6.2.1 OH&amp;S objectives
The organization shall establish OH&amp;S objectives at relevant functions and levels in order to maintain and continually improve the OH&amp;S management system and OH&amp;S performance
The OH&amp;S objectives shall:
a) be consistent with the OH&amp;S policy;
b) be measurable (if practicable] or capable of performance evaluation; take into account:
1] applicable requirements;
2] the results of the assessment of risks and opportunities;
3) the results of consultation with workers see and, where they exist, workers' representatives;
d] be monitored;
e) be communicated;
f) be updated as appropriate.
6.2.2 Planning to achieve OH&amp;S objectives
When planning how to achieve its OH&amp;S objectives, the organization shall determine:
a] what will be done;
b) what resources will be required;
c) who will be responsible;
d) when it will be completed;
e] how the results will be evaluated, including indicators for monitoring;
ηhow the actions to achieve OH&amp;S objectives will be integrated into the organization’s
business processes.
The organization shall maintain and retain documented information on the OH&amp;S objectives and plans
to achieve them.</t>
  </si>
  <si>
    <t>ISO 45001:2018 includes comprehensive requirements for improving OH&amp;S performance.
However, ISO 45001:2018 does not include requirements that are specifically relevant for lead exposure, nor does it include lead exposure targets.
For this reason, ISO 45001:2018 partially meets this criterion.</t>
  </si>
  <si>
    <t>7.4.2 Internal communication
The organization shall:
a) internally communicate information relevant to the OH&amp;S management system among the various
levels and functions of the organization, including changes to the OH&amp;S management system, as appropriate;
b) ensure its communication process[es) enables workers to contribute to continual improvement.
8.1.2 Eliminating hazards and reducing OH&amp;S risks
The organization shall establish, implement and maintain a process(es] for the elimination of hazards and reduction of OH&amp;S risks using the following hierarchy of controls:
a) eliminate the hazard;
b) substitute with less hazardous processes, operations, materials or equipment;
c) use engineering controls and reorganization of work;
d] use administrative controls, including training;
e) use adequate personal protective equipment.</t>
  </si>
  <si>
    <t>ISO 45001:2018 includes requirements to establish a system to communicate information relevant to the occupational health and safety management system internally. However, it does not prescribe what, how, and to whom specific information (in this case, lead-specific information) should be communicated.
ISO 45001:2018 also includes requirements to eliminate health and safety hazards and manage risks, which could include lead exposure, using the hierarchy of controls. However, ISO 45001:2018 is not prescriptive, and does not include lead-specific requirements in line with LB360, which are:
- Document, communicate, educate, and implement policies that clearly state that lead soiled workwear is not permitted to be worn in non-leaded work or amenity areas. 
- Provide appropriate hygiene facilities for lead exposed workers and implement measures to ensure that common areas, such as a canteen, are kept as free as practicable from lead contamination.
For these reasons, ISO 45001:2018 is not equivalent.</t>
  </si>
  <si>
    <t>ISO 45001:2018 includes requirements to establish a system to communicate information relevant to the occupational health and safety management system internally. However, it does not prescribe what, how, and to whom specific information (in this case, lead-specific information) should be communicated.
ISO 45001:2018 also includes requirements to eliminate health and safety hazards and manage risks, which could include lead exposure, using the hierarchy of controls. However, ISO 45001:2018 is not prescriptive, and does not include lead-specific requirements in line with LB360, which are:
- Document, communicate, educate, and implement policies that clearly state that lead soiled workwear is not permitted to be worn or taken home under any circumstance. 
- Provide appropriate hygiene facilities for lead-exposed workers and implement measures to ensure that workers always wash, shower, and change out of work clothes and work shoes before leaving work in appropriate changing rooms equipped with separate storage facilities for protective work clothing and equipment and for clean home going or street clothes.
For these reasons, ISO 45001:2018 is not equivalent.</t>
  </si>
  <si>
    <t>ISO 45001:2018 also includes requirements to eliminate health and safety hazards and manage risks, which could include lead exposure / emissions, using the hierarchy of controls. However, ISO 45001:2018 is not prescriptive, and does not include lead-specific requirements in line with LB360, which are:
- Correct design, implement and maintain engineering, technical and procedural measures to control and minimize the release of gaseous or particulate lead emissions from smelting, refining and casting areas, emission points (stacks), material handling and storage areas, vehicular traffic and cleaning, and other uncontrolled sources.
For theis reason, ISO 45001:2018 is partially equivalent.</t>
  </si>
  <si>
    <t>4.1 Understanding the organization and its context
The organization shall determine external and internal issues that are relevant to its purpose and that affect its ability to achieve the intended outcome(s) of its OH&amp;S management system.
4.2 Understanding the needs and expectations of workers and other interested parties
The organization shall determine:
a) the other interested parties, in addition to workers, that are relevant to the OH&amp;S management system;
b) the relevant needs and expectations (i.e. requirements) of workers and other interested parties;
c) which of these needs and expectations are, or could become, legal requirements and other requirements.
From Annex A (informative) Guidance on the use of this document:
A.4.2 Understanding the needs and expectations of workers and other interested parties
Interested parties, in addition to workers, can include:
a) legal and regulatory authorities [local, regional, state/provincial, national or international);
b) parent organizations; suppliers, contractors and subcontractors;
d) workers' representatives;
e] workers' organizations [trade unions) and employers’ organizations;
f) owners, shareholders, clients, visitors, local community and neighbours of the organization and the general public;
g] customers, medical and other community services, media, academia, business associations and non-governmental organizations [NGOs);
h) occupational health and safety organizations, occupational safety and health-care professionals.
Some needs and expectations are mandatory; for example, because they have been incorporated into laws and regulations. The organization may also decide to roluntarily agree to, or adopt, other needs and expectations (e.g. subscribing to a voluntary initiative]. Once the organization adopts them, they are addressed when planning and establishing the OH&amp;S management system.</t>
  </si>
  <si>
    <t>ISO 45001:2018 requires companies to consider "other interested parties" (which includes, as per Annex A, "local community and neighbours of the organization and the general public") when understanding the context of the organization. However, this requirement is not sufficiently stringent nor prescriptive to meet LB360 expectations. Specifically, it does not explicitly require companies to establish and moniotr indicators of community health and safety, nor does it require to have a process of consultation with impacted communities and local government agencies and authorities. For this reason, ISO 45001:2018 partially meets this criterion.</t>
  </si>
  <si>
    <t>4.1 Understanding the organization and its context
The organization shall determine external and internal issues that are relevant to its purpose and that affect its ability to achieve the intended outcome(s) of its OH&amp;S management system.
4.2 Understanding the needs and expectations of workers and other interested parties
The organization shall determine:
a) the other interested parties, in addition to workers, that are relevant to the OH&amp;S management system;
b) the relevant needs and expectations (i.e. requirements) of workers and other interested parties;
c) which of these needs and expectations are, or could become, legal requirements and other requirements.
7.4 Communication
7.4.1 General
The organization shall establish, implement and maintain the process[es] needed for the internal and external communications relevant to the OH&amp;S management system, including determining:
a) on what it will communicate;
b) when to communicate;
c) with whom to communicate:
1) internally among the various levels and functions of the organization;
2) among contractors and visitors to the workplace;
3] among other interested parties;
d) how to communicate.
The organization shall take into account diversity aspects (e.g. gender, language, culture, literacy, disability) when considering its communication needs.
The organization shall ensure that the views of external interested parties are considered 1n establishing its communication process[es].
When establishing its communication process( es], the organization shall:
- take into account its legal requirements and other requirements;
- ensure that OH&amp;S information to be communicated is consistent with information generated within the OH&amp;S management system, and is reliable.
The organization shall respond to relevant communications on its OH&amp;S management system.
The organization shall retain documented information as evidence of its communications, as appropriate.
(...) 7.4.3 External communication
The organization shall externally communicate information relevant to the OH&amp;S management system, as established by the organization’s communication process(es) and taking into account its legal requirements and other requirements.
From Annex A (informative) Guidance on the use of this document:
A.4.2 Understanding the needs and expectations of workers and other interested parties
Interested parties, in addition to workers, can include:
a) legal and regulatory authorities [local, regional, state/provincial, national or international);
b) parent organizations; suppliers, contractors and subcontractors;
d) workers' representatives;
e] workers' organizations [trade unions) and employers’ organizations;
f) owners, shareholders, clients, visitors, local community and neighbours of the organization and the general public;
g] customers, medical and other community services, media, academia, business associations and non-governmental organizations [NGOs);
h) occupational health and safety organizations, occupational safety and health-care professionals.
Some needs and expectations are mandatory; for example, because they have been incorporated into laws and regulations. The organization may also decide to roluntarily agree to, or adopt, other needs and expectations (e.g. subscribing to a voluntary initiative]. Once the organization adopts them, they are addressed when planning and establishing the OH&amp;S management system.</t>
  </si>
  <si>
    <t>ISO 45001:2018 requires companies to understand the needs and expectations of workers and other interested parties which can include, as per Annex A, host governments, civil society and impact communities ("a) legal and regulatory authorities [local, regional, state/provincial, national or international); (...) e] workers' organizations [trade unions) and employers’ organizations; f) (...) local community and neighbours of the organization and the general public; g] customers, medical and other community services, media, academia, business associations and non-governmental organizations [NGOs); (...)").
The Standard also requires companies to establish a communications system, which accounts for the views of external interested parties, and to communicate externaly information relevant to the OH&amp;S management system.
However, the LB360 criterion on stakeholder engagement implies a two-way interaction, going beyond mere communication to foster meaningful dialogue rather than a one-way flow of information. For this reason, ISO 45001:2018 is partially equivalent.</t>
  </si>
  <si>
    <t>From Annex A (informative) Guidance on the use of this document:
A. 9 Performance evaluation
A.9.1 Monitoring, measurement, analysis and performance evaluation
A. 9.1.1 General
In order to achieve the intended outcomes of the OH&amp;S management system, the processes should be monitored, measured and analysed.
a) Examples of what could be monitored and measured can include, but are not limited to:
1] occupational health complaints, health of workers (through surveillance) and work environment; (...)</t>
  </si>
  <si>
    <t>ISO 45001:2018 includes "occupational health complaints" as one possible source of information to be monitored, measured and analysed in order to conduct performance evaluation.
However, such source of information is one example among others, and it is at the discretion of the organization whether to adopt it.
ISO 45001:2018 does not include requirements for organizations to adopt a management approach to documenting, implementing, communicating, and regularly reviewing a feedback mechanism.</t>
  </si>
  <si>
    <t>7.4.3 External communication
The organization shall externally communicate information relevant to the OH&amp;S management system, as established by the organization’s communication process(es) and taking into account its legal requirements and other requirements.</t>
  </si>
  <si>
    <t>ISO 45001:2018 includes requirements for organizations to communicate externally information relevant to the OH&amp;S management system. However, it does not prescribe what such information should include; it does not require organizations to disclose performance in line with reporting standards, and it does not cover the full scope of the LB360 Code.</t>
  </si>
  <si>
    <t>The Copper Mark / Responsible Minerals Initiative (RMI)</t>
  </si>
  <si>
    <t>Risk Readiness Assessment (RRA)</t>
  </si>
  <si>
    <r>
      <rPr>
        <sz val="11"/>
        <color rgb="FF000000"/>
        <rFont val="Calibri"/>
        <family val="2"/>
      </rPr>
      <t xml:space="preserve">Each criterion chapter of the RRA is structured as follows:
• Criterion, which is a concise formulation of a Site’s expected level of performance
• Implementation, which is divided into two sections:
o Interpretative Guidelines: this provides explanation regarding the interpretation of the requirements depending on the operations, size, location, or function in the value chain; and
o Core Requirements: this formulates auditable due diligence requirements against the Criterion.
• References
The relevant Criterion and Core Requirements for each LB350 topic and criteria have been reported in column F.
Interpretation Guidance has also been included, where relevant.
For RRA criterion Due Diligence in Mineral Supply Chains, it is noted that a dedicated Guidance document has been developed to address the expectations for downstream companies specifically, available </t>
    </r>
    <r>
      <rPr>
        <u/>
        <sz val="11"/>
        <color rgb="FF1155CC"/>
        <rFont val="Calibri"/>
        <family val="2"/>
      </rPr>
      <t>here</t>
    </r>
    <r>
      <rPr>
        <sz val="11"/>
        <color rgb="FF000000"/>
        <rFont val="Calibri"/>
        <family val="2"/>
      </rPr>
      <t>.</t>
    </r>
  </si>
  <si>
    <r>
      <rPr>
        <b/>
        <sz val="10"/>
        <color rgb="FF000000"/>
        <rFont val="Calibri"/>
        <family val="2"/>
      </rPr>
      <t>OH&amp;S Legal Compliance.</t>
    </r>
    <r>
      <rPr>
        <sz val="10"/>
        <color rgb="FF000000"/>
        <rFont val="Calibri"/>
        <family val="2"/>
      </rPr>
      <t xml:space="preserve"> Ensure compliance with laws, regulations and international conventions on OH&amp;S in the country of operation.</t>
    </r>
  </si>
  <si>
    <t>CRITERION 5: Legal Compliance
Implement high standards of business conduct through compliance with applicable national regulatory requirements, applicable cross-jurisdictional obligations and international law. 
Interpretation Guidance: This Criterion should be implemented for each topic in this guidance (i.e., the Risk Readiness Assessment Criteria Guide).
Core Requirements: Sites are expected to comply with applicable national and cross-jurisdictional international laws (e.g. international humanitarian law), and regulatory requirements. This means:
1. To identify applicable national and international laws and regulatory requirements (...)
2. To implement a management system that enables compliance with applicable national and international laws and regulatory requirements (...)
3. To implement a whistleblower mechanism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5. To implement a management system to prevent and mitigate OHS risks. (...). As well as the requirements in Criterion 1, the Site should:
• Ensure compliance with all applicable national regulatory requirements and all obligations under international law for occupational health and safety, in line with Criterion 5 on Legal Compliance (...)</t>
  </si>
  <si>
    <r>
      <rPr>
        <b/>
        <sz val="10"/>
        <color rgb="FF000000"/>
        <rFont val="Calibri"/>
        <family val="2"/>
      </rPr>
      <t>Occupational Health and Safety (OH&amp;S) Policy.</t>
    </r>
    <r>
      <rPr>
        <sz val="10"/>
        <color rgb="FF000000"/>
        <rFont val="Calibri"/>
        <family val="2"/>
      </rPr>
      <t xml:space="preserve"> Document, communicate, and regularly review an OH&amp;S policy designed for continuous improvement, endorsed by the Board and senior management, and supported through the provision of human and financial resources.</t>
    </r>
  </si>
  <si>
    <t>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1. Adopt policies that articulate the Site’s ESG commitments (...)
2. Demonstrate appropriate governance of the policies (...)
3. Implement an action plan (...)
4. Effectively integrate and resource the action plan (...)
5. Monitor and track the implementation of the action plan (...)
6. Review the implementation of the management system (...)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1. To demonstrate a commitment to respecting the right to healthy working and living conditions of workers (...)
(...) 3. To communicate the commitment and assign responsibilities for implementation (...)</t>
  </si>
  <si>
    <r>
      <rPr>
        <b/>
        <sz val="10"/>
        <color rgb="FF000000"/>
        <rFont val="Calibri"/>
        <family val="2"/>
      </rPr>
      <t>Hazards and Risks Assessment and Management.</t>
    </r>
    <r>
      <rPr>
        <sz val="10"/>
        <color rgb="FF000000"/>
        <rFont val="Calibri"/>
        <family val="2"/>
      </rPr>
      <t xml:space="preserve"> Maintain procedures and processes to identify work-related hazards and assess OH&amp;S risks and apply a hierarchy of controls to minimize risks for workers and visitors.</t>
    </r>
  </si>
  <si>
    <t>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 This means:
1. Carry out a scoping exercise with the objective of understanding ESG issues related to a Site’s sector, products, geography and Site-specific risk factors (...)
2. Carry out iterative, in-depth assessments of relevant risk areas, starting with those defined as priorities (...)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2. To identify risks of adverse OHS impacts in the workplace and assess needs for safe and healthy work (...)
(...) 4. To implement an action plan to prevent and mitigate OHS risks, taking into consideration the needs of different worker categories such as women and workers with disabilities, which means to: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 (...)</t>
  </si>
  <si>
    <r>
      <rPr>
        <b/>
        <sz val="10"/>
        <color rgb="FF000000"/>
        <rFont val="Calibri"/>
        <family val="2"/>
      </rPr>
      <t>Workers’ engagement on OH&amp;S.</t>
    </r>
    <r>
      <rPr>
        <sz val="10"/>
        <color rgb="FF000000"/>
        <rFont val="Calibri"/>
        <family val="2"/>
      </rPr>
      <t xml:space="preserve"> Provide workers with a mechanism by which they can raise, discuss, participate, and be consulted on matters that affect their health and safety, including for the resolution of OH&amp;Sconcerns with management.</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</si>
  <si>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5. To implement a management system to prevent and mitigate OHS risks. In line with Chapter 1 Management System, (...) the Site should:
(...) • Establish a health and safety committee comprising appropriate representation from management, workers, and other affected stakeholders with the mandate to review and update risk assessment and procedures at least annually
• Incorporate the concerns and perspectives of workers and affected stakeholders gathered from consultation processes on the design of the system
• Develop and enable the following procedures for continual consultation with workers and workers’ representatives to ensure they are informed about their rights and other information relevant to their health and safety at work including:
o the right to know;
o the right to be involved in measures to address the hazard; and 
o the right to withdraw from dangerous situations.
(...)</t>
  </si>
  <si>
    <r>
      <rPr>
        <b/>
        <sz val="10"/>
        <color rgb="FF000000"/>
        <rFont val="Calibri"/>
        <family val="2"/>
      </rPr>
      <t>Access to occupational health services.</t>
    </r>
    <r>
      <rPr>
        <sz val="10"/>
        <color rgb="FF000000"/>
        <rFont val="Calibri"/>
        <family val="2"/>
      </rPr>
      <t xml:space="preserve"> Provide employees with access to occupational health services with appropriate levels of medical surveillance, counselling and advice on wellbeing.</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</si>
  <si>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4. To implement an action plan to prevent and mitigate OHS risks, taking into consideration the needs of different worker categories such as women and workers with disabilities, which means to:
(...) • Provide professionals with access to mental health and well-being support
(...) • Establish protocols to prevent the spreading of contagious diseases, including periodic medical examinations for workers to ensure early detection and treatment of health issues related to work</t>
  </si>
  <si>
    <r>
      <rPr>
        <b/>
        <sz val="10"/>
        <color rgb="FF000000"/>
        <rFont val="Calibri"/>
        <family val="2"/>
      </rPr>
      <t>Incident follow-up.</t>
    </r>
    <r>
      <rPr>
        <sz val="10"/>
        <color rgb="FF000000"/>
        <rFont val="Calibri"/>
        <family val="2"/>
      </rPr>
      <t xml:space="preserve"> Have procedures and processes in place to record, investigate, and follow-up on OH&amp;S incidents, by definition and implementation of corrective actions and monitoring the effectiveness of such actions through management review at pre-planned intervals.</t>
    </r>
  </si>
  <si>
    <t xml:space="preserve">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 3. Implement an action plan (...)
(...) 5. Monitor and track the implementation of the action plan (...)
(...) 6. Review the implementation of the management system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5. To implement a management system to prevent and mitigate OHS risks. (...) As well as the requirements in Criterion 1, the Site should:
(...) • Generate and maintain a repository of relevant occupational health and safety data, information, and analyses and supporting documentation, including records of all health and safety incidents.
6. To remediate OHS impacts. As well as adhering to the requirements in Criterion 1, the Site should: 
(...) • Establish a procedure or process to provide for or participate in remedy if an incident arises in its operations, including investigating the root causes of the incident
• Implement a procedure or process to evaluate effective remediation steps in consultation with impacted workers and their representatives. </t>
  </si>
  <si>
    <r>
      <rPr>
        <b/>
        <sz val="10"/>
        <color rgb="FF000000"/>
        <rFont val="Calibri"/>
        <family val="2"/>
      </rPr>
      <t>Education and training on OH&amp;S.</t>
    </r>
    <r>
      <rPr>
        <sz val="10"/>
        <color rgb="FF000000"/>
        <rFont val="Calibri"/>
        <family val="2"/>
      </rPr>
      <t xml:space="preserve"> Provide appropriate and periodic training and effective education to employees, require onsite contractors to train their workers on all aspects relevant to their specific tasks and work areas, and provide appropriate briefings to visitors to company facilities.</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</si>
  <si>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4. To implement an action plan to prevent and mitigate OHS risks, taking into consideration the needs of different worker categories such as women and workers with disabilities, which means to:
(...) • Deliver and continually update and refresh health and safety training for workers, visitors and affected community stakeholders to ensure they recognize and understand all health and safety hazards prevalent in the workplace</t>
  </si>
  <si>
    <r>
      <rPr>
        <b/>
        <sz val="10"/>
        <color rgb="FF000000"/>
        <rFont val="Calibri"/>
        <family val="2"/>
      </rPr>
      <t>Emergency Response.</t>
    </r>
    <r>
      <rPr>
        <sz val="10"/>
        <color rgb="FF000000"/>
        <rFont val="Calibri"/>
        <family val="2"/>
      </rPr>
      <t xml:space="preserve"> Have and regularly test, as appropriate, emergency procedures, response and evacuation plans.</t>
    </r>
  </si>
  <si>
    <t>CRITERION 18: Emergency Preparedness
Respect the right of workers and stakeholders to keep themselves and other safe in the event of an emergency, by implementing a system to manage emergency responses, prevent and remedy adverse impact.
Core Requirements: Sites are expected to enable workers and affected stakeholders to keep themselves and others safe in the event of an emergency.
1. To identify potential emergency scenarios (...)
2. To implement an action plan to manage emergency response which means to, establish and test emergency communication systems (...)
3. To implement a management system for emergency responses (...)</t>
  </si>
  <si>
    <r>
      <rPr>
        <b/>
        <sz val="10"/>
        <color rgb="FF000000"/>
        <rFont val="Calibri"/>
        <family val="2"/>
      </rPr>
      <t>OH&amp;S Performance.</t>
    </r>
    <r>
      <rPr>
        <sz val="10"/>
        <color rgb="FF000000"/>
        <rFont val="Calibri"/>
        <family val="2"/>
      </rPr>
      <t xml:space="preserve"> Evaluate periodically OH&amp;S performance using lagging and/or leading indicators, set goals to improve OH&amp;S performance, and strive to continuously improve performance over time.</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</si>
  <si>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2. To identify risks of adverse OHS impacts in the workplace and assess needs for safe and healthy work. (...), the risk assessment should: 
• Establish a baseline, which means to generate, gather, and analyze relevant data and information on the status of occupational health and safety features, aspects, stakeholders, and operational activities in scope
(...) 5. To implement a management system to prevent and mitigate OHS risks. (...) the Site should:
• Set goals and targets and monitoring indicators for the continual improvement of occupational health and safety practices and results</t>
  </si>
  <si>
    <r>
      <rPr>
        <b/>
        <sz val="10"/>
        <color rgb="FF000000"/>
        <rFont val="Calibri"/>
        <family val="2"/>
      </rPr>
      <t>Environmental Legal Compliance.</t>
    </r>
    <r>
      <rPr>
        <sz val="10"/>
        <color rgb="FF000000"/>
        <rFont val="Calibri"/>
        <family val="2"/>
      </rPr>
      <t xml:space="preserve"> Ensure compliance with laws, regulations and international conventions on environment-related matters in the country of operation.</t>
    </r>
  </si>
  <si>
    <r>
      <rPr>
        <sz val="10"/>
        <color theme="1"/>
        <rFont val="Calibri"/>
        <family val="2"/>
      </rPr>
      <t xml:space="preserve">CRITERION 5: Legal Compliance
Implement high standards of business conduct through compliance with applicable national regulatory requirements, applicable cross-jurisdictional obligations and international law. 
Interpretation Guidance: This Criterion should be implemented for each topic in this guidance (i.e., the Risk Readiness Assessment Criteria Guide).
Core Requirements: Sites are expected to comply with applicable national and cross-jurisdictional international laws (e.g. international humanitarian law), and regulatory requirements. This means:
1. To identify applicable national and international laws and regulatory requirements (...)
2. To implement a management system that enables compliance with applicable national and international laws and regulatory requirements (...)
3. To implement a whistleblower mechanism (...)
</t>
    </r>
    <r>
      <rPr>
        <i/>
        <sz val="10"/>
        <color theme="1"/>
        <rFont val="Calibri"/>
        <family val="2"/>
      </rPr>
      <t>Note further requirements to ensure legal compliance are explicitly mentioned under the following criteria: CRITERION 2: Risk Assessment, CRITERION 29: Waste Management, CRITERION 30: Circular Economy, CRITERION 32: Biodiversity and Productive Land, CRITERION 33: Pollution</t>
    </r>
  </si>
  <si>
    <r>
      <rPr>
        <b/>
        <sz val="10"/>
        <color rgb="FF000000"/>
        <rFont val="Calibri"/>
        <family val="2"/>
      </rPr>
      <t>Environmental Policy.</t>
    </r>
    <r>
      <rPr>
        <sz val="10"/>
        <color rgb="FF000000"/>
        <rFont val="Calibri"/>
        <family val="2"/>
      </rPr>
      <t xml:space="preserve"> Document, communicate and regularly review an environmental policy designed for continuous improvement, endorsed by senior management and supported through the provision of human and financial resources.</t>
    </r>
  </si>
  <si>
    <r>
      <rPr>
        <sz val="10"/>
        <color theme="1"/>
        <rFont val="Calibri"/>
        <family val="2"/>
      </rPr>
      <t xml:space="preserve">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1. Adopt policies that articulate the Site’s ESG commitments (...)
2. Demonstrate appropriate governance of the policies (...)
3. Implement an action plan (...)
4. Effectively integrate and resource the action plan (...)
5. Monitor and track the implementation of the action plan (...)
6. Review the implementation of the management system (...)
(...)
</t>
    </r>
    <r>
      <rPr>
        <i/>
        <sz val="10"/>
        <color theme="1"/>
        <rFont val="Calibri"/>
        <family val="2"/>
      </rPr>
      <t>Note further requirements related to communicating a policy or commitment are listed under the following criteria: CRITERION 26: Climate Action, CRITERION 27: Greenhouse Gas Emissions Reductions, CRITERION 28: Water Stewardship, CRITERION 29: Waste Management, CRITERION 30: Circular Economy, CRITERION 32: Biodiversity and Productive Land</t>
    </r>
  </si>
  <si>
    <r>
      <rPr>
        <b/>
        <sz val="10"/>
        <color rgb="FF000000"/>
        <rFont val="Calibri"/>
        <family val="2"/>
      </rPr>
      <t>Environmental Risks and Impacts Assessment and Management.</t>
    </r>
    <r>
      <rPr>
        <sz val="10"/>
        <color rgb="FF000000"/>
        <rFont val="Calibri"/>
        <family val="2"/>
      </rPr>
      <t xml:space="preserve"> Maintain procedures and processes to identify environmental risks and impacts and apply the mitigation hierarchy to minimize and manage material risks and impacts.</t>
    </r>
  </si>
  <si>
    <r>
      <rPr>
        <sz val="10"/>
        <color theme="1"/>
        <rFont val="Calibri"/>
        <family val="2"/>
      </rPr>
      <t xml:space="preserve">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 This means:
1. Carry out a scoping exercise with the objective of understanding ESG issues related to a Site’s sector, products, geography and Site-specific risk factors (...)
2. Carry out iterative, in-depth assessments of relevant risk areas, starting with those defined as priorities (...)
(...)
</t>
    </r>
    <r>
      <rPr>
        <i/>
        <sz val="10"/>
        <color theme="1"/>
        <rFont val="Calibri"/>
        <family val="2"/>
      </rPr>
      <t>Note further requirements to evaluate environmental risks and impacts are listed under the following criteria: CRITERION 26: Climate Action, CRITERION 27: Greenhouse Gas Emissions Reductions, CRITERION 28: Water Stewardship, CRITERION 29: Waste Management, CRITERION 32: Biodiversity and Productive Land, CRITERION 33: Pollution</t>
    </r>
  </si>
  <si>
    <r>
      <rPr>
        <b/>
        <sz val="10"/>
        <color rgb="FF000000"/>
        <rFont val="Calibri"/>
        <family val="2"/>
      </rPr>
      <t>Air quality.</t>
    </r>
    <r>
      <rPr>
        <sz val="10"/>
        <color rgb="FF000000"/>
        <rFont val="Calibri"/>
        <family val="2"/>
      </rPr>
      <t xml:space="preserve"> Measure and minimize significant air emissions into the atmosphere (including, at a minimum, lead, arsenic, sulfur dioxide, and particulate matter) from point source and fugitive/diffuse emissions, as necessary to manage negative impacts on air quality.</t>
    </r>
  </si>
  <si>
    <t>CRITERION 33: Pollution 
Avoid, minimize, rectify, and compensate for adverse impacts on human health and the environment caused by pollution from the introduction of poisonous and harmful substances to air, land, and water and from noise, light, and visual pollution. 
Core Requirements: Sites are expected to avoid, minimize, rectify, and compensate for adverse impacts on human health and the environment from pollution. This means:
1. To identify risks of adverse impacts caused by pollution. As well as the requirements in Criterion 2, Site assessment should: 
• Determine the Scope of assessments, which means to identify Sites’ features, aspects and operational activities that fall within the responsibility of Sites to manage including:
o all operational activities and infrastructure that generates pollution, including some off-site activities, such as pollution from transport; and
o affected stakeholders (...) that may be affected by air, water, and soil pollutant emissions or by noise, vibration, light, and visual pollution (...).
• Establish a baseline, which means to generate, gather, and analyze baseline data and information on different types of pollution, including but not limited to:
o pollutants to air, such as: ▪ particulate matter (PM) ▪ sulfur oxides (SOx) ▪ nitrogen oxides (NOx) ▪ volatile organic compounds (VOCs)
(...)
2. To implement the mitigation hierarchy to address actual and potential impacts on human health and the environment from pollution (...)
3. To implement a system to manage risks associated to a Site’s operational activities (...)</t>
  </si>
  <si>
    <r>
      <rPr>
        <b/>
        <sz val="10"/>
        <color rgb="FF000000"/>
        <rFont val="Calibri"/>
        <family val="2"/>
      </rPr>
      <t>Water quality.</t>
    </r>
    <r>
      <rPr>
        <sz val="10"/>
        <color rgb="FF000000"/>
        <rFont val="Calibri"/>
        <family val="2"/>
      </rPr>
      <t xml:space="preserve"> Measure and minimize substances of concern in water discharges to surface waters, groundwater, and seawater, including, at a minimum, lead contaminants, as necessary to manage negative impacts on the receiving waterbody, ecosystem, or human health.</t>
    </r>
  </si>
  <si>
    <t>CRITERION 33: Pollution 
Avoid, minimize, rectify, and compensate for adverse impacts on human health and the environment caused by pollution from the introduction of poisonous and harmful substances to air, land, and water and from noise, light, and visual pollution. 
Core Requirements: Sites are expected to avoid, minimize, rectify, and compensate for adverse impacts on human health and the environment from pollution. This means:
1. To identify risks of adverse impacts caused by pollution. As well as the requirements in Criterion 2, Site assessment should: 
• Determine the Scope of assessments, which means to identify Sites’ features, aspects and operational activities that fall within the responsibility of Sites to manage including:
o all operational activities and infrastructure that generates pollution, including some off-site activities, such as pollution from transport; and
o affected stakeholders (...) that may be affected by air, water, and soil pollutant emissions or by noise, vibration, light, and visual pollution (...).
• Establish a baseline, which means to generate, gather, and analyze baseline data and information on different types of pollution, including but not limited to:
o pollutants to water, such as: ▪ oil and fluids from machinery and production equipment, ▪ runoff from waste storage and facilities, ▪ human waste, ▪ discharge of water from processing
(...)
2. To implement the mitigation hierarchy to address actual and potential impacts on human health and the environment from pollution (...)
3. To implement a system to manage risks associated to a Site’s operational activities (...)</t>
  </si>
  <si>
    <r>
      <rPr>
        <b/>
        <sz val="10"/>
        <color rgb="FF000000"/>
        <rFont val="Calibri"/>
        <family val="2"/>
      </rPr>
      <t>Spills and Leakages.</t>
    </r>
    <r>
      <rPr>
        <sz val="10"/>
        <color rgb="FF000000"/>
        <rFont val="Calibri"/>
        <family val="2"/>
      </rPr>
      <t xml:space="preserve"> Prevent and manage spills and leakages to avoid and remediate adverse impacts on air, water and/or soil.</t>
    </r>
  </si>
  <si>
    <t>CRITERION 33: Pollution 
Avoid, minimize, rectify, and compensate for adverse impacts on human health and the environment caused by pollution from the introduction of poisonous and harmful substances to air, land, and water and from noise, light, and visual pollution. 
Core Requirements: Sites are expected to avoid, minimize, rectify, and compensate for adverse impacts on human health and the environment from pollution. This means:
1. To identify risks of adverse impacts caused by pollution. As well as the requirements in Criterion 2, Site assessment should: 
• Determine the Scope of assessments, which means to identify Sites’ features, aspects and operational activities that fall within the responsibility of Sites to manage including:
o all operational activities and infrastructure that generates pollution, including some off-site activities, such as pollution from transport; and
o affected stakeholders (...) that may be affected by air, water, and soil pollutant emissions or by noise, vibration, light, and visual pollution (...).
• Establish a baseline, which means to generate, gather, and analyze baseline data and information on different types of pollution, including but not limited to:
o pollutants to soil and land, such as: ▪ oil and fuel spills, ▪ hazardous substances and chemical spills 
(...)
2. To implement the mitigation hierarchy to address actual and potential impacts on human health and the environment from pollution (...)
3. To implement a system to manage risks associated to a Site’s operational activities (...)</t>
  </si>
  <si>
    <r>
      <rPr>
        <b/>
        <sz val="10"/>
        <color rgb="FF000000"/>
        <rFont val="Calibri"/>
        <family val="2"/>
      </rPr>
      <t>Energy consumption.</t>
    </r>
    <r>
      <rPr>
        <sz val="10"/>
        <color rgb="FF000000"/>
        <rFont val="Calibri"/>
        <family val="2"/>
      </rPr>
      <t xml:space="preserve"> Quantify energy consumption and identify technically practical measures for setting energy efficiency targets and implement a plan designed to achieve such targets.</t>
    </r>
  </si>
  <si>
    <t>CRITERION 27: Greenhouse Gas Emissions Reductions
Avoid, minimize, and compensate for scope 1, 2 and relevant scope 3 emissions through the definition of science-based goals and targets, in line with the Paris Agreement. 
Core Requirements: Sites are expected to avoid, minimize, and compensate for GHG emissions through the identification and quantification of energy sources and emissions, the implementation of a system to manage, and disclosure of the progress made to meet GHG emissions’ reduction targets. This means:
1. To identify and quantify GHG emissions and energy (...)
• Establish a baseline for GHG emissions reductions targets, that is, the projected energy consumption or emissions in the absence of any reduction activity. This means to generate, gather, and analyze relevant data and information on energy and GHG emissions that should include but not be limited to:
o energy: ▪ identify and quantify the types of energy used, including fuels, electricity, heating, cooling, and steam; ▪ identify sources of energy, whether renewable or nonrenewable; ▪ quantify energy intensity. (...)
(...) 3. To implement the mitigation hierarchy to avoid, minimize, and compensate for GHG emissions, by ordering options for managing GHG emissions sequentially, starting with action to avoid emissions, followed by action to reduce and minimize them, and, as a last resort, compensate for them.
• Develop action plans consistent with the mitigation hierarchy which includes requirements to:
o identify and prioritize opportunities to increase energy efficiency and define energy efficiency targets;
o identify and prioritize opportunities to adopt less impactful sources of energy, including to prioritize use of renewable sources of energy, where technically and economically viable;
o identify sources of direct and/or indirect emissions that have the highest reduction potential;
o support the procurement of energy-efficient products and services that impact energy performance;
o support the design of operational activities that consider energy performance improvement;
(...)
5. To implement a system to manage energy and GHG emissions reductions in line with Criterion 1 on Management Systems (...)</t>
  </si>
  <si>
    <r>
      <rPr>
        <b/>
        <sz val="10"/>
        <color rgb="FF000000"/>
        <rFont val="Calibri"/>
        <family val="2"/>
      </rPr>
      <t>Greenhouse Gas (GHG) emissions.</t>
    </r>
    <r>
      <rPr>
        <sz val="10"/>
        <color rgb="FF000000"/>
        <rFont val="Calibri"/>
        <family val="2"/>
      </rPr>
      <t xml:space="preserve"> Quantify and disclose GHG emission and identify technically practical measures for setting GHG emissions intensity reduction targets and implement a plan designed to achieve such targets.</t>
    </r>
  </si>
  <si>
    <t>CRITERION 27: Greenhouse Gas Emissions Reductions
Avoid, minimize, and compensate for scope 1, 2 and relevant scope 3 emissions through the definition of science-based goals and targets, in line with the Paris Agreement. 
Core Requirements: Sites are expected to avoid, minimize, and compensate for GHG emissions through the identification and quantification of energy sources and emissions, the implementation of a system to manage, and disclosure of the progress made to meet GHG emissions’ reduction targets. This means:
1. To identify and quantify GHG emissions and energy (...)
• Establish a baseline for GHG emissions reductions targets, that is, the projected energy consumption or emissions in the absence of any reduction activity. This means to generate, gather, and analyze relevant data and information on energy and GHG emissions that should include but not be limited to:
(...) o GHG emissions: ▪ identify GHG sources; ▪ quantify scope 1, 2, and material scope 3 sub-category emissions using sound and recognized methodologies, such as through the GHG Protocol or methodologies based on the GHG Protocol; ▪ define the gases included in the assessment, whether CO2, CH4, N2O,
HFCs, PFCs, SF6, NF3, or all; and ▪ define the sources of emission factors and global warming potential rates used.
(...) 3. To implement the mitigation hierarchy to avoid, minimize, and compensate for GHG emissions, by ordering options for managing GHG emissions sequentially, starting with action to avoid emissions, followed by action to reduce and minimize them, and, as a last resort, compensate for them. (...)
4. To set ambitious but credible science-based goals and quantitative targets for climate action which are either in line with the Paris Agreement or are part of a corporate-level target that is in line with the Paris Agreement, against which to measure and account for Sites’ performance. (...)
5. To implement a system to manage energy and GHG emissions reductions in line with Criterion 1 on Management Systems (...)</t>
  </si>
  <si>
    <r>
      <rPr>
        <b/>
        <sz val="10"/>
        <color rgb="FF000000"/>
        <rFont val="Calibri"/>
        <family val="2"/>
      </rPr>
      <t>Water consumption and availability.</t>
    </r>
    <r>
      <rPr>
        <sz val="10"/>
        <color rgb="FF000000"/>
        <rFont val="Calibri"/>
        <family val="2"/>
      </rPr>
      <t xml:space="preserve"> Quantify water consumption and identify technical and practical measures for setting water intensity reduction targets and implement a plan designed to achieve such targets, to minimize negative impacts on water availability.</t>
    </r>
  </si>
  <si>
    <t>CRITERION 28: Water Stewardship
Avoid, minimize, rectify, and compensate for adverse impacts on water balance, flow, quality, and access and needs of other water users and wildlife from operational activities. 
Core Requirements: Sites are expected to avoid, minimize, rectify, and compensate for adverse impacts from operational activities on water balance, flow, quality and access, and the needs of other water users and wildlife. This means:
(...)  5. To implement a system to manage risks within a Site’s operational activities, which means to establish a management system for water stewardship, in line with Criterion 1 on Management Systems:
• Set water stewardship targets for reductions in water consumption, water quality, water efficiency, off-site water conservation programs, and for other water-related stewardship performance
• Establish water stewardship monitoring procedures and protocols to monitor progress against water stewardship targets and for water consumption, water quality, water efficiency, off-site water conservation programs and other aspects identified in Sites’ risk assessments and as part of continuing water-monitoring activities, in line with Criterion 2 on Risk Assessments
• Assign qualified managers and workers to implement monitoring responsibilities (...)</t>
  </si>
  <si>
    <r>
      <rPr>
        <b/>
        <sz val="10"/>
        <color rgb="FF000000"/>
        <rFont val="Calibri"/>
        <family val="2"/>
      </rPr>
      <t>Hazardous waste management.</t>
    </r>
    <r>
      <rPr>
        <sz val="10"/>
        <color rgb="FF000000"/>
        <rFont val="Calibri"/>
        <family val="2"/>
      </rPr>
      <t xml:space="preserve"> Minimize and, where possible, avoid the generation of hazardous waste generated by the site’s operations, where this is not possible, manage and dispose of waste in a manner that minimizes negative impacts on human health and the environment through a waste management strategy in accordance with the waste mitigation hierarchy.</t>
    </r>
  </si>
  <si>
    <t xml:space="preserve">CRITERION 29: Waste Management
Avoid, minimize and recover all types of waste, including hazardous waste.
Core Requirements: Sites are expected to avoid and reduce the adverse impacts of waste disposal and to increase the quantity of waste diverted from disposal. This means: 
(...) 3. To implement the waste mitigation hierarchy to avoid, minimize and recover waste (...) </t>
  </si>
  <si>
    <r>
      <rPr>
        <b/>
        <sz val="10"/>
        <color rgb="FF000000"/>
        <rFont val="Calibri"/>
        <family val="2"/>
      </rPr>
      <t>Recycling Efficiency.</t>
    </r>
    <r>
      <rPr>
        <sz val="10"/>
        <color rgb="FF000000"/>
        <rFont val="Calibri"/>
        <family val="2"/>
      </rPr>
      <t xml:space="preserve"> Ensure that recycling processes reduce the production of waste by maximizing recycling efficiencies and the levels of recovered materials.</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</si>
  <si>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
2. To implement a system to manage, which means that Sites should establish a management system for circular economy, to minimize the amount of pre-consumer scrap and waste generated in production process, in line with Criterion 1 on Management Systems and consistent with the waste management strategy of Criterion 29 on Waste Management. As well as incorporating the requirements in Criterion 1, the system should:
• Document a plan across all operational activities where possible to:
o identify opportunities to minimize pre-consumer scrap and waste, including tailings
o identify opportunities to make by-products from industrial processing into valuable products
o identify opportunities to recover new products from existing material processes
o identify opportunities to increase resource efficiency in line with Criterion 28 on water stewardship, and Criterion 27 on greenhouse gas emission reductions
(...)
3. To implement a system to manage, as relevant to the scope of Sites’ operations, the collection and recycling of materials at end-of-life.
• Identify opportunities to promote collection, reuse and recycling of products at their end-of-life
• Increase the recovery, reuse and recycling of materials, ensuring that, in doing so, environmental and economic viability and safety, technical and legal considerations are prioritized
• Identify opportunities to incorporate reclaimed post-consumer scrap
• Identify opportunities to remanufacture or repair finished or semi-finished products In order to extend their useful life
• Where applicable, determine and record recycled content at the product, site or corporation level using internationally recognized methodologies or industry guidelines where available
• Provide recycled content information for the products, site or corporation to customers upon request.</t>
  </si>
  <si>
    <r>
      <rPr>
        <b/>
        <sz val="10"/>
        <color rgb="FF000000"/>
        <rFont val="Calibri"/>
        <family val="2"/>
      </rPr>
      <t>Biodiversity protection.</t>
    </r>
    <r>
      <rPr>
        <sz val="10"/>
        <color rgb="FF000000"/>
        <rFont val="Calibri"/>
        <family val="2"/>
      </rPr>
      <t xml:space="preserve"> Respect legally protected areas in accordance with local laws, understand potential negative impacts on biodiversity, and apply the biodiversity mitigation hierarchy to avoid, and manage potential negative impacts.</t>
    </r>
  </si>
  <si>
    <t>CRITERION 32: Biodiversity and Productive Land
Avoid, minimize, restore or replace, and compensate for adverse impacts on biodiversity, soil and productive land, commit to a no net loss and consider a net gain of biodiversity. 
Core Requirements: Sites are expected to avoid, minimize, restore, and compensate for adverse impacts on biodiversity and productive land from operational activities, respect the integrity of protected areas, commit to a no net loss and consider a net gain of biodiversity. This means:
1. To demonstrate a commitment to biodiversity conservation (...)
2. To identify the risks of adverse impacts on biodiversity and productive land (...)
3. To implement the mitigation hierarchy to address actual and potential impacts on biodiversity (...)</t>
  </si>
  <si>
    <r>
      <rPr>
        <b/>
        <sz val="10"/>
        <color rgb="FF000000"/>
        <rFont val="Calibri"/>
        <family val="2"/>
      </rPr>
      <t>Decommissioning, closure and rehabilitation.</t>
    </r>
    <r>
      <rPr>
        <sz val="10"/>
        <color rgb="FF000000"/>
        <rFont val="Calibri"/>
        <family val="2"/>
      </rPr>
      <t xml:space="preserve"> Adopt a documented closure plan, allocate adequate financial resources and engage with stakeholders on social and environmental aspects associated with closure and decommissioning.</t>
    </r>
  </si>
  <si>
    <t>CRITERION 9: Mine Closure and Reclamation
Ensure the long-term environmental, economic and social stability of mining communities through the implementation of a system to manage and monitor mine closure and reclamation, and the allocation of financial provisions for mining reclamation, closure, and post-closure activities. 
Core Requirements: Sites are expected to ensure the long-term environmental, social, and economic stability of mining communities, which means:
1. To identify risks and opportunities from mine closure and reclamation (...)
2. To implement an action plan to manage mine closure and reclamation, a Site’s plan should include, but not be limited to:
• Provisions to ensure that it is integrated into the life of mine planning, so that it becomes part of the short, medium and life of mine planning process, and that stakeholder involvement and community consultation are integrated throughout the mining-life cycle 
(...) • Make financial provision for closure and reclamation, which means to estimate and regularly review the costs associated with the closure and reclamation plan and provide adequate financial, human, and other resources to meet these costs. (...)
3. To implement a management system for mine closure and reclamation (...)</t>
  </si>
  <si>
    <t>The RRA only applies to mines</t>
  </si>
  <si>
    <r>
      <rPr>
        <b/>
        <sz val="10"/>
        <color rgb="FF000000"/>
        <rFont val="Calibri"/>
        <family val="2"/>
      </rPr>
      <t>Lead Exposure Legal Compliance.</t>
    </r>
    <r>
      <rPr>
        <sz val="10"/>
        <color rgb="FF000000"/>
        <rFont val="Calibri"/>
        <family val="2"/>
      </rPr>
      <t xml:space="preserve"> Ensure compliance with applicable standards, laws, and regulations related to workers’ occupational lead exposure.</t>
    </r>
  </si>
  <si>
    <r>
      <rPr>
        <b/>
        <sz val="10"/>
        <color rgb="FF000000"/>
        <rFont val="Calibri"/>
        <family val="2"/>
      </rPr>
      <t>Workers’ occupational lead exposure assessment.</t>
    </r>
    <r>
      <rPr>
        <sz val="10"/>
        <color rgb="FF000000"/>
        <rFont val="Calibri"/>
        <family val="2"/>
      </rPr>
      <t xml:space="preserve"> Document and implement a system to assess and regularly monitor the equipment-, job- and process-related risks of workers’ occupational lead exposure through occupational hygiene measurements and appropriate medical surveillance including regular biological monitoring (e.g., blood lead measurements).</t>
    </r>
  </si>
  <si>
    <t xml:space="preserve">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 This means:
1. Carry out a scoping exercise with the objective of understanding ESG issues related to a Site’s sector, products, geography and Site-specific risk factors (...)
2. Carry out iterative, in-depth assessments of relevant risk areas, starting with those defined as priorities (...)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2. To identify risks of adverse OHS impacts in the workplace and assess needs for safe and healthy work (...)
(...) 4. To implement an action plan to prevent and mitigate OHS risks, taking into consideration the needs of different worker categories such as women and workers with disabilities, which means to: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 (...)
• Establish protocols to prevent the spreading of contagious diseases, including periodic medical examinations for workers to ensure early detection and treatment of health issues related to work (...) </t>
  </si>
  <si>
    <t>The RRA includes a comprehensive set of requirements related to the assessment of occupational health and safety under both CRITERION 2: Risk Assessment and CRITERION 17: Occupational Health and Safety.
However, a requirement to conduct "periodic medical examinations for workers to ensure early detection and treatment of health issues related to work" is included in the context of containing contagious diseases. The RRA does not require regular medical surveillance including regular biological monitoring (e.g., blood lead measurements).</t>
  </si>
  <si>
    <r>
      <rPr>
        <b/>
        <sz val="10"/>
        <color rgb="FF000000"/>
        <rFont val="Calibri"/>
        <family val="2"/>
      </rPr>
      <t>Workers’ occupational lead exposure management.</t>
    </r>
    <r>
      <rPr>
        <sz val="10"/>
        <color rgb="FF000000"/>
        <rFont val="Calibri"/>
        <family val="2"/>
      </rPr>
      <t xml:space="preserve"> Have a system in place to minimize lead exposure risks through application of the Hierarchy of Controls and integration of the Hierarchy of Controls into the decision-making processes, to achieve levels that prevent or mitigate the development of adverse health effects among the workforce.</t>
    </r>
  </si>
  <si>
    <t>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 3. Implement an action plan, which means that:
• Sites have action plan(s) in place, which define measures to prevent and mitigate prioritized ESG issues, and remediate the impacts. Details of these action plans are to be found in the respective RRA chapters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2. To identify risks of adverse OHS impacts in the workplace and assess needs for safe and healthy work (...)
(...) 4. To implement an action plan to prevent and mitigate OHS risks, taking into consideration the needs of different worker categories such as women and workers with disabilities, which means to: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 (...)</t>
  </si>
  <si>
    <r>
      <rPr>
        <b/>
        <sz val="10"/>
        <color rgb="FF000000"/>
        <rFont val="Calibri"/>
        <family val="2"/>
      </rPr>
      <t>Provision of Personal Protective Equipment (PPE).</t>
    </r>
    <r>
      <rPr>
        <sz val="10"/>
        <color rgb="FF000000"/>
        <rFont val="Calibri"/>
        <family val="2"/>
      </rPr>
      <t xml:space="preserve"> Ensure companies provide workers with Personal Protective Equipment (PPE) to protect them from lead exposure risks.</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</si>
  <si>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4. To implement an action plan to prevent and mitigate OHS risks, taking into consideration the needs of different worker categories such as women and workers with disabilities, which means to: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 
• Provide personal protective equipment (PPE) in good condition and free of charge and store them in sanitary conditions (...)</t>
  </si>
  <si>
    <r>
      <rPr>
        <b/>
        <sz val="10"/>
        <color rgb="FF000000"/>
        <rFont val="Calibri"/>
        <family val="2"/>
      </rPr>
      <t>Workers’ occupational lead exposure performance.</t>
    </r>
    <r>
      <rPr>
        <sz val="10"/>
        <color rgb="FF000000"/>
        <rFont val="Calibri"/>
        <family val="2"/>
      </rPr>
      <t xml:space="preserve"> Based on the results of individual workers’ occupational lead exposure assessment (b), establishment of an Occupational Lead Management program which clearly identifies who is subject to testing and describes the testing methodology and frequency. Conform with the provisions of such a written program, set targets to minimize and control workers’ occupational lead exposure, implement a plan to achieve set targets and ensure continuous improvement towards the ILA/BCI/ABR/EUROBAT voluntary target and/or more stringent targets set by the Company.</t>
    </r>
  </si>
  <si>
    <t>The RRA includes requirements to establish Occupational Health and Safety action plans and improvement programs. However, the RRA does not include requirements specifically relevant to lead exposure, which are: 
- the establishment of an Occupational Lead Management program which clearly identifies who is subject to testing and describes the testing methodology and frequency
- conformance with the provisions of such a written program, 
- setting of targets to minimize and control workers’ occupational lead exposure, 
- implementation of a plan to achieve set targets and ensure continuous improvement towards the ILA/BCI/ABR/EUROBAT voluntary target and/or more stringent targets set by the Company.</t>
  </si>
  <si>
    <r>
      <rPr>
        <b/>
        <sz val="10"/>
        <color rgb="FF000000"/>
        <rFont val="Calibri"/>
        <family val="2"/>
      </rPr>
      <t>Provision of Employee Hygiene and Welfare Facilities.</t>
    </r>
    <r>
      <rPr>
        <sz val="10"/>
        <color rgb="FF000000"/>
        <rFont val="Calibri"/>
        <family val="2"/>
      </rPr>
      <t xml:space="preserve"> Document, communicate, educate, and implement policies that clearly state that lead soiled workwear is not permitted to be worn in non-leaded work or amenity areas. Provide appropriate hygiene facilities for lead exposed workers and implement measures to ensure that common areas, such as a canteen, are kept as free as practicable from lead contamination.</t>
    </r>
  </si>
  <si>
    <t>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 2. To identify risks of adverse OHS impacts in the workplace and assess needs for safe and healthy work.
As well as the requirements in Criterion 2, and where applicable to operational activities, the risk assessment should:
• Assess potential and actual impacts of the Site’s operational activities including operational activities that have potential or actual occupational health and safety impacts (...)
o all health and safety hazards, and operational activities and practices that have the potential to negatively impact people’s physical and mental health and well-being at work, including:
o physical hazards, such as exposure to equipment and machinery generating consistent loud noises, heavy parts, and sharp edges; walking surfaces and walkways that are or can cause falls or slips; and hazards
related to ergonomics and desk-based work; (...)
o chemical hazards, such as from exposure to chemicals used for processing minerals and metals and from cleaning agents;
(...) • Communicate impacts to affected stakeholders in ways that are physically accessible and understandable in line with Criterion 8 Stakeholder Engagement.</t>
  </si>
  <si>
    <t>The RRA includes requirements to communicate, engage with, and train employees and workers on Occupational Health and Safety risks and impacts.
The RRA also includes requirements to assess and address Occupational Health and Safety risks and impacts, which could include lead exposure.
However, the RRA is not prescriptive, and does not include lead-specific requirements in line with LB360, which are:
- Document, communicate, educate, and implement policies that clearly state that lead soiled workwear is not permitted to be worn in non-leaded work or amenity areas. 
- Provide appropriate hygiene facilities for lead exposed workers and implement measures to ensure that common areas, such as a canteen, are kept as free as practicable from lead contamination.
For these reasons, the RRA is partially equivalent.</t>
  </si>
  <si>
    <r>
      <rPr>
        <b/>
        <sz val="10"/>
        <color rgb="FF000000"/>
        <rFont val="Calibri"/>
        <family val="2"/>
      </rPr>
      <t>Take-home Lead.</t>
    </r>
    <r>
      <rPr>
        <sz val="10"/>
        <color rgb="FF000000"/>
        <rFont val="Calibri"/>
        <family val="2"/>
      </rPr>
      <t xml:space="preserve"> Document, communicate, educate, and implement policies that clearly state that lead soiled workwear is not permitted to be worn or taken home under any circumstance. Provide appropriate hygiene facilities for lead-exposed workers and implement measures to ensure that workers always wash, shower, and change out of work clothes and work shoes before leaving work in appropriate changing rooms equipped with separate storage facilities for protective work clothing and equipment and for clean home going or street clothes.</t>
    </r>
  </si>
  <si>
    <t xml:space="preserve">
The RRA includes requirements to communicate, engage with, and train employees and workers on Occupational Health and Safety risks and impacts.
However, the RRA is not prescriptive and does not include lead-specific requrements in line with LB 360, which are:
- Document, communicate, educate, and implement policies that clearly state that lead soiled workwear is not permitted to be worn or taken home under any circumstance. 
- Provide appropriate hygiene facilities for lead-exposed workers and implement measures to ensure that workers always wash, shower, and change out of work clothes and work shoes before leaving work in appropriate changing rooms equipped with separate storage facilities for protective work clothing and equipment and for clean home going or street clothes.
For these reasons, the RRA is partially equivalent.</t>
  </si>
  <si>
    <r>
      <rPr>
        <b/>
        <sz val="10"/>
        <color rgb="FF000000"/>
        <rFont val="Calibri"/>
        <family val="2"/>
      </rPr>
      <t>Control of Point and Fugitive Lead Emissions.</t>
    </r>
    <r>
      <rPr>
        <sz val="10"/>
        <color rgb="FF000000"/>
        <rFont val="Calibri"/>
        <family val="2"/>
      </rPr>
      <t xml:space="preserve"> Correct design, implement and maintain engineering, technical and procedural measures to control and minimize the release of gaseous or particulate lead emissions from smelting, refining and casting areas, emission points (stacks), material handling and storage areas, vehicular traffic and cleaning, and other uncontrolled sources.</t>
    </r>
  </si>
  <si>
    <t>CRITERION 33: Pollution 
Avoid, minimize, rectify, and compensate for adverse impacts on human health and the environment caused by pollution from the introduction of poisonous and harmful substances to air, land, and water and from noise, light, and visual pollution. 
Core Requirements: Sites are expected to avoid, minimize, rectify, and compensate for adverse impacts on human health and the environment from pollution. This means:
(...) 2. To implement the mitigation hierarchy to address actual and potential impacts on human health and the environment from pollution, which means to:
(...) • Incorporate pollution prevention and mitigation according to the mitigation hierarchy within project design and operational activities and develop corresponding action plans
3. To implement a system to manage risks associated to a Site’s operational activities (...)</t>
  </si>
  <si>
    <t>The RRA includes requirements to manage potential impacts on the environment and human health, associated with pollution. Such requirements include applying the mitigation hierarchy within project design and operational activities and developing corresponding action plans.
However, the RRA does not include lead-specific requirements, and does not clearly specify the scope for assessment and management of this topic, which should include: smelting, refining and casting areas, emission points (stacks), material handling and storage areas, vehicular traffic and cleaning, and other uncontrolled sources.
For these reasons, the RRA is partially equivalent.</t>
  </si>
  <si>
    <r>
      <rPr>
        <b/>
        <sz val="10"/>
        <color rgb="FF000000"/>
        <rFont val="Calibri"/>
        <family val="2"/>
      </rPr>
      <t>Management of Slags and Residues.</t>
    </r>
    <r>
      <rPr>
        <sz val="10"/>
        <color rgb="FF000000"/>
        <rFont val="Calibri"/>
        <family val="2"/>
      </rPr>
      <t xml:space="preserve"> Regularly review and improve the recovery of lead by treatment of slags and other residues. Assess opportunities for increasing recycling of treated lead residues and assess options to minimize and responsibly manage the disposal of slags and residues that are technically
 and commercially viable.</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</si>
  <si>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
2. To implement a system to manage, which means that Sites should establish a management system for circular economy, to minimize the amount of pre-consumer scrap and waste generated in production process, in line with Criterion 1 on Management Systems and consistent with the waste management strategy of Criterion 29 on Waste Management. As well as incorporating the requirements in Criterion 1, the system should:
• Document a plan across all operational activities where possible to:
o identify opportunities to minimize pre-consumer scrap and waste, including tailings
o identify opportunities to make by-products from industrial processing into valuable products
o identify opportunities to recover new products from existing material processes (...)</t>
  </si>
  <si>
    <t>The RRA includes general requirements to promote the reduction of waste and increase resource efficiency. 
However, the RRA does not focus on slags and residues management and recovery specifically.
For these reasons, the RRA is partially equivalent.</t>
  </si>
  <si>
    <r>
      <rPr>
        <b/>
        <sz val="10"/>
        <color rgb="FF000000"/>
        <rFont val="Calibri"/>
        <family val="2"/>
      </rPr>
      <t>Battery Breaking.</t>
    </r>
    <r>
      <rPr>
        <sz val="10"/>
        <color rgb="FF000000"/>
        <rFont val="Calibri"/>
        <family val="2"/>
      </rPr>
      <t xml:space="preserve"> Disassemble used lead batteries and manage used lead batteries components (sulfuric acid, lead paste, and metallic grids, and deleterious materials such as heavy plastics and separators) in a manner that limits potential for occupational lead exposure and environmental contamination and provides for efficient material recovery and recycling.</t>
    </r>
  </si>
  <si>
    <t>While the RRA includes general requirements to assess and control environmental, health and safety risks and impacts, the RRA does not include specific requirements for the management of battery breaking. For this reason, the RRA is not equivalent to this criterion.</t>
  </si>
  <si>
    <r>
      <rPr>
        <b/>
        <sz val="10"/>
        <color rgb="FF000000"/>
        <rFont val="Calibri"/>
        <family val="2"/>
      </rPr>
      <t>Lead Materials Handling and Storage.</t>
    </r>
    <r>
      <rPr>
        <sz val="10"/>
        <color rgb="FF000000"/>
        <rFont val="Calibri"/>
        <family val="2"/>
      </rPr>
      <t xml:space="preserve"> Whole and complete used lead batteries are stored in areas that ensure that they remain intact. Damaged used lead batteries are stored with secondary containment to limit lead exposure. Intact used lead batteries, damaged used lead batteries, and other collected lead waste and lead bearing input material are stored in areas that:
 i. Are undercover and protected from precipitation to prevent rainwater collection and minimize contaminated run-off or in areas where run-off is collected or treated prior to discharge;
</t>
    </r>
  </si>
  <si>
    <t>While the RRA includes general requirements to assess and control environmental, health and safety risks and impacts, the RRA does not include specific requirements for lead materials handling and storage.
For this reason, the RRA is not equivalent to this criterion.</t>
  </si>
  <si>
    <r>
      <rPr>
        <b/>
        <sz val="10"/>
        <color rgb="FF000000"/>
        <rFont val="Calibri"/>
        <family val="2"/>
      </rPr>
      <t>Lead Materials Handling and Storage.</t>
    </r>
    <r>
      <rPr>
        <sz val="10"/>
        <color rgb="FF000000"/>
        <rFont val="Calibri"/>
        <family val="2"/>
      </rPr>
      <t xml:space="preserve"> Whole and complete used lead batteries are stored in areas that ensure that they remain intact. Damaged used lead batteries are stored with secondary containment to limit lead exposure. Intact used lead batteries, damaged used lead batteries, and other collected lead waste and lead bearing input material are stored in areas that:
ii. Have an impermeable and acid-resistant floor, with some means of containment for spills.</t>
    </r>
  </si>
  <si>
    <r>
      <rPr>
        <b/>
        <sz val="10"/>
        <color rgb="FF000000"/>
        <rFont val="Calibri"/>
        <family val="2"/>
      </rPr>
      <t>Responsible Sourcing Policy.</t>
    </r>
    <r>
      <rPr>
        <sz val="10"/>
        <color rgb="FF000000"/>
        <rFont val="Calibri"/>
        <family val="2"/>
      </rPr>
      <t xml:space="preserve"> Document, regularly review and communicate publicly and to suppliers a Responsible Sourcing Policy for lead-containing materials, articulating the company’s environmental, social, and governance requirements for suppliers, including with respect to sourcing from Conflict-Affected and High-Risk Areas (Performance Expectation (b)) and lead exposure and emissions, endorsed by the Board and senior management, and anchored in key purchasing functions and processes.</t>
    </r>
  </si>
  <si>
    <t>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1. Adopt policies that articulate the Site’s ESG commitments (...)
2. Demonstrate appropriate governance of the policies (...)
3. Implement an action plan (...)
4. Effectively integrate and resource the action plan (...)
5. Monitor and track the implementation of the action plan (...)
6. Review the implementation of the management system (...)
(...)
CRITERION 10: Responsible Supply Chains 
Respect regulatory requirements and promote responsible business conduct in supply chains through the implementation of corporate or site-level, comprehensive, integrated, iterative, and risk-based due diligence.
Core Requirements: Sites are expected to respect regulatory requirements and promote responsible business conduct in supply chains through the implementation of corporate or sitelevel, comprehensive, integrated, iterative, and risk-based due diligence processes. Sites should:
i. Embed responsible business conduct into supply chain due diligence policy and management systems, which means that:
• Sites adopt and disseminate a policy or policies on ESG issues associated with the Site’s supply chains (in line with Criteria 1 and 2), which articulate the Site’s commitment to respecting human rights and labor rights, and to avoiding and addressing adverse environmental impacts:
o the policy is publicly available and communicated internally and externally and proactively shared with relevant stakeholders. Where relevant, the policy should be made available in local languages, and should be accessible and understandable to all workers;
o the supply chain policy includes a commitment to conduct risk-based due diligence (i.e. identify, prioritize, mitigate, prevent, monitor, communicate and remedy) on ESG issues in the Site’s supply chains and
o the policy is periodically reviewed to be: responsive to the findings of the Site’s risk assessment; engagement with direct and indirect business partners and affected stakeholders in the company’s supply chains; and periodic evaluations of the effectiveness of the action plan.
• Sites adopt specific policies on prioritized ESG issues, outlining the Site’s approach to manage them, either as part of the overall policy commitment or separately
• Sites incorporate supply chain due diligence expectations and policies into engagement with business partners, which means to:
o communicate the expectations to business partners, including, where applicable, through contracts and written agreements;
o provide training and other resources to business partners to help them understand and implement the due diligence expectations and
o within written agreements or contracts with business partners, Sites have a documented process to follow in cases of non-compliance, including an escalation process in the event of non-compliance.
• Sites demonstrate appropriate governance of the supply chain policy in line with the requirements of Criterion 1 Management System. Appropriate internal resources, financial and otherwise, are allocated to implement the supply chain policy and relevant action plan(s).
In addition to implementation of Part 1, Sites should:
i. Embed responsible business conduct into mineral supply chain due diligence policy and management systems, which means that:
• Sites adopt and disseminate, to suppliers and the public, a responsible minerals supply chain policy associated with the activities and topics in this guidance (in line with Criteria 1 and 2 and the OECD Minerals Guidance Model supply chain policy). This can be the same policy as the one described in Part 1 or a stand-alone policy. Coverage should include the Annex II risks found in the OECD Minerals Guidance along with the prioritized issues identified through application of Part 1 of this chapter (...)</t>
  </si>
  <si>
    <t>The RRA includes requirements to promote responsible business conduct in supply chains.
It also includes requirements to develop a Responsible Sourcing Policy or equivalent.
However, the RRA does not prescribe Sites to include lead exposure into such policy.
For this reason, the RRA is partially equivalent.</t>
  </si>
  <si>
    <r>
      <rPr>
        <b/>
        <sz val="10"/>
        <color rgb="FF000000"/>
        <rFont val="Calibri"/>
        <family val="2"/>
      </rPr>
      <t>Sourcing from Conflict-Affected and High-Risk Areas (CAHRAs).</t>
    </r>
    <r>
      <rPr>
        <sz val="10"/>
        <color rgb="FF000000"/>
        <rFont val="Calibri"/>
        <family val="2"/>
      </rPr>
      <t xml:space="preserve"> Conduct risk-based due diligence in line with the recommendations of the OECD Due Diligence Guidance for Responsible Supply Chains of Minerals from Conflict-Affected and High-Risk Areas to identify, assess, and where relevant address risks associated with the extraction, trading, handling, and export of minerals from CAHRAs. For companies in scope, adopt and implement the Joint Due Diligence Standard for Copper, Lead, Nickel, and Zinc.</t>
    </r>
  </si>
  <si>
    <r>
      <rPr>
        <sz val="11"/>
        <color theme="1"/>
        <rFont val="Calibri"/>
        <family val="2"/>
      </rPr>
      <t xml:space="preserve">CRITERION 10: Responsible Supply Chains 
Respect regulatory requirements and promote responsible business conduct in supply chains through the implementation of corporate or site-level, comprehensive, integrated, iterative, and risk-based due diligence.
Core Requirements: Sites are expected to respect regulatory requirements and promote responsible business conduct in supply chains through the implementation of corporate or sitelevel, comprehensive, integrated, iterative, and risk-based due diligence processes. 
Interpretative Guidance: 
Part 1 (Core Requirements) of this section applies to all supply chains of a Site, including direct and indirect business partners, and is grounded in the OECD Due Diligence Guidance for Responsible Business Conduct. Part 2 (Responsible Minerals Sourcing) applies only to the mineral supply chain and requires the Site to conduct due diligence in line with the OECD Due Diligence Guidance for Responsible Supply Chains of Minerals from Conflict-Affected and High-Risk Areas. 
</t>
    </r>
    <r>
      <rPr>
        <i/>
        <sz val="11"/>
        <color theme="1"/>
        <rFont val="Calibri"/>
        <family val="2"/>
      </rPr>
      <t>Note implementation of the Joint Due Diligence Standard is currently voluntary and will be become mandatory for participating copper producers of the Copper Mark to demonstrate conformance with Criteria 10 of the Risk Readiness Assessment.
Note for downstream companies, additional guidance is provided in the separate Guidance document for criterion: Due Diligence in Minearl Supply Chains, see Methodological Note in this tab.</t>
    </r>
  </si>
  <si>
    <r>
      <rPr>
        <b/>
        <sz val="10"/>
        <color rgb="FF000000"/>
        <rFont val="Calibri"/>
        <family val="2"/>
      </rPr>
      <t xml:space="preserve">Environmental, Health and Safety Performance of Suppliers– </t>
    </r>
    <r>
      <rPr>
        <sz val="10"/>
        <color rgb="FF000000"/>
        <rFont val="Calibri"/>
        <family val="2"/>
      </rPr>
      <t>Lead Exposures and Emissions. Collect information on suppliers’ policies and control measures to minimize occupational lead exposure and site lead emissions. Suspend or discontinue engagement with suppliers who fail to meet the Company’s standards of environmental, health &amp; safety performance as defined in the Company’s Responsible Sourcing Policy (Performance Expectation (a) or continue to perform below regulatory requirements after reasonable efforts have been made to encourage improvement.</t>
    </r>
  </si>
  <si>
    <t>CRITERION 10: Responsible Supply Chains 
Respect regulatory requirements and promote responsible business conduct in supply chains through the implementation of corporate or site-level, comprehensive, integrated, iterative, and risk-based due diligence.
Core Requirements: Sites are expected to respect regulatory requirements and promote responsible business conduct in supply chains through the implementation of corporate or sitelevel, comprehensive, integrated, iterative, and risk-based due diligence processes. Sites should:
i. Embed responsible business conduct into supply chain due diligence policy and management systems, which means that:
(...) • Sites incorporate supply chain due diligence expectations and policies into engagement with business partners, which means to:
o communicate the expectations to business partners, including, where applicable, through contracts and written agreements; (...)
o within written agreements or contracts with business partners, Sites have a documented process to follow in cases of non-compliance, including an escalation process in the event of non-compliance.
ii. Identify, assess and prioritize ESG issues in supply chains, which means that:
• In line with Criterion 2 Risk Assessment, the Site carries out a scoping exercise (e.g. types of business relations, risks related to geography or to sectors) with the objective of understanding ESG issues related to its supply chains. The result is an initial prioritization of risk areas for further assessment
• In line with the requirements of Criterion 2 Risk Assessment, the Site carries out iterative, in-depth assessments of risk areas, starting with those defined as priorities
• The Site determines the nature of the Site’s involvement with the ESG issues in order to determine whether the Site has caused or contributed to an adverse impact, or is directly linked to an adverse impact, through its supply chain
• In line with the requirements of Criterion 2 Risk Assessment, the Site prioritizes ESG issues based on their severity and likelihood.
iii. Implement an action plan for prevention and mitigation of prioritized ESG issues, which means that:
• Sites have action plan(s) in place to address the prevention or mitigation of the prioritized ESG issues
• Sites should use leverage to influence the direct or indirect business partners that are causing or contributing to the adverse impacts
• Sites should cease the actions that are causing or contributing to adverse impacts (...)
• Sites respond to the prioritized ESG issues associated with their business partners through:
o continuation of the relationship via ongoing prevention, mitigation and remedy efforts;
o temporary suspension of the relationship while pursuing ongoing prevention, mitigation and remedy efforts or
o as a last resort, disengagement with the business partner after: failed attempts at prevention or mitigation; where prevention or mitigation is not feasible, or because of the severity of the adverse impact.
• When deciding to disengage, a Site should:
o assess the potential negative impacts of disengagement;
o formulate an exit plan in consultation with affected stakeholders and
o communicate to business partners the decision to disengage with sufficient notice.</t>
  </si>
  <si>
    <t>The RRA includes requirements to promote responsible business conduct in supply chains.
It also includes requirements to conduct due diligence and ensure that suppliers meet the Site's expectations as reflected in the Responsible Sourcing Policy or equivalent.
However, the RRA does not prescribe Sites to include lead exposure into such Policy and due diligence system.
For this reason, the RRA is partially equivalent.</t>
  </si>
  <si>
    <r>
      <rPr>
        <b/>
        <sz val="10"/>
        <color rgb="FF000000"/>
        <rFont val="Calibri"/>
        <family val="2"/>
      </rPr>
      <t>Sourcing of Used Lead-Acid Batteries (ULABs), Battery Components (paste and plates) and Other Lead Containing Scrap.</t>
    </r>
    <r>
      <rPr>
        <sz val="10"/>
        <color rgb="FF000000"/>
        <rFont val="Calibri"/>
        <family val="2"/>
      </rPr>
      <t xml:space="preserve"> Implement a system of control and transparency (for example, a traceability or chain of custody system or the identification of upstream actors in the supply chain) and ensure, as a minimum, that suppliers meet applicable regulatory requirements and that compounds are not sourced from informal battery breakers.</t>
    </r>
  </si>
  <si>
    <t>While the RRA includes requirements on supply chain due diligence, the RRA focuses on upstream due diligence. It does not include specific requirements related to ULABs, Battery Components and Other Lead Containing Scrap from informal post-consumer recycling supply chains.</t>
  </si>
  <si>
    <r>
      <rPr>
        <b/>
        <sz val="10"/>
        <color rgb="FF000000"/>
        <rFont val="Calibri"/>
        <family val="2"/>
      </rPr>
      <t>Sourcing of Lead Bullion and Refined Lead.</t>
    </r>
    <r>
      <rPr>
        <sz val="10"/>
        <color rgb="FF000000"/>
        <rFont val="Calibri"/>
        <family val="2"/>
      </rPr>
      <t xml:space="preserve"> Implement a system of control and transparency (for example, a traceability or chain of custody system or the identification of upstream actors in the supply chain) and ensure, as a minimum, that suppliers meet applicable regulatory requirements, and that lead is not sourced from informal lead smelters.</t>
    </r>
  </si>
  <si>
    <t>While the RRA includes requirements on supply chain due diligence, the RRA focuses on upstream due diligence. It does not include specific requirements related to the sourcing of Lead Bullion and Refined Lead.</t>
  </si>
  <si>
    <r>
      <rPr>
        <b/>
        <sz val="10"/>
        <color rgb="FF000000"/>
        <rFont val="Calibri"/>
        <family val="2"/>
      </rPr>
      <t>Supplier Engagement.</t>
    </r>
    <r>
      <rPr>
        <sz val="10"/>
        <color rgb="FF000000"/>
        <rFont val="Calibri"/>
        <family val="2"/>
      </rPr>
      <t xml:space="preserve"> Communicate and engage with significant suppliers to promote responsible business practices and adoption of relevant Principles of the LB 360 Code and use influence to share practices and build capacity for continuous improvement, with a focus specifically on occupational lead exposure and site lead emissions.</t>
    </r>
  </si>
  <si>
    <t>CRITERION 10: Responsible Supply Chains 
Respect regulatory requirements and promote responsible business conduct in supply chains through the implementation of corporate or site-level, comprehensive, integrated, iterative, and risk-based due diligence.
Core Requirements: Sites are expected to respect regulatory requirements and promote responsible business conduct in supply chains through the implementation of corporate or site-level, comprehensive, integrated, iterative, and risk-based due diligence processes.
Sites should:
(...) • Sites incorporate supply chain due diligence expectations and policies into engagement with business partners, which means to:
o provide training and other resources to business partners to help them understand and implement the due diligence expectations (...)
(...) • Sites respond to the prioritized ESG issues associated with their business partners through:
o continuation of the relationship via ongoing prevention, mitigation and remedy efforts; (...)</t>
  </si>
  <si>
    <t>The RRA includes comprehensive requirements for responsible supply chains, which include supplier engagement.
However, the RRA does not prescribe the scope of Sites' Responsible Sourcing Policies and management systems. This means that Sites participating in the RRA might not include relevant Principles of the LB 360 Code and lead exposure/emissions into their responsible supply chains programs.</t>
  </si>
  <si>
    <r>
      <rPr>
        <b/>
        <sz val="10"/>
        <color rgb="FF000000"/>
        <rFont val="Calibri"/>
        <family val="2"/>
      </rPr>
      <t>Undertake Due Diligence of Available Recyclers.</t>
    </r>
    <r>
      <rPr>
        <sz val="10"/>
        <color rgb="FF000000"/>
        <rFont val="Calibri"/>
        <family val="2"/>
      </rPr>
      <t xml:space="preserve"> Before marketing batteries, undertake appropriate due diligence of the country/region to ensure that there is sufficient capacity available in ULAB recyclers that meet the Company’s expectations for EHS, as defined in the Company’s policies for responsible supply chain management. If marketing via distributors and resellers, ensure that these have systems in place to assess the EHS practices of ULAB recyclers.</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</si>
  <si>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which means that, as well as the requirements in Criterion 2 on Risk Assessments, Sites’ assessment of materials or product lines should:
• Include cradle-to-gate analysis, depending on the Sites’ position in the value chain. (...)
• Consider the impact of the various production stages and of end-of-life recycling.
• Set, document, and incorporate into management systems measurable, credible targets for circular economy.
(...) 4. Sites are encouraged to monitor market expectations and regulatory requirements regarding supply chain due diligence on all types of scrap. Sites should consider implementing supply chain due diligence on scrap, which can include action to:
(...)  • Maintain a commitment to send scrap to actors that operate in line with international standard for the processing of waste</t>
  </si>
  <si>
    <t>The RRA encourages Sites to commit to sending scrap to actors that operate in line with international standards for the processing of waste. However, such expectation is not articulated as a mandatory requirement, and is not sufficiently equivalent to the expectations of LB 360 which requires conducting due diligence of available recyclers and ensure sufficient capacity before marketing of ULABs.</t>
  </si>
  <si>
    <r>
      <rPr>
        <b/>
        <sz val="10"/>
        <color rgb="FF000000"/>
        <rFont val="Calibri"/>
        <family val="2"/>
      </rPr>
      <t>Producer Responsibility.</t>
    </r>
    <r>
      <rPr>
        <sz val="10"/>
        <color rgb="FF000000"/>
        <rFont val="Calibri"/>
        <family val="2"/>
      </rPr>
      <t xml:space="preserve"> Adopt business practices in all regions of battery sales that encourage a high collection rate of end-of-life batteries from responsible supply chain operators.</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</si>
  <si>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which means that, as well as the requirements in Criterion 2 on Risk Assessments, Sites’ assessment of materials or product lines should:
• Include cradle-to-gate analysis, depending on the Sites’ position in the value chain. (...)
• Consider the impact of the various production stages and of end-of-life recycling.
• Set, document, and incorporate into management systems measurable, credible targets for circular economy.
(...) 3. To implement a system to manage, as relevant to the scope of Sites’ operations, the collection and recycling of materials at end-of-life.
• Identify opportunities to promote collection, reuse and recycling of products at their end-of-life
• Increase the recovery, reuse and recycling of materials, ensuring that, in doing so, environmental and economic viability and safety, technical and legal considerations are prioritized
• Identify opportunities to incorporate reclaimed post-consumer scrap
• Identify opportunities to remanufacture or repair finished or semi-finished products In order to extend their useful life
• Where applicable, determine and record recycled content at the product, site or corporation level using internationally recognized methodologies or industry guidelines where available
• Provide recycled content information for the products, site or corporation to customers upon request.</t>
  </si>
  <si>
    <t xml:space="preserve">The RRA includes comprehensive requirements to promote the circular economy.
However, it does not include requirements related to producer responsibility specifically. 
For this reason, it is partially equivalent. </t>
  </si>
  <si>
    <r>
      <rPr>
        <b/>
        <sz val="10"/>
        <color rgb="FF000000"/>
        <rFont val="Calibri"/>
        <family val="2"/>
      </rPr>
      <t>Battery Recycling.</t>
    </r>
    <r>
      <rPr>
        <sz val="10"/>
        <color rgb="FF000000"/>
        <rFont val="Calibri"/>
        <family val="2"/>
      </rPr>
      <t xml:space="preserve"> Ensure that end-of-life products are supplied to formal, licensed recyclers that meet applicable regulations, or the Basel Technical Guidelines for the Environmentally Sound Management of Waste Lead-acid Batteries and adopt EHS business practices aligned with the Lead Battery 360° requirements. At no time shall the company intentionally direct used batteries to informal recyclers.</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</si>
  <si>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which means that, as well as the requirements in Criterion 2 on Risk Assessments, Sites’ assessment of materials or product lines should:
• Include cradle-to-gate analysis, depending on the Sites’ position in the value chain. (...)
• Consider the impact of the various production stages and of end-of-life recycling.
• Set, document, and incorporate into management systems measurable, credible targets for circular economy.
(...) 3. To implement a system to manage, as relevant to the scope of Sites’ operations, the collection and recycling of materials at end-of-life.
• Identify opportunities to promote collection, reuse and recycling of products at their end-of-life
• Increase the recovery, reuse and recycling of materials, ensuring that, in doing so, environmental and economic viability and safety, technical and legal considerations are prioritized
• Identify opportunities to incorporate reclaimed post-consumer scrap
• Identify opportunities to remanufacture or repair finished or semi-finished products In order to extend their useful life
• Where applicable, determine and record recycled content at the product, site or corporation level using internationally recognized methodologies or industry guidelines where available
• Provide recycled content information for the products, site or corporation to customers upon request.
4. Sites are encouraged to monitor market expectations and regulatory requirements regarding supply chain due diligence on all types of scrap. Sites should consider implementing supply chain due diligence on scrap, which can include action to:
(...)  • Maintain a commitment to send scrap to actors that operate in line with international standard for the processing of waste</t>
  </si>
  <si>
    <t>The RRA includes a requirement to commit to sending scrap to actors that operate in line with international standards for the processing of waste. However, such requirement is not fully equivalent to the expectations of LB 360 which requires that end-of-life products are supplied to formal, licensed recyclers that meet applicable regulations, or the Basel Technical Guidelines for the Environmentally Sound Management of Waste Lead-acid Batteries and to adopt EHS business practices aligned with the Lead Battery 360° requirements.</t>
  </si>
  <si>
    <r>
      <rPr>
        <b/>
        <sz val="10"/>
        <color rgb="FF000000"/>
        <rFont val="Calibri"/>
        <family val="2"/>
      </rPr>
      <t>Transportation of Used Lead-Acid Batteries (ULABs).</t>
    </r>
    <r>
      <rPr>
        <sz val="10"/>
        <color rgb="FF000000"/>
        <rFont val="Calibri"/>
        <family val="2"/>
      </rPr>
      <t xml:space="preserve"> Ensure operators engaged to ship or transport ULABs package them intact and in a manner that avoids damage to batteries and leakage of electrolyte (battery acid) during transport and handling. Where batteries are damaged, ensure operators ship or transport ULABs adopting appropriate control measures that avoid negative effects on human health and the environment.</t>
    </r>
  </si>
  <si>
    <t>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t>
  </si>
  <si>
    <t>The RRA includes requirements to assess potential risks and impacts on human health and the environment, associated to its activities and operations including along transportation routes. These could include transportation and handling of ULABs. 
However, the RRA does not include prescriptive requirements on how to manage the transportation of ULABs. 
For this reason, the RRA is partially equivalent.</t>
  </si>
  <si>
    <r>
      <rPr>
        <b/>
        <sz val="10"/>
        <color rgb="FF000000"/>
        <rFont val="Calibri"/>
        <family val="2"/>
      </rPr>
      <t>Maximizing use of recycled materials for battery manufacturing.</t>
    </r>
    <r>
      <rPr>
        <sz val="10"/>
        <color rgb="FF000000"/>
        <rFont val="Calibri"/>
        <family val="2"/>
      </rPr>
      <t xml:space="preserve"> Design new battery products with maximal use of recovered/recycled material in new battery manufacturing and has implemented this concept in new product design.</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</si>
  <si>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which means that, as well as the requirements in Criterion 2 on Risk Assessments, Sites’ assessment of materials or product lines should:
• Include cradle-to-gate analysis, depending on the Sites’ position in the value chain. (...)
• Consider the impact of the various production stages and of end-of-life recycling.
• Set, document, and incorporate into management systems measurable, credible targets for circular economy.
2. To implement a system to manage, which means that Sites should establish a management system for circular economy, to minimize the amount of pre-consumer scrap and waste generated in production process, in line with Criterion 1 on Management Systems and consistent with the waste management strategy of Criterion 29 on Waste Management. As well as incorporating the requirements in Criterion 1, the system should:
• Document a plan across all operational activities where possible to:
o identify opportunities to minimize pre-consumer scrap and waste, including tailings
o identify opportunities to make by-products from industrial processing into valuable products
o identify opportunities to recover new products from existing material processes
o identify opportunities to increase resource efficiency in line with Criterion 28 on water stewardship, and Criterion 27 on greenhouse gas emission reductions
o identify opportunities to regenerate natural resources in line with Criterion 32 on biodiversity and land management, and Criterion 9 on closure and reclamation.</t>
  </si>
  <si>
    <t>The RRA includes comprehensive requirements to promote the circular economy. However, the RRA does not prescribe Sites to design new battery products with maximal use of recovered/recycled material in new battery manufacturing and has implemented this concept in new product design.
For this reason, the RRA is partially equivalent.</t>
  </si>
  <si>
    <r>
      <rPr>
        <b/>
        <sz val="10"/>
        <color rgb="FF000000"/>
        <rFont val="Calibri"/>
        <family val="2"/>
      </rPr>
      <t>Reducing carbon footprint of battery manufacturing processes.</t>
    </r>
    <r>
      <rPr>
        <sz val="10"/>
        <color rgb="FF000000"/>
        <rFont val="Calibri"/>
        <family val="2"/>
      </rPr>
      <t xml:space="preserve"> Measure the carbon footprint of batteries along their lifecycle (including raw materials production/extraction, manufacturing and recycling) and take steps to reduce the carbon footprint by implementing actions that result in improved energy and manufacturing efficiency.</t>
    </r>
  </si>
  <si>
    <t>CRITERION 30: Circular Economy
Promote a circular economy through the collection, reuse and recycling of materials at Sites, the reduction of waste and increased resource efficiency.
Core Requirements:
Sites are expected to internally promote a circular economy, resource efficiency and the collection and recycling of Site-based materials, through the implementation of a management system and public disclosure of the progress made to meet circular economy and recycling targets. This means:
1. To assess the circularity of materials, which means that, as well as the requirements in Criterion 2 on Risk Assessments, Sites’ assessment of materials or product lines should:
• Include cradle-to-gate analysis, depending on the Sites’ position in the value chain. (...)
• Consider the impact of the various production stages and of end-of-life recycling.
• Set, document, and incorporate into management systems measurable, credible targets for circular economy.
2. To implement a system to manage, which means that Sites should establish a management system for circular economy, to minimize the amount of pre-consumer scrap and waste generated in production process, in line with Criterion 1 on Management Systems and consistent with the waste management strategy of Criterion 29 on Waste Management. As well as incorporating the requirements in Criterion 1, the system should:
(...) o identify opportunities to increase resource efficiency in line with Criterion 28 on water stewardship, and Criterion 27 on greenhouse gas emission reductions
CRITERION 26: Climate Action
Contribute to the goals of the Paris Agreement to curb global temperature rising to 1.5°C above pre-industrial levels through the implementation of a corporate or site-level, comprehensive, integrated climate change mitigation and adaptation strategy.
Core requirements:
Sites are expected to implement a comprehensive integrated climate change mitigation and adaptation strategy and plan. This means:
(...) 2. Identify and assess all material causes and effects of climate change linked with the Sites’ operational activities.
(...) 4. Design and implement a Site-wide plan to mitigate and adapt to the adverse biogeophysical and social impacts of climate change.
CRITERION 27: Greenhouse Gas Emissions Reductions
Avoid, minimize, and compensate for scope 1, 2 and relevant scope 3 emissions through the definition of science-based goals and targets, in line with the Paris Agreement.
Core Requirements: Sites are expected to avoid, minimize, and compensate for GHG emissions through the identification and quantification of energy sources and emissions, the implementation of a system to manage, and disclosure of the progress made to meet GHG emissions’ reduction targets.</t>
  </si>
  <si>
    <r>
      <rPr>
        <b/>
        <sz val="10"/>
        <color rgb="FF000000"/>
        <rFont val="Calibri"/>
        <family val="2"/>
      </rPr>
      <t>Community Health and Safety Risks and Impacts Assessments.</t>
    </r>
    <r>
      <rPr>
        <sz val="10"/>
        <color rgb="FF000000"/>
        <rFont val="Calibri"/>
        <family val="2"/>
      </rPr>
      <t xml:space="preserve"> Maintain and implement procedures and processes to regularly identify, assess, and monitor the risks and adverse impacts of the company’s operations on community health and safety. To this end, establish and monitor indicators of community health and safety in consultation with impacted communities and local government agencies and authorities, as appropriate.</t>
    </r>
  </si>
  <si>
    <t>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 This means:
1. Carry out a scoping exercise with the objective of understanding ESG issues related to a Site’s sector, products, geography and Site-specific risk factors (...)
2. Carry out iterative, in-depth assessments of relevant risk areas, starting with those defined as priorities (...)
(...)
CRITERION 17: Occupational Health and Safety
Respect workers’ rights to healthy working and living conditions, provide all workers with the means and conditions for safe and healthy work, and prevent and remedy adverse impact.
Core Requirements:  Sites are expected to provide all workers with a safe and healthy working environment. This means: 
(...) 2. To identify risks of adverse OHS impacts in the workplace and assess needs for safe and healthy work (...) As well as the requirements in Criterion 2, and where applicable to operational activities, the risk assessment should:
• Assess potential and actual impacts of the Site’s operational activities including operational activities that have potential or actual occupational health and safety impacts, including on: (...) affected stakeholders in neighboring communities in line with Criterion 19 on Community Health and Safety;
(...) 4. To implement an action plan to prevent and mitigate OHS risks, taking into consideration the needs of different worker categories such as women and workers with disabilities, which means to:
• Require workers, visitors and affected community stakeholders to follow the Health and Safety Controls Hierarchy (eliminate the hazard; substitute the hazard with a lesser risk; isolate the hazard; use engineering controls; use administrative controls; use personal protective equipment) (...)</t>
  </si>
  <si>
    <r>
      <rPr>
        <b/>
        <sz val="10"/>
        <color rgb="FF000000"/>
        <rFont val="Calibri"/>
        <family val="2"/>
      </rPr>
      <t>Human Rights Assessment and Management.</t>
    </r>
    <r>
      <rPr>
        <sz val="10"/>
        <color rgb="FF000000"/>
        <rFont val="Calibri"/>
        <family val="2"/>
      </rPr>
      <t xml:space="preserve"> Maintain and implement policies, procedures, and processes to regularly identify, assess and manage potential or actual human rights risks and impacts caused, contributed by, and/or linked to the company’s operations.</t>
    </r>
  </si>
  <si>
    <t>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 3. Implement an action plan, which means that:
• Sites have identified individuals and groups that might be at greater risks of adverse impact due to marginalization, vulnerability or other circumstances (e.g. women, Indigenous People, human rights or environmental defenders, migrant workers), and those are given particular attention in the design and implementation of the action plans.
CRITERION 2: Risk Assessment 
Conduct a risk assessment for the identification and prioritization of environmental, social and governance (ESG) issues.
Core Requirements: Sites should develop and implement a clear and deliberate process to identify and assess ESG issues that are associated to its operations and prioritize them for action. This means:
1. Carry out a scoping exercise with the objective of understanding ESG issues related to a Site’s sector, products, geography and Site-specific risk factors (...)
2. Carry out iterative, in-depth assessments of relevant risk areas, starting with those defined as priorities (...)
(...) • For human rights impacts:
o consult and engage affected stakeholders in line with Criterion 8 Stakeholder Engagement, and where not possible consider their legitimate representatives such as trade unions and civil society groups and
o pay special attention to stakeholders that may have a heightened risk of vulnerability or marginalization and to gender-specific risks.
(...) 4. Prioritize ESG issues for action, where it is not possible to address all issues at the same time.
• For human rights impacts, prioritization should be based primarily on severity and secondarily on likelihood.</t>
  </si>
  <si>
    <r>
      <rPr>
        <b/>
        <sz val="10"/>
        <color rgb="FF000000"/>
        <rFont val="Calibri"/>
        <family val="2"/>
      </rPr>
      <t>Employment Terms.</t>
    </r>
    <r>
      <rPr>
        <sz val="10"/>
        <color rgb="FF000000"/>
        <rFont val="Calibri"/>
        <family val="2"/>
      </rPr>
      <t xml:space="preserve"> Provide employees with clear information, including in writing and in the relevant language, regarding their employment rights under all applicable laws and collective agreements, where applicable, including information on their rights relating to working hours and remuneration.</t>
    </r>
  </si>
  <si>
    <t>CRITERION 16: Employment Terms
Respect workers’ rights to fair and decent employment terms, prevent and remedy adverse impact
Core Requirements
Sites are expected to respect workers’ rights to fair and decent employment terms, including working hours, remuneration, social benefits, disciplinary actions, accommodation and provisions of worker contracts, and to address adverse impacts in line with the UN Guiding Principles on Business and Human Rights. This means:
1. To demonstrate a commitment to:
• Respect limits to working hours and overtime and provide adequate period of rest in consideration of ILO Conventions C001 and C014 and applicable exceptions
• Meet or exceed legal minimum wages and provide paid holidays in consideration of ILO Conventions C131, C95 and C132 (...)
(...) 4. To implement an action plan to prevent and mitigate risks related to employment terms, which means to:
• Provide written employment agreements to all workers that:
o clearly define the conditions of employment (including wages, working hours, overtime, benefits, and other relevant clauses);
o are mutually agreed upon;
o are communicated to all workers in their native language or a language they understand before employment starts and
o communication accounts for the needs of workers who cannot read and write and workers with vision or hearing-impairment disabilities.</t>
  </si>
  <si>
    <r>
      <rPr>
        <b/>
        <sz val="10"/>
        <color rgb="FF000000"/>
        <rFont val="Calibri"/>
        <family val="2"/>
      </rPr>
      <t>Working Hours.</t>
    </r>
    <r>
      <rPr>
        <sz val="10"/>
        <color rgb="FF000000"/>
        <rFont val="Calibri"/>
        <family val="2"/>
      </rPr>
      <t xml:space="preserve"> Apply regular working hours in accordance with applicable laws and, where no applicable law exists, with internationally recognized standards, and maintain procedures and processes to ensure that overtime is voluntary, the sum of regular and overtime hours does not exceed 60 hours per week 'and workers are provided with one rest day in seven.</t>
    </r>
  </si>
  <si>
    <t>CRITERION 16: Employment Terms
Respect workers’ rights to fair and decent employment terms, prevent and remedy adverse impact
Core Requirements
Sites are expected to respect workers’ rights to fair and decent employment terms, including working hours, remuneration, social benefits, disciplinary actions, accommodation and provisions of worker contracts, and to address adverse impacts in line with the UN Guiding Principles on Business and Human Rights. This means:
(...) 4. To implement an action plan to prevent and mitigate risks related to employment terms, which means to:
• Ensure that workers’ total regular working hours do not exceed 48 hours per week and that overtime does not exceed 12 hours per week:
o if local law or collective bargaining agreements require fewer working hours, including overtime, than 60 hours per week, these should prevail.
• Only exceed the limit of hours described above, in line with exceptional cases defined by the ILO and set out hereunder:
o emergency or unusual situations - more than 60 hours per week may be allowed in emergency or unusual situations, described as events or circumstances that substantially disrupt production and are out of the ordinary and out of the control of the Site;
o shifts - workers employed in shifts may work for more than 48 hours per week or 8 hours per day if the average number of working hours over a period of three weeks or less does not exceed these limits;
o processes to be carried out continuously - the limits on working hours might be exceeded in processes that, by their nature, need to be carried out in a succession of shifts. The ILO Convention 001 does not provide a reference period for averaging hours for shift work for continuous processes. For continuous processes, Sites should use the averaging period defined in national law; or, in the absence of national law, Sites should ensure a reasonable averaging period. In these cases, workers may exceed the 60- hour in a week limit provided that:
 it is not in violation of local or national law;
 the average number of hours per week does not exceed 60 hours a week (up to 56 regular hours with the remaining hours considered overtime up to 60 hours) and rest days are compensated for; and
 an assessment of health and safety impacts on the workers and related safeguards to minimize and mitigate those impacts are in place.
o ensure that overtime is voluntary and not routinely added to standard working hours, except in case of the exceptions outlined above.
• Ensure that special arrangements on working hours are provided to workers under 18 years of age
• Ensure that special arrangements on working hours are provided to pregnant workers</t>
  </si>
  <si>
    <r>
      <rPr>
        <b/>
        <sz val="10"/>
        <color rgb="FF000000"/>
        <rFont val="Calibri"/>
        <family val="2"/>
      </rPr>
      <t>Paid Leave.</t>
    </r>
    <r>
      <rPr>
        <sz val="10"/>
        <color rgb="FF000000"/>
        <rFont val="Calibri"/>
        <family val="2"/>
      </rPr>
      <t xml:space="preserve"> Provide employees with all legally mandated leave. Where no applicable law exists, provide paid annual leave in accordance with internationally recognized standards.</t>
    </r>
  </si>
  <si>
    <t>CRITERION 16: Employment Terms
Respect workers’ rights to fair and decent employment terms, prevent and remedy adverse impact
Core Requirements
Sites are expected to respect workers’ rights to fair and decent employment terms, including working hours, remuneration, social benefits, disciplinary actions, accommodation and provisions of worker contracts, and to address adverse impacts in line with the UN Guiding Principles on Business and Human Rights. This means:
(...) 4. To implement an action plan to prevent and mitigate risks related to employment terms, which means to:
(...) • Provide rest periods during working hours
• Provide at least one rest day in seven, except in case of the exceptions outlined above
• Provide time off to workers to exercise their right to vote</t>
  </si>
  <si>
    <r>
      <rPr>
        <b/>
        <sz val="10"/>
        <color rgb="FF000000"/>
        <rFont val="Calibri"/>
        <family val="2"/>
      </rPr>
      <t>Remuneration.</t>
    </r>
    <r>
      <rPr>
        <sz val="10"/>
        <color rgb="FF000000"/>
        <rFont val="Calibri"/>
        <family val="2"/>
      </rPr>
      <t xml:space="preserve"> Apply wages that meet or exceed the legal minimum national wages or wages agreed through collective agreements, where applicable.</t>
    </r>
  </si>
  <si>
    <t>CRITERION 16: Employment Terms
Respect workers’ rights to fair and decent employment terms, prevent and remedy adverse impact
Core Requirements
Sites are expected to respect workers’ rights to fair and decent employment terms, including working hours, remuneration, social benefits, disciplinary actions, accommodation and provisions of worker contracts, and to address adverse impacts in line with the UN Guiding Principles on Business and Human Rights. This means:
(...) 4. To implement an action plan to prevent and mitigate risks related to employment terms, which means to:
(...) • Pay wages that are equal to or exceed the national minimum wage, wages agreed via collective bargaining agreements or industry wage, including for part- time workers, in which case the wage should be calculated based on what would  be earned if working full-time. Minimum wage is the lowest amount of remuneration that an employer can legally pay a worker, and it cannot be reduced by collective agreement, industry wages or an individual contract. Furthermore,
Sites should:
o pay overtime at a premium rate of minimum 125% of the standard rate in consideration of ILO C001;
o pay wages in a timely manner, regularly and fully in legal tender;
o pay social benefits (such as annual leave, maternity, paternity, sick leave, pension contribution);
o apply only legally allowed wage deductions;
o determine the living wage in their region or country of operation, as relevant, using common living wages calculation methods such as MIT Living Wage Calculator or Anker Methodology used by the Global Living Wage Coalition in cooperation with stakeholders and assess the gap to minimum paid wages and
o develop a plan towards the payment of the living wage to all workers, with defined timeframes and provide evidence of progress.</t>
  </si>
  <si>
    <r>
      <rPr>
        <b/>
        <sz val="10"/>
        <color rgb="FF000000"/>
        <rFont val="Calibri"/>
        <family val="2"/>
      </rPr>
      <t>Child Labour.</t>
    </r>
    <r>
      <rPr>
        <sz val="10"/>
        <color rgb="FF000000"/>
        <rFont val="Calibri"/>
        <family val="2"/>
      </rPr>
      <t xml:space="preserve"> Maintain and implement procedures and processes to comply with minimum age standards; prohibit, and, where necessary, remediate, work by children who are under the age of 15, the age for completing compulsory education, or the legal minimum age for employment in the country, whichever age is greatest and to prohibit exposure to hazardous work to employees under 18 years of age.</t>
    </r>
  </si>
  <si>
    <t>CRITERION 11: No Child Labor 
Prohibit, prevent and remedy the employment of children below the age of 15, and ensure that young workers below the age of 18 are not exposed to the worst forms of child labor, including hazardous work.
Core Requirements: Sites are expected to prohibit and prevent child labor and hazardous work for young workers and address adverse impacts which they have caused or are linked to by conducting due diligence in line with the UN Guiding Principles on Business and Human Rights. This means:
1. To demonstrate a commitment to prohibit child labor that includes:
• Not employing, directly or indirectly, children below 15 years, in consideration of ILO Convention C138, unless the exceptions recognized by the ILO apply;
• Prohibiting hazardous work for workers under 18 years of age and protecting young workers from conditions of work which are prejudicial to their health, safety, morals, and development in consideration of ILO Convention C182.
(...)</t>
  </si>
  <si>
    <r>
      <rPr>
        <b/>
        <sz val="10"/>
        <color rgb="FF000000"/>
        <rFont val="Calibri"/>
        <family val="2"/>
      </rPr>
      <t>Forced Labour.</t>
    </r>
    <r>
      <rPr>
        <sz val="10"/>
        <color rgb="FF000000"/>
        <rFont val="Calibri"/>
        <family val="2"/>
      </rPr>
      <t xml:space="preserve"> Maintain and implement procedures and processes to prohibit and in no way support or benefit from the use of any form of forced labour, modern slavery or human trafficking.</t>
    </r>
  </si>
  <si>
    <t>CRITERION 12: No Forced Labor
Prohibit, prevent and remedy forced labor in any form, including but not limited to, bonded (including debt bondage) or indentured labor, involuntary or exploitative prison labor, slavery or trafficking of person and adhere to international principles of responsible recruitment. 
Core Requirements: Sites are expected to prohibit, prevent and remedy forced labor by conducting due diligence in line with the UN Guiding Principles on Business and Human Rights. This means:
1. To demonstrate a commitment to prohibit, prevent and remedy forced labor that includes:
• Not engaging, directly or indirectly, tolerating, or supporting forced labor, bonded labor or involuntary or exploitative prison labor in consideration of ILO Conventions No. 29 and No. 105
• Adhering to internationally recognized responsible recruitment principles.
(...)</t>
  </si>
  <si>
    <r>
      <rPr>
        <b/>
        <sz val="10"/>
        <color rgb="FF000000"/>
        <rFont val="Calibri"/>
        <family val="2"/>
      </rPr>
      <t>Freedom of Association and Collective Bargaining.</t>
    </r>
    <r>
      <rPr>
        <sz val="10"/>
        <color rgb="FF000000"/>
        <rFont val="Calibri"/>
        <family val="2"/>
      </rPr>
      <t xml:space="preserve"> Respect the rights of employees to associate freely without interference to the extent possible under applicable law, in accordance with internationally recognized standards. Respect the rights of employees to collective bargaining, participate in any collective bargaining process in good faith to the extent possible under applicable law  and adhere to collective bargaining agreements where such agreements exist.</t>
    </r>
  </si>
  <si>
    <t>CRITERION 13: Freedom of Association and Collective Bargaining
Respect workers’ rights of freedom of association, to collective bargaining, and to engage in peaceful assembly, prevent and remedy adverse impact.
Core Requirements: Sites are expected to respect workers’ rights to join unions or worker organizations (or to refrain from doing so) and to participate in collective bargaining and address adverse impacts, with which they are involved, by conducting due diligence in line with the UN Guiding Principles on Business and Human Rights. This means:
1. To demonstrate a commitment to freedom of association and collective bargaining rights that includes:
• Not obstructing workers from participating in the activities of unions or other workers’ organizations
• Prohibiting the interference of Sites in electing workers’ representatives
• Prohibiting any form of retaliation or discrimination of workers who participate (actively or passively), or refrain from participation in the election and operational activities of workers’ representatives.
(...)</t>
  </si>
  <si>
    <r>
      <rPr>
        <b/>
        <sz val="10"/>
        <color rgb="FF000000"/>
        <rFont val="Calibri"/>
        <family val="2"/>
      </rPr>
      <t>Non-Discrimination.</t>
    </r>
    <r>
      <rPr>
        <sz val="10"/>
        <color rgb="FF000000"/>
        <rFont val="Calibri"/>
        <family val="2"/>
      </rPr>
      <t xml:space="preserve"> Maintain and implement procedures and processes to provide equal opportunities for all employees, and to prevent and address all forms of discrimination and harassment in the workplace.</t>
    </r>
  </si>
  <si>
    <t>CRITERION 14: Non-Discrimination and Harassment
Respect workers’ rights to equality of opportunity and treatment and prohibit, prevent and remedy workplace discrimination and harassment.
Core Requirements: Sites are expected to respect workers’ right to equality of opportunity and treatment, prohibit and prevent discrimination and harassment, and address adverse impacts by conducting due diligence in line with the UN Guiding Principles on Business and Human Rights. This means:
1. To demonstrate a commitment to no discrimination and non-harassment that includes:
• Prohibition of any form of discrimination or harassment in the workplace based on sex, gender, age, religion, race, caste, birth, social background, disability, ethnic and national origin, nationality, membership of unions or any other legitimate organisations, political affiliation or opinions, sexual orientation, family responsibilities, marital status, pregnancy, diseases, or any other condition that could give rise to discrimination.
(...)</t>
  </si>
  <si>
    <r>
      <rPr>
        <b/>
        <sz val="10"/>
        <color rgb="FF000000"/>
        <rFont val="Calibri"/>
        <family val="2"/>
      </rPr>
      <t>Disciplinary Practices &amp; Harassment.</t>
    </r>
    <r>
      <rPr>
        <sz val="10"/>
        <color rgb="FF000000"/>
        <rFont val="Calibri"/>
        <family val="2"/>
      </rPr>
      <t xml:space="preserve"> Maintain and implement procedures and processes to prevent and address harassment, intimidation, and/or exploitation in the workplace and to ensure that employees are not subjected to any threat or form of corporal punishment, harsh or degrading treatment, harassment, mental, physical, or verbal abuse, coercion or intimidation, or monetary fines as disciplinary measures.</t>
    </r>
  </si>
  <si>
    <t>CRITERION 14: Non-Discrimination and Harassment
Respect workers’ rights to equality of opportunity and treatment and prohibit, prevent and remedy workplace discrimination and harassment.
Core Requirements: Sites are expected to respect workers’ right to equality of opportunity and treatment, prohibit and prevent discrimination and harassment, and address adverse impacts by conducting due diligence in line with the UN Guiding Principles on Business and Human Rights. This means:
(...) 4. To implement an action plan to prevent and mitigate risks of discrimination and harassment which means to:
• Guarantee fair disciplinary actions:
o establish a series of escalating steps for disciplinary practices, so as to ensure that disciplinary practices are administered consistently;
o ensure that disciplinary practices are only ever carried out by the designated party or parties;
o train management on the appropriate administration of disciplinary actions;
o prohibit security personnel, whether public or private, from disciplining workers in line with Criterion 22 on Security and Human Rights;
o ensure that disciplinary practices are never used to humiliate or intimidate workers;
o ensure that disciplinary measures never include:
 deductions to wages;
 compulsory labor as punishment;
 alteration of schedules or denial of vacation as means of punishment; or,
 any type of physical, mental or sexual abuse.
o ensure that workers understand why they are being disciplined by:
 providing written details of the allegations;
 providing an opportunity for the worker(s) to defend themselves, and to appeal any disciplinary decisions; and
 allowing workers the opportunity to consult with or be represented by a trade union or legal counsel.</t>
  </si>
  <si>
    <r>
      <rPr>
        <b/>
        <sz val="10"/>
        <color rgb="FF000000"/>
        <rFont val="Calibri"/>
        <family val="2"/>
      </rPr>
      <t>Workers’ Grievance and Whistle-Blowing Mechanisms.</t>
    </r>
    <r>
      <rPr>
        <sz val="10"/>
        <color rgb="FF000000"/>
        <rFont val="Calibri"/>
        <family val="2"/>
      </rPr>
      <t xml:space="preserve"> Establish and implement a workers’ grievance and whistle-blowing mechanism available to all employees.</t>
    </r>
  </si>
  <si>
    <t>CRITERION 3: Business Integrity
Implement high standards of business integrity through the prohibition and effective prevention of bribery, money laundering, and anti-competitive behavior.
Core Requirements: Sites are expected to ensure business integrity risks are minimized. This means:
(...) 3. To effectively prevent bribery, money laundering and anti-competitive behavior, Sites should ensure that they take the necessary measures, in accordance with relevant local, national, and international laws and regulations, which means to:
(...) • Implement a whistle blower mechanism to alert management to the risk of or incidence of bribery, money laundering and anti-competitive behavior.
CRITERION 7: Grievance Mechanism
Respect the rights of adversely affected stakeholders’ access to remedy, through the implementation or participation in an operational-level grievance mechanism aligned with the UNGPs. 
Core requirements: Sites are required to implement effective grievance mechanisms in line with Principle 31 of the UN Guiding Principles on Business and Human Rights on non-judicial grievance mechanisms and in accordance with the remediation requirements outlined in Criterion 1 on Management Systems.
In addition, the Site should cooperate in good faith with judicial or non-judicial grievance mechanisms (e.g. National Contact Points) if grievances are raised that involve the Site.</t>
  </si>
  <si>
    <r>
      <rPr>
        <b/>
        <sz val="10"/>
        <color rgb="FF000000"/>
        <rFont val="Calibri"/>
        <family val="2"/>
      </rPr>
      <t>Legal Compliance.</t>
    </r>
    <r>
      <rPr>
        <sz val="10"/>
        <color rgb="FF000000"/>
        <rFont val="Calibri"/>
        <family val="2"/>
      </rPr>
      <t xml:space="preserve"> Ensure compliance with applicable standards, laws, and regulations.</t>
    </r>
  </si>
  <si>
    <t>CRITERION 5: Legal Compliance
Implement high standards of business conduct through compliance with applicable national regulatory requirements, applicable cross-jurisdictional obligations and international law. 
Interpretation Guidance: This Criterion should be implemented for each topic in this guidance (i.e., the Risk Readiness Assessment Criteria Guide).
Core Requirements: Sites are expected to comply with applicable national and cross-jurisdictional international laws (e.g. international humanitarian law), and regulatory requirements. This means:
1. To identify applicable national and international laws and regulatory requirements (...)
2. To implement a management system that enables compliance with applicable national and international laws and regulatory requirements (...)
3. To implement a whistleblower mechanism (...)</t>
  </si>
  <si>
    <r>
      <rPr>
        <b/>
        <sz val="10"/>
        <color rgb="FF000000"/>
        <rFont val="Calibri"/>
        <family val="2"/>
      </rPr>
      <t>Anti-Corruption Policy.</t>
    </r>
    <r>
      <rPr>
        <sz val="10"/>
        <color rgb="FF000000"/>
        <rFont val="Calibri"/>
        <family val="2"/>
      </rPr>
      <t xml:space="preserve"> Document, communicate, and regularly review an Anti-Corruption policy designed for continuous improvement, endorsed by the Board and supported through the provision of human and financial resources.</t>
    </r>
  </si>
  <si>
    <t>CRITERION 1: Management System
Implement a corporate or site-level management system for the effective prevention, mitigation and remedy of risks and impacts related to environment, social, and governance (ESG) issues.
Core Requirements: Sites are expected to establish, implement and report on corporate or site-level management systems that enable them to conduct risk-based due diligence – identification, prevention, mitigation, and remediation – on risks and impacts from Sites’ operational activities, and those of its supply chains, related to ESG issues. Sites should:
1. Adopt policies that articulate the Site’s ESG commitments (...)
2. Demonstrate appropriate governance of the policies (...)
3. Implement an action plan (...)
4. Effectively integrate and resource the action plan (...)
5. Monitor and track the implementation of the action plan (...)
6. Review the implementation of the management system (...)
(...)
CRITERION 3: Business Integrity
Implement high standards of business integrity through the prohibition and effective prevention of bribery, money laundering, and anti-competitive behavior. 
Core Requirements: Sites are expected to ensure business integrity risks are minimized. This means:
1. To demonstrate a commitment to business integrity, which means to:
• Have, and to communicate to workers, staff, suppliers, customers, and business partners a policy in line with Criterion 1 on Management Systems, signaling that the Sites do not tolerate any form of bribery, money laundering and anti-competitive behavior.
3. To effectively prevent bribery, money laundering and anti-competitive behavior, Sites should ensure that they take the necessary measures, in accordance with relevant local, national, and international laws and regulations, which means to:
• Implement and communicate zero tolerance of bribery, money laundering and anti-competitive behavior, including facilitation payments and other corrupt practices</t>
  </si>
  <si>
    <r>
      <rPr>
        <b/>
        <sz val="10"/>
        <color rgb="FF000000"/>
        <rFont val="Calibri"/>
        <family val="2"/>
      </rPr>
      <t>Stakeholder Engagement.</t>
    </r>
    <r>
      <rPr>
        <sz val="10"/>
        <color rgb="FF000000"/>
        <rFont val="Calibri"/>
        <family val="2"/>
      </rPr>
      <t xml:space="preserve"> Document, implement, communicate, and regularly review a stakeholder engagement plan scaled to the company operations’ risks and impacts, tailored to the characteristics and interests of identified stakeholders including host governments, civil society, and impacted communities.</t>
    </r>
  </si>
  <si>
    <t>CRITERION 8: Stakeholder Engagement
Enable stakeholders' early and continued participation in decisions that affect their health, well-being, safety, livelihoods, communities, and environment, through the implementation of an inclusive and meaningful engagement process.
Core Requirements:
1. Identify and map (potentially) affected stakeholders and their legitimate representatives (...) which means to:
• Identify and map the main stakeholders that can be directly and indirectly impacted by ESG issues associated with the Sites’ operational activities at all stages of the life-cycle (including exploration, closure and rehabilitation where applicable) through a systematic approach and ensure that this process is regularly updated
• Include (but not be limited to) workers, affected communities, government representatives, suppliers, customers, investors, trade associations, and environmental and human rights defenders
• Pay particular attention to stakeholder groups that might have a heightened risk of vulnerability and marginalization.
2. Implement a system to ensure inclusive and meaningful engagement processes, which means to:
• Engage with identified stakeholders early in decisions that affect their health, well-being, safety, livelihoods, communities, and environment
• Involve affected stakeholders in identifying, understanding and responding to Site or project-related decisions and concerns, including:
o identifying ESG issues;
o devising prevention and mitigation actions;
o identifying forms of remedy for adverse impacts caused or contributed to by the enterprise and
o communicating how ESG issues are being addressed.
• Promote a multi-stakeholder approach to stakeholder engagement whenever possible
• Ensure sufficient time for stakeholders to fully understand how decisions may affect them and to consider how they may respond or engage in the decision- making process
• Conduct ongoing engagement with the purpose of collating stakeholder inputs and influence decision-making on the Site’s strategy to address prioritized ESG issues throughout the lifecycle of the operational activities, including earliest planning and design stages of the project
• Provide relevant information needed for stakeholders to make informed decisions in advance of consultation activities and decision-making in a format and language that is readily understandable, accessible and tailored to the needs of the target stakeholder(s)
• Engage, frequently and collaboratively with affected stakeholders, including environmental and human rights defenders, through a good faith consultation process that is fair, representative, free of intimidation, manipulation, interference or coercion and is non-discriminatory
• Ensure respect for local traditions, languages, timeframes, and decision-making processes
• Ensure two-way dialogue that gives all parties the opportunity to exchange views and information, to listen to alternative viewpoints and to have their concerns heard and addressed
• Hold a separate engagement process for Indigenous Peoples where relevant, respecting their right to free, prior and informed consent (FPIC), in line with Criterion 23 on Indigenous Peoples’ Rights, which requires Sites to implement an Indigenous Peoples' engagement plan
• Provide a mechanism that enables stakeholders to initiate engagement with the Site on ESG issues
• Ensure the implementation of an accessible and robust grievance mechanism in line with Criterion 7 on Grievance Mechanisms
• Follow-up with stakeholders to inform them of the implementation of agreed commitments.</t>
  </si>
  <si>
    <r>
      <rPr>
        <b/>
        <sz val="10"/>
        <color rgb="FF000000"/>
        <rFont val="Calibri"/>
        <family val="2"/>
      </rPr>
      <t>Stakeholder Feedback Mechanism.</t>
    </r>
    <r>
      <rPr>
        <sz val="10"/>
        <color rgb="FF000000"/>
        <rFont val="Calibri"/>
        <family val="2"/>
      </rPr>
      <t xml:space="preserve"> Document, implement, communicate, and regularly review a mechanism for collecting, investigating, and where appropriate addressing feedback and potential grievances from impacted communities and other stakeholders.</t>
    </r>
  </si>
  <si>
    <t>CRITERION 7: Grievance Mechanism
Respect the rights of adversely affected stakeholders’ access to remedy, through the implementation or participation in an operational-level grievance mechanism aligned with the UNGPs. 
Core Requirements:
2. Establish an operational-level grievance mechanism in line with the effectiveness criteria defined in UN Guiding Principle 31
CRITERION 8: Stakeholder Engagement
Enable stakeholders' early and continued participation in decisions that affect their health, well-being, safety, livelihoods, communities, and environment, through the implementation of an inclusive and meaningful engagement process.
Core Requirements:
2. Implement a system to ensure inclusive and meaningful engagement processes, which means to:
(...) • Provide a mechanism that enables stakeholders to initiate engagement with the Site on ESG issues
• Ensure the implementation of an accessible and robust grievance mechanism in line with Criterion 7 on Grievance Mechanisms
• Follow-up with stakeholders to inform them of the implementation of agreed commitments.</t>
  </si>
  <si>
    <r>
      <rPr>
        <b/>
        <sz val="10"/>
        <color rgb="FF000000"/>
        <rFont val="Calibri"/>
        <family val="2"/>
      </rPr>
      <t>Transparency and Disclosure.</t>
    </r>
    <r>
      <rPr>
        <sz val="10"/>
        <color rgb="FF000000"/>
        <rFont val="Calibri"/>
        <family val="2"/>
      </rPr>
      <t xml:space="preserve"> Publicly annually disclosure environmental, social and governance performance in line with internationally reporting standards, including against business practices relevant to this Code.</t>
    </r>
  </si>
  <si>
    <t>CRITERION 6: Sustainability Reporting
Enable corporate transparency and accountability and promote informed decisionmaking through the publication of annual reports on material environmental, social and governance (ESG) issues. 
Core Requirements: Sites are expected to enable corporate transparency and accountability and promote informed decision-making through the publication of annual reports on their environmental, social and governance performance. A Site should:
(...) 3. To elaborate its sustainability reporting, Sites should utilize the internationally recognized standard or the combination of standards that is most appropriate to report on material impacts. Topic-specific reporting standards can be used in conjunction with universal standards. Those might include:
• The Global Reporting Initiative (GRI) Standard, including its Sector Standards where applicable
• The Sustainable Accounting Standards Board (SASB) Standard
• International Integrated Reporting Council (IIRC) Integrated Reporting Framework
• The Carbon Disclosure Project (CDP)
• The Task-Force on Climate-related Financial Disclosures (TCFD).</t>
  </si>
  <si>
    <r>
      <rPr>
        <b/>
        <sz val="10"/>
        <color rgb="FF000000"/>
        <rFont val="Calibri"/>
        <family val="2"/>
      </rPr>
      <t>Support International Initiatives Designed to Eliminate Lead Pollution.</t>
    </r>
    <r>
      <rPr>
        <sz val="10"/>
        <color rgb="FF000000"/>
        <rFont val="Calibri"/>
        <family val="2"/>
      </rPr>
      <t xml:space="preserve"> Support G7, G20, OECD, UNEP, WHO, UNICEF, the World Bank, FAO, and others; existing international policy structures such as Basel Convention, Rotterdam Convention, SAICM, GEF, and Sustainable Development Goals (SDGs); and existing international partnerships.</t>
    </r>
  </si>
  <si>
    <t>This topic is not in scope of the RRA</t>
  </si>
  <si>
    <r>
      <rPr>
        <b/>
        <sz val="10"/>
        <color rgb="FF000000"/>
        <rFont val="Calibri"/>
        <family val="2"/>
      </rPr>
      <t>Knowledge Sharing.</t>
    </r>
    <r>
      <rPr>
        <sz val="10"/>
        <color rgb="FF000000"/>
        <rFont val="Calibri"/>
        <family val="2"/>
      </rPr>
      <t xml:space="preserve"> Support Trade Association efforts to develop and share best practices in EHS performance in the lead battery value chain both domestically and in other regions.</t>
    </r>
  </si>
  <si>
    <r>
      <rPr>
        <b/>
        <sz val="10"/>
        <color rgb="FF000000"/>
        <rFont val="Calibri"/>
        <family val="2"/>
      </rPr>
      <t xml:space="preserve">Support Policy Makers to Develop National Strategies. </t>
    </r>
    <r>
      <rPr>
        <sz val="10"/>
        <color rgb="FF000000"/>
        <rFont val="Calibri"/>
        <family val="2"/>
      </rPr>
      <t>Work with Policy Makers, NGO’s and other stakeholders to develop National Strategies that encourage development of circular economies for lead batteries that consider environmental, health and safety practices.</t>
    </r>
  </si>
  <si>
    <r>
      <rPr>
        <b/>
        <sz val="10"/>
        <color rgb="FF000000"/>
        <rFont val="Calibri"/>
        <family val="2"/>
      </rPr>
      <t>Sustainable Development of Impacted Communities.</t>
    </r>
    <r>
      <rPr>
        <sz val="10"/>
        <color rgb="FF000000"/>
        <rFont val="Calibri"/>
        <family val="2"/>
      </rPr>
      <t xml:space="preserve"> Support the social, economic, and institutional development of communities impacted along the lead and lead batteries supply chains in countries with low regulatory oversight and where substandard supply chain actors are prevalent.</t>
    </r>
  </si>
  <si>
    <t>The Copper Mark</t>
  </si>
  <si>
    <t>Joint Due Diligence Standard for Copper, Lead, Molybdenum, Nickel and Zinc (JDDS)</t>
  </si>
  <si>
    <t>Section 5 Conformance Criteria of the JDDS includes the requirements which form the basis for an independent third-party
assessment to determine the company site’s conformance with Criterion 10 of the RRA and the OECD Guidance, in accordance with the Copper Mark Assurance Process.
Relevant standard text has been reported into column F.</t>
  </si>
  <si>
    <t>This topic is not in scope of the JDDS.</t>
  </si>
  <si>
    <t>5.1 Step 1 Criteria: Management System
5.1.1. Leadership
(...)
The company’s senior management shall adopt a policy or policies on responsible mineral supply chains (hereafter, policy) that is:
• Appropriate to the nature, scale and operational context of the company.
• Retained as documented information.
• Communicated, understood and applied within the company.
• Publicly available.
• Stand-alone or incorporated into operational policies such as a human rights policy, a community engagement policy, or other policies on corporate social responsibility and sustainability; supplier standards or codes of conduct; or other appropriate documents.
The company’s policy shall include, at a minimum:
• A commitment of the company to implement the five-step due diligence process defined in the OECD Guidance Annex I.
• A commitment to identify, assess and respond to risks of adverse impacts and actual adverse impacts in mineral supply chains including, at a minimum, Annex II risks.
• A description of a clear and coherent management process for managing risks of adverse impacts and actual adverse impacts.
• The date when the policy became effective.
The company shall assess its own activities and the activities of its suppliers against the policy, using its management system.</t>
  </si>
  <si>
    <t>The JDDS covers sourcing from Conflict-Affected and High-Risk Areas comprehensively and in depth.
On the other hand, the JDDS does not include lead-specific requirements. Therefore, the JDDS does not fully meet the LB360 expectation to "Document, regularly review and communicate publicly and to suppliers a Responsible Sourcing Policy for lead-containing materials, articulating the company’s environmental, social, and governance requirements for suppliers, including with respect to (...) and lead exposure and emissions, endorsed by the Board and senior management, and anchored in key purchasing functions and processes."</t>
  </si>
  <si>
    <t>5.1 Step 1 Criteria: Management System
The company shall design and implement a management system to govern their due diligence process on mineral supply chains. (...)
5.2 Step 2 Criteria: Red Flags Identification and Risk Assessment
(...) 5.2.3. Information Collection for Red Flags Identification
The company shall make reasonable efforts to identify potential red flag locations of material origin and transit and/or supplier red flags. (...)
5.2.4. Information Collection for Risk Assessment
Where red flags are confirmed during the red flags review, the company shall take additional steps to generate, collect and retain detailed information on the factual circumstances of extraction, transport, trade, handling, processing and export within the
red-flagged supply chains. The company shall determine and report to senior management whether there are risks of adverse impacts and actual adverse impacts covered by the policy which include, at a minimum, Annex II risks. (...)
The company shall make reasonable efforts to collect sufficient and credible information to determine the presence of risks of adverse impacts and/or actual adverse impacts. (....)
5.3 Step 3 Criteria: Risk Management
5.3.1. Design a Strategy and Implement a Risk Management Plan
The company shall (...) design a strategy in response to identified risks of adverse impacts and actual adverse impacts, consistent with the policy and appropriate to the type and scale of the risks of adverse impacts and actual adverse impacts and the company’s position along the supply chain. 
(...)</t>
  </si>
  <si>
    <t>5.1.7. Supplier Engagement
Companies shall aim to establish, where practicable, long-term relationships with suppliers, in order to build influence over suppliers.
The company shall engage immediate and other known suppliers. As part of such engagement, the company shall:
• Communicate its policy and its expectation that suppliers implement a due diligence process in conformance with the Principles and Criteria of this Standard.
• Incorporate the requirement to comply with the company’s policy, or where materially comparable, the immediate supplier’s policy, into contracts and/or agreements with immediate suppliers, in a way that can be readily applied and monitored.
• Assist immediate suppliers in building due diligence capacities and providing training as appropriate on the company’s policy and its practical application.
• Collect the necessary information to implement the company’s due diligence process (...).
In addition, the company shall engage all suppliers in supply chains where red flags are confirmed (...) to:
• Seek to incorporate within contracts and/or agreements with immediate suppliers the requirement for suppliers to provide data required to conduct a risk assessment.
• Collect the necessary information to determine the presence of risks of adverse impacts or actual adverse impacts (...).
• Develop and implement a risk management plan.</t>
  </si>
  <si>
    <t>The JDDS includes requirements to promote supplier engaement and build capacity within the supply chain.
However, the JDDS only covers due diligence associated with sourcing from Conflict-Affected and High-Risk Areas
Specifically, the JDDS covers so-called "Annex II risks" which are: serious human rights abuses (any forms of torture, cruel, inhumane and degrading treatment; any forms of forced or compulsory labour; the worst forms of child labour; other gross human rights violations and abuses such as widespread sexual violence; war crimes or other serious violations of international humanitarian law; crimes against humanity or genocide); direct or indirect support to non-state armed groups; risks associated with the contracting of public or private security forces; bribery and fraudulent misrepresentation of the origin of materials; money laundering; and non-payment of taxes, fees and royalties owed to governments.
The JDDS does not cover broader environmental, social, and governance-related topics in scope of the LB 360 Code.</t>
  </si>
  <si>
    <t>5.2 Step 2 Criteria: Red Flags Identification and Risk Assessment
(...) 5.2.3. Information Collection for Red Flags Identification
The company shall make reasonable efforts to identify potential red flag locations of material origin and transit and/or supplier red flags. (...)
5.2.4. Information Collection for Risk Assessment
Where red flags are confirmed during the red flags review, the company shall take additional steps to generate, collect and retain detailed information on the factual circumstances of extraction, transport, trade, handling, processing and export within the
red-flagged supply chains. The company shall determine and report to senior management whether there are risks of adverse impacts and actual adverse impacts covered by the policy which include, at a minimum, Annex II risks. (...)
The company shall make reasonable efforts to collect sufficient and credible information to determine the presence of risks of adverse impacts and/or actual adverse impacts. (....)
5.3 Step 3 Criteria: Risk Management
5.3.1. Design a Strategy and Implement a Risk Management Plan
The company shall (...) design a strategy in response to identified risks of adverse impacts and actual adverse impacts, consistent with the policy and appropriate to the type and scale of the risks of adverse impacts and actual adverse impacts and the company’s position along the supply chain. 
(...)</t>
  </si>
  <si>
    <t>The JDDS includes requirements to assess and manage human rights risks and impacts, at the site and along the supply chain.
However, the JDDS only focuses on Conflict-Affected and High-Risk Areas and covers so-called "Annex II risks" which are: serious human rights abuses (any forms of torture, cruel, inhumane and degrading treatment; any forms of forced or compulsory labour; the worst forms of child labour; other gross human rights violations and abuses such as widespread sexual violence; war crimes or other serious violations of international humanitarian law; crimes against humanity or genocide); direct or indirect support to non-state armed groups; risks associated with the contracting of public or private security forces; bribery and fraudulent misrepresentation of the origin of materials; money laundering; and non-payment of taxes, fees and royalties owed to governments.
The JDDS does not cover broader human rights risks and impacts.</t>
  </si>
  <si>
    <t>5.2.4. Information Collection for Risk Assessment
(...)
The company shall determine and report to senior management whether there are risks of adverse impacts and actual adverse impacts covered by the policy which include, at a minimum, Annex II risks. Annex II risks are summarised below:
• Serious human rights abuses including:
(...) The worst forms of child labour.
(...)
If the company’s operating site is located in a red flag location of material origin and transit, the company shall:
• Take steps to map the factual circumstances of the presence of Annex II risks at its operations using social impact assessment, security and human rights risk assessment, or other risk assessments relevant to the scope of this Standard (see 5.2.3. Information for red flag locations of material origin and transit). These assessments may be informed by a combination of sources and activities, including:
o Consultation with local and central governments and civil society organisations.
o Baseline social, security and human rights reports and other relevant studies.
o Media and external research reports.
o Internal and local incident reports.
o An on-the-ground assessment (see 5.2.4.1. On-the-ground Assessments).
• Effectively implement the relevant policies and procedures adopted to identify, assess and respond to risks of adverse impacts and actual adverse impacts covered by the company’s policy.</t>
  </si>
  <si>
    <t>The JDDS includes requirements to assess and manage human rights risks and impacts, at the site and along the supply chain, including child labor.
However, the JDDS only focuses on Conflict-Affected and High-Risk Areas (CAHRAs) and covers the worst forms of child labour.
The JDDS does not cover risk assessments in areas or supply chains that are not CAHRAs.
The JDDS does not cover broader child labor issues.</t>
  </si>
  <si>
    <t>5.2 Step 2 Criteria: Red Flags Identification and Risk Assessment
5.2.4. Information Collection for Risk Assessment
(...)
The company shall determine and report to senior management whether there are risks of adverse impacts and actual adverse impacts covered by the policy which include, at a minimum, Annex II risks. Annex II risks are summarised below:
• Serious human rights abuses including:
(...) Any forms of forced or compulsory labour.
(...)
If the company’s operating site is located in a red flag location of material origin and transit, the company shall:
• Take steps to map the factual circumstances of the presence of Annex II risks at its operations using social impact assessment, security and human rights risk assessment, or other risk assessments relevant to the scope of this Standard (see 5.2.3. Information for red flag locations of material origin and transit). These assessments may be informed by a combination of sources and activities, including:
o Consultation with local and central governments and civil society organisations.
o Baseline social, security and human rights reports and other relevant studies.
o Media and external research reports.
o Internal and local incident reports.
o An on-the-ground assessment (see 5.2.4.1. On-the-ground Assessments).
• Effectively implement the relevant policies and procedures adopted to identify, assess and respond to risks of adverse impacts and actual adverse impacts covered by the company’s policy.</t>
  </si>
  <si>
    <t>The JDDS includes requirements to assess and manage human rights risks and impacts, at the site and along the supply chain, including any forms of forced or compulsory labour.
However, the JDDS only focuses on Conflict-Affected and High-Risk Areas (CAHRAs). The JDDS does not cover risk assessments in areas or supply chains that are not CAHRAs.</t>
  </si>
  <si>
    <t>5.1 Step 1 Criteria: Management System
5.1.5. Grievance Mechanism
The company shall design and implement a grievance mechanism. The grievance mechanism shall:
• Allow internal and external stakeholders, including whistle-blowers, to voice concerns, including anonymously, without fear of retaliation regarding the circumstances of mineral extraction, transport, trade, handling, processing and export of minerals, including in CAHRA.
• Cover the risks of adverse impacts listed in the policy.
• Include a process to investigate any concerns or grievances received and determine and implement an appropriate and effective remedy. It is acknowledged that the company’s ability to provide effective remedy is limited where a concern is raised anonymously. In such case, the company shall make reasonable efforts to provide effective remedy.</t>
  </si>
  <si>
    <r>
      <rPr>
        <b/>
        <sz val="12"/>
        <color rgb="FF000000"/>
        <rFont val="Calibri"/>
        <family val="2"/>
      </rPr>
      <t>Anti-Corruption Policy.</t>
    </r>
    <r>
      <rPr>
        <sz val="12"/>
        <color rgb="FF000000"/>
        <rFont val="Calibri"/>
        <family val="2"/>
      </rPr>
      <t xml:space="preserve"> Document, communicate, and regularly review an Anti-Corruption policy designed for continuous improvement, endorsed by the Board and supported through the provision of human and financial resources.</t>
    </r>
  </si>
  <si>
    <t>5.1 Step 1 Criteria: Management System
5.1.5. Grievance Mechanism
The company shall design and implement a grievance mechanism. The grievance mechanism shall:
• Allow internal and external stakeholders, including whistle-blowers, to voice concerns, including anonymously, without fear of retaliation regarding the circumstances of mineral extraction, transport, trade, handling, processing and export of minerals, including in CAHRA.
• Cover the risks of adverse impacts listed in the policy.
• Include a process to investigate any concerns or grievances received and determine and implement an appropriate and effective remedy. It is acknowledged that the company’s ability to provide effective remedy is limited where a concern is raised anonymously. In such case, the company shall make reasonable efforts to provide effective remedy.
5.3 Step 3 Criteria: Risk Management
5.3.1. Design a Strategy and Implement a Risk Management Plan
The company shall review the information collected during Step 2 in order to design a strategy in response to identified risks of adverse impacts and actual adverse impacts, consistent with the policy and appropriate to the type and scale of the risks of adverse impacts and actual adverse impacts and the company’s position along the supply chain. 
(...) The company shall record the decision taken and implement a risk management plan that is:
(...) • Developed in consultation with suppliers and stakeholders, to agree on the strategy for measurable mitigation actions as part of the risk management plan.
5.3.2. Evaluation of the Risk Management Plan
The company shall evaluate the effective implementation of the risk management plan at planned intervals and report findings to senior management.
Depending on the type and scale of the risks of adverse impacts and actual adverse impacts addressed by the risk management plan and the company’s position along the supply chain, the company shall, as appropriate, implement, monitor and track performance of risk mitigation in cooperation and, where possible, consultation with local and central authorities and other stakeholders. (...)</t>
  </si>
  <si>
    <t>The JDDS includes requirements for stakeholder engagement.
However, such expectations are limited to the scope of the JDDS, that is, "Annex II" risks and impacts associated with Conflict-Affected and High-Risk Areas.</t>
  </si>
  <si>
    <t>5.5 Step 5 Criteria: Reporting
All companies shall annually report information on supply chain due diligence, with due regard for business confidentiality and other competitive concerns. (...)</t>
  </si>
  <si>
    <t>The JDDS includes a reporting requirement.
However, such requirement is limited to the scope of the JDDS, that is, reporting on supply chain due diligence with a focus on Conflict-Affected and High-Risk Area supply chains.
The JDDS does not include requirements to disclose broader environmental, social, and governance performance in line with the scope of the LB 360 Code.</t>
  </si>
  <si>
    <t xml:space="preserve">Note: SA8000 is being updated after public consultation. </t>
  </si>
  <si>
    <t>Social Accountability International (SAI)</t>
  </si>
  <si>
    <t>SA8000 Standard for Decent Work</t>
  </si>
  <si>
    <t>SA8000 Guide for Review</t>
  </si>
  <si>
    <t>Only needed if rated 1, 0 or NA</t>
  </si>
  <si>
    <t>Note: CMSI will have its second round of public consultation in 2025 and implementation likely to happen from 2026.</t>
  </si>
  <si>
    <r>
      <rPr>
        <b/>
        <sz val="12"/>
        <color rgb="FF000000"/>
        <rFont val="Calibri"/>
        <family val="2"/>
      </rPr>
      <t>Workers’ engagement on OH&amp;S.</t>
    </r>
    <r>
      <rPr>
        <sz val="12"/>
        <color rgb="FF000000"/>
        <rFont val="Calibri"/>
        <family val="2"/>
      </rPr>
      <t xml:space="preserve"> Provide workers with a mechanism by which they can raise, discuss, participate, and be consulted on matters that affect their health and safety, including for the resolution of OH&amp;S concerns with management.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</si>
</sst>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d\.m\."/>
    <numFmt numFmtId="166" formatCode="d\.m\.yyyy"/>
  </numFmts>
  <fonts count="70" x14ac:knownFonts="1">
    <font>
      <sz val="10"/>
      <color rgb="FF000000"/>
      <name val="Arial"/>
      <scheme val="minor"/>
    </font>
    <font>
      <sz val="10"/>
      <color theme="1"/>
      <name val="Arial"/>
      <family val="2"/>
    </font>
    <font>
      <b/>
      <sz val="10"/>
      <color theme="1"/>
      <name val="Arial"/>
      <family val="2"/>
    </font>
    <font>
      <b/>
      <sz val="12"/>
      <color theme="1"/>
      <name val="Calibri"/>
      <family val="2"/>
    </font>
    <font>
      <sz val="10"/>
      <name val="Arial"/>
      <family val="2"/>
    </font>
    <font>
      <b/>
      <sz val="10"/>
      <color theme="1"/>
      <name val="Calibri"/>
      <family val="2"/>
    </font>
    <font>
      <sz val="10"/>
      <color theme="1"/>
      <name val="Calibri"/>
      <family val="2"/>
    </font>
    <font>
      <sz val="12"/>
      <color theme="1"/>
      <name val="Calibri"/>
      <family val="2"/>
    </font>
    <font>
      <u/>
      <sz val="10"/>
      <color rgb="FF0000FF"/>
      <name val="Calibri"/>
      <family val="2"/>
    </font>
    <font>
      <sz val="10"/>
      <color rgb="FF000000"/>
      <name val="Calibri"/>
      <family val="2"/>
    </font>
    <font>
      <b/>
      <sz val="10"/>
      <color rgb="FFFFFFFF"/>
      <name val="Calibri"/>
      <family val="2"/>
    </font>
    <font>
      <sz val="11"/>
      <color theme="1"/>
      <name val="Calibri"/>
      <family val="2"/>
    </font>
    <font>
      <sz val="10"/>
      <color rgb="FF000000"/>
      <name val="Arial"/>
      <family val="2"/>
    </font>
    <font>
      <b/>
      <sz val="11"/>
      <color theme="1"/>
      <name val="Calibri"/>
      <family val="2"/>
    </font>
    <font>
      <sz val="9"/>
      <color rgb="FF000000"/>
      <name val="Calibri"/>
      <family val="2"/>
    </font>
    <font>
      <sz val="10"/>
      <color rgb="FFFF0000"/>
      <name val="Calibri"/>
      <family val="2"/>
    </font>
    <font>
      <sz val="14"/>
      <color theme="0"/>
      <name val="Calibri"/>
      <family val="2"/>
    </font>
    <font>
      <sz val="14"/>
      <color rgb="FF000000"/>
      <name val="Calibri"/>
      <family val="2"/>
    </font>
    <font>
      <b/>
      <sz val="18"/>
      <color theme="0"/>
      <name val="Calibri"/>
      <family val="2"/>
    </font>
    <font>
      <sz val="12"/>
      <color rgb="FF000000"/>
      <name val="Calibri"/>
      <family val="2"/>
    </font>
    <font>
      <b/>
      <sz val="14"/>
      <color rgb="FFFFFFFF"/>
      <name val="Calibri"/>
      <family val="2"/>
    </font>
    <font>
      <sz val="14"/>
      <color theme="1"/>
      <name val="Calibri"/>
      <family val="2"/>
    </font>
    <font>
      <b/>
      <sz val="14"/>
      <color theme="1"/>
      <name val="Calibri"/>
      <family val="2"/>
    </font>
    <font>
      <b/>
      <sz val="14"/>
      <color rgb="FF000000"/>
      <name val="Calibri"/>
      <family val="2"/>
    </font>
    <font>
      <b/>
      <sz val="22"/>
      <color rgb="FF000000"/>
      <name val="Calibri"/>
      <family val="2"/>
    </font>
    <font>
      <b/>
      <sz val="12"/>
      <color rgb="FFFFFFFF"/>
      <name val="Calibri"/>
      <family val="2"/>
    </font>
    <font>
      <b/>
      <sz val="24"/>
      <color rgb="FFFFFFFF"/>
      <name val="Calibri"/>
      <family val="2"/>
    </font>
    <font>
      <b/>
      <sz val="18"/>
      <color rgb="FFFFFFFF"/>
      <name val="Calibri"/>
      <family val="2"/>
    </font>
    <font>
      <b/>
      <sz val="12"/>
      <color rgb="FF000000"/>
      <name val="Calibri"/>
      <family val="2"/>
    </font>
    <font>
      <b/>
      <sz val="16"/>
      <color rgb="FF000000"/>
      <name val="Calibri"/>
      <family val="2"/>
    </font>
    <font>
      <b/>
      <sz val="17"/>
      <color rgb="FF000000"/>
      <name val="Calibri"/>
      <family val="2"/>
    </font>
    <font>
      <sz val="9"/>
      <color rgb="FFF7981D"/>
      <name val="Arial"/>
      <family val="2"/>
    </font>
    <font>
      <sz val="12"/>
      <color rgb="FF191919"/>
      <name val="Calibri"/>
      <family val="2"/>
    </font>
    <font>
      <sz val="12"/>
      <color rgb="FF212121"/>
      <name val="Calibri"/>
      <family val="2"/>
    </font>
    <font>
      <u/>
      <sz val="12"/>
      <color rgb="FF0000FF"/>
      <name val="Calibri"/>
      <family val="2"/>
    </font>
    <font>
      <u/>
      <sz val="12"/>
      <color rgb="FF0563C1"/>
      <name val="Calibri"/>
      <family val="2"/>
    </font>
    <font>
      <i/>
      <sz val="10"/>
      <color theme="1"/>
      <name val="Calibri"/>
      <family val="2"/>
    </font>
    <font>
      <u/>
      <sz val="11"/>
      <color rgb="FF0000FF"/>
      <name val="Calibri"/>
      <family val="2"/>
    </font>
    <font>
      <b/>
      <sz val="14"/>
      <color theme="0"/>
      <name val="Calibri"/>
      <family val="2"/>
    </font>
    <font>
      <b/>
      <sz val="16"/>
      <color theme="0"/>
      <name val="Calibri"/>
      <family val="2"/>
    </font>
    <font>
      <u/>
      <sz val="10"/>
      <color theme="10"/>
      <name val="Arial"/>
      <family val="2"/>
    </font>
    <font>
      <b/>
      <sz val="12"/>
      <color theme="0"/>
      <name val="Calibri"/>
      <family val="2"/>
    </font>
    <font>
      <sz val="10"/>
      <color theme="0"/>
      <name val="Calibri"/>
      <family val="2"/>
    </font>
    <font>
      <sz val="10"/>
      <color theme="0"/>
      <name val="Arial"/>
      <family val="2"/>
    </font>
    <font>
      <sz val="12"/>
      <color theme="0"/>
      <name val="Calibri"/>
      <family val="2"/>
    </font>
    <font>
      <i/>
      <sz val="11"/>
      <color theme="1"/>
      <name val="Calibri"/>
      <family val="2"/>
    </font>
    <font>
      <i/>
      <sz val="11"/>
      <color rgb="FF000000"/>
      <name val="Calibri"/>
      <family val="2"/>
    </font>
    <font>
      <u/>
      <sz val="10"/>
      <color theme="10"/>
      <name val="Calibri"/>
      <family val="2"/>
    </font>
    <font>
      <sz val="11"/>
      <color rgb="FF000000"/>
      <name val="Calibri"/>
      <family val="2"/>
    </font>
    <font>
      <b/>
      <sz val="10"/>
      <color theme="0"/>
      <name val="Calibri"/>
      <family val="2"/>
    </font>
    <font>
      <b/>
      <sz val="10"/>
      <color rgb="FF000000"/>
      <name val="Calibri"/>
      <family val="2"/>
    </font>
    <font>
      <u/>
      <sz val="11"/>
      <color rgb="FF000000"/>
      <name val="Calibri"/>
      <family val="2"/>
    </font>
    <font>
      <i/>
      <sz val="10"/>
      <color rgb="FF000000"/>
      <name val="Calibri"/>
      <family val="2"/>
    </font>
    <font>
      <i/>
      <sz val="10"/>
      <color rgb="FFFF0000"/>
      <name val="Calibri"/>
      <family val="2"/>
    </font>
    <font>
      <sz val="10"/>
      <color rgb="FF212121"/>
      <name val="Calibri"/>
      <family val="2"/>
    </font>
    <font>
      <u/>
      <sz val="10"/>
      <color rgb="FF1155CC"/>
      <name val="Arial"/>
      <family val="2"/>
    </font>
    <font>
      <sz val="10"/>
      <name val="Calibri"/>
      <family val="2"/>
    </font>
    <font>
      <u/>
      <sz val="10"/>
      <color rgb="FF1155CC"/>
      <name val="Calibri"/>
      <family val="2"/>
    </font>
    <font>
      <b/>
      <u/>
      <sz val="10"/>
      <color rgb="FF1155CC"/>
      <name val="Calibri"/>
      <family val="2"/>
    </font>
    <font>
      <b/>
      <sz val="10"/>
      <color rgb="FF1155CC"/>
      <name val="Calibri"/>
      <family val="2"/>
    </font>
    <font>
      <b/>
      <sz val="10"/>
      <name val="Calibri"/>
      <family val="2"/>
    </font>
    <font>
      <b/>
      <sz val="18"/>
      <color theme="0"/>
      <name val="Aptos Narrow"/>
    </font>
    <font>
      <u/>
      <sz val="12"/>
      <color rgb="FF1155CC"/>
      <name val="Calibri"/>
      <family val="2"/>
    </font>
    <font>
      <sz val="12"/>
      <name val="Calibri"/>
      <family val="2"/>
    </font>
    <font>
      <b/>
      <sz val="12"/>
      <name val="Calibri"/>
      <family val="2"/>
    </font>
    <font>
      <b/>
      <u/>
      <sz val="12"/>
      <color rgb="FF1155CC"/>
      <name val="Calibri"/>
      <family val="2"/>
    </font>
    <font>
      <b/>
      <sz val="10"/>
      <color rgb="FF000000"/>
      <name val="Arial"/>
      <family val="2"/>
    </font>
    <font>
      <u/>
      <sz val="11"/>
      <color rgb="FF1155CC"/>
      <name val="Calibri"/>
      <family val="2"/>
    </font>
    <font>
      <sz val="10"/>
      <color rgb="FF000000"/>
      <name val="Arial"/>
      <family val="2"/>
      <scheme val="minor"/>
    </font>
    <font>
      <sz val="12"/>
      <color rgb="FF000000"/>
      <name val="Calibri"/>
      <family val="2"/>
    </font>
  </fonts>
  <fills count="38">
    <fill>
      <patternFill patternType="none"/>
    </fill>
    <fill>
      <patternFill patternType="gray125"/>
    </fill>
    <fill>
      <patternFill patternType="solid">
        <fgColor rgb="FFEAD1DC"/>
        <bgColor rgb="FFEAD1DC"/>
      </patternFill>
    </fill>
    <fill>
      <patternFill patternType="solid">
        <fgColor rgb="FFFFF2CC"/>
        <bgColor rgb="FFFFF2CC"/>
      </patternFill>
    </fill>
    <fill>
      <patternFill patternType="solid">
        <fgColor rgb="FFFFFF00"/>
        <bgColor rgb="FFFFFF00"/>
      </patternFill>
    </fill>
    <fill>
      <patternFill patternType="solid">
        <fgColor rgb="FFBDD7EE"/>
        <bgColor rgb="FFBDD7EE"/>
      </patternFill>
    </fill>
    <fill>
      <patternFill patternType="solid">
        <fgColor rgb="FFFF9900"/>
        <bgColor rgb="FFFF9900"/>
      </patternFill>
    </fill>
    <fill>
      <patternFill patternType="solid">
        <fgColor rgb="FFFCE5CD"/>
        <bgColor rgb="FFFCE5CD"/>
      </patternFill>
    </fill>
    <fill>
      <patternFill patternType="solid">
        <fgColor rgb="FFEFEFEF"/>
        <bgColor rgb="FFEFEFEF"/>
      </patternFill>
    </fill>
    <fill>
      <patternFill patternType="solid">
        <fgColor rgb="FFCCCCCC"/>
        <bgColor rgb="FFCCCCCC"/>
      </patternFill>
    </fill>
    <fill>
      <patternFill patternType="solid">
        <fgColor rgb="FFB4A7D6"/>
        <bgColor rgb="FFB4A7D6"/>
      </patternFill>
    </fill>
    <fill>
      <patternFill patternType="solid">
        <fgColor rgb="FFF3F3F3"/>
        <bgColor rgb="FFF3F3F3"/>
      </patternFill>
    </fill>
    <fill>
      <patternFill patternType="solid">
        <fgColor rgb="FFFFFFFF"/>
        <bgColor rgb="FFFFFFFF"/>
      </patternFill>
    </fill>
    <fill>
      <patternFill patternType="solid">
        <fgColor rgb="FFD9EAD3"/>
        <bgColor rgb="FFD9EAD3"/>
      </patternFill>
    </fill>
    <fill>
      <patternFill patternType="solid">
        <fgColor rgb="FFEA9999"/>
        <bgColor rgb="FFEA9999"/>
      </patternFill>
    </fill>
    <fill>
      <patternFill patternType="solid">
        <fgColor rgb="FFCFE2F3"/>
        <bgColor rgb="FFCFE2F3"/>
      </patternFill>
    </fill>
    <fill>
      <patternFill patternType="solid">
        <fgColor rgb="FF0000FF"/>
        <bgColor rgb="FF0000FF"/>
      </patternFill>
    </fill>
    <fill>
      <patternFill patternType="solid">
        <fgColor rgb="FF9FC5E8"/>
        <bgColor rgb="FF9FC5E8"/>
      </patternFill>
    </fill>
    <fill>
      <patternFill patternType="solid">
        <fgColor rgb="FF6FA8DC"/>
        <bgColor rgb="FF6FA8DC"/>
      </patternFill>
    </fill>
    <fill>
      <patternFill patternType="solid">
        <fgColor rgb="FFF4CCCC"/>
        <bgColor rgb="FFF4CCCC"/>
      </patternFill>
    </fill>
    <fill>
      <patternFill patternType="solid">
        <fgColor rgb="FF003300"/>
        <bgColor rgb="FF003300"/>
      </patternFill>
    </fill>
    <fill>
      <patternFill patternType="solid">
        <fgColor rgb="FFF2F2F2"/>
        <bgColor rgb="FFF2F2F2"/>
      </patternFill>
    </fill>
    <fill>
      <patternFill patternType="solid">
        <fgColor theme="0"/>
        <bgColor theme="0"/>
      </patternFill>
    </fill>
    <fill>
      <patternFill patternType="solid">
        <fgColor rgb="FFBFBFBF"/>
        <bgColor rgb="FFBFBFBF"/>
      </patternFill>
    </fill>
    <fill>
      <patternFill patternType="solid">
        <fgColor rgb="FFB9E9C7"/>
        <bgColor rgb="FFB9E9C7"/>
      </patternFill>
    </fill>
    <fill>
      <patternFill patternType="solid">
        <fgColor rgb="FF00B050"/>
        <bgColor rgb="FF00B050"/>
      </patternFill>
    </fill>
    <fill>
      <patternFill patternType="solid">
        <fgColor rgb="FF5B9BD5"/>
        <bgColor rgb="FF5B9BD5"/>
      </patternFill>
    </fill>
    <fill>
      <patternFill patternType="solid">
        <fgColor rgb="FF0B5394"/>
        <bgColor rgb="FF0B5394"/>
      </patternFill>
    </fill>
    <fill>
      <patternFill patternType="solid">
        <fgColor rgb="FFA4C2F4"/>
        <bgColor rgb="FFA4C2F4"/>
      </patternFill>
    </fill>
    <fill>
      <patternFill patternType="solid">
        <fgColor rgb="FFA2C4C9"/>
        <bgColor rgb="FFA2C4C9"/>
      </patternFill>
    </fill>
    <fill>
      <patternFill patternType="solid">
        <fgColor rgb="FFB6D7A8"/>
        <bgColor rgb="FFB6D7A8"/>
      </patternFill>
    </fill>
    <fill>
      <patternFill patternType="solid">
        <fgColor rgb="FFC9DAF8"/>
        <bgColor rgb="FFC9DAF8"/>
      </patternFill>
    </fill>
    <fill>
      <patternFill patternType="solid">
        <fgColor rgb="FFD0E0E3"/>
        <bgColor rgb="FFD0E0E3"/>
      </patternFill>
    </fill>
    <fill>
      <patternFill patternType="solid">
        <fgColor rgb="FFD9D2E9"/>
        <bgColor rgb="FFD9D2E9"/>
      </patternFill>
    </fill>
    <fill>
      <patternFill patternType="solid">
        <fgColor rgb="FF073763"/>
        <bgColor rgb="FF073763"/>
      </patternFill>
    </fill>
    <fill>
      <patternFill patternType="solid">
        <fgColor rgb="FFD9D9D9"/>
        <bgColor rgb="FFD9D9D9"/>
      </patternFill>
    </fill>
    <fill>
      <patternFill patternType="solid">
        <fgColor rgb="FFEAEAEA"/>
        <bgColor rgb="FFEAEAEA"/>
      </patternFill>
    </fill>
    <fill>
      <patternFill patternType="solid">
        <fgColor rgb="FFD8D8D8"/>
        <bgColor rgb="FFD8D8D8"/>
      </patternFill>
    </fill>
  </fills>
  <borders count="37">
    <border>
      <left/>
      <right/>
      <top/>
      <bottom/>
      <diagonal/>
    </border>
    <border>
      <left/>
      <right/>
      <top style="medium">
        <color rgb="FF000000"/>
      </top>
      <bottom/>
      <diagonal/>
    </border>
    <border>
      <left style="medium">
        <color rgb="FF000000"/>
      </left>
      <right/>
      <top/>
      <bottom/>
      <diagonal/>
    </border>
    <border>
      <left/>
      <right/>
      <top/>
      <bottom style="thick">
        <color rgb="FF999999"/>
      </bottom>
      <diagonal/>
    </border>
    <border>
      <left/>
      <right style="thick">
        <color rgb="FF999999"/>
      </right>
      <top/>
      <bottom style="thick">
        <color rgb="FF999999"/>
      </bottom>
      <diagonal/>
    </border>
    <border>
      <left/>
      <right/>
      <top style="thick">
        <color rgb="FF999999"/>
      </top>
      <bottom/>
      <diagonal/>
    </border>
    <border>
      <left/>
      <right/>
      <top/>
      <bottom style="dotted">
        <color rgb="FF666666"/>
      </bottom>
      <diagonal/>
    </border>
    <border>
      <left style="thin">
        <color rgb="FF000000"/>
      </left>
      <right style="thin">
        <color rgb="FF000000"/>
      </right>
      <top style="thin">
        <color rgb="FF000000"/>
      </top>
      <bottom style="thin">
        <color rgb="FF000000"/>
      </bottom>
      <diagonal/>
    </border>
    <border>
      <left style="medium">
        <color rgb="FF006600"/>
      </left>
      <right style="medium">
        <color rgb="FF006600"/>
      </right>
      <top style="medium">
        <color rgb="FF006600"/>
      </top>
      <bottom style="medium">
        <color rgb="FF006600"/>
      </bottom>
      <diagonal/>
    </border>
    <border>
      <left style="thin">
        <color theme="0"/>
      </left>
      <right style="thin">
        <color theme="0"/>
      </right>
      <top style="thin">
        <color theme="0"/>
      </top>
      <bottom/>
      <diagonal/>
    </border>
    <border>
      <left style="thick">
        <color rgb="FFD9D9D9"/>
      </left>
      <right/>
      <top style="thick">
        <color rgb="FFD9D9D9"/>
      </top>
      <bottom/>
      <diagonal/>
    </border>
    <border>
      <left/>
      <right style="thick">
        <color rgb="FFD9D9D9"/>
      </right>
      <top style="thick">
        <color rgb="FFD9D9D9"/>
      </top>
      <bottom/>
      <diagonal/>
    </border>
    <border>
      <left style="thick">
        <color rgb="FFD9D9D9"/>
      </left>
      <right/>
      <top/>
      <bottom/>
      <diagonal/>
    </border>
    <border>
      <left/>
      <right style="thick">
        <color rgb="FFD9D9D9"/>
      </right>
      <top/>
      <bottom/>
      <diagonal/>
    </border>
    <border>
      <left style="thick">
        <color rgb="FFD9D9D9"/>
      </left>
      <right/>
      <top/>
      <bottom style="thick">
        <color rgb="FFD9D9D9"/>
      </bottom>
      <diagonal/>
    </border>
    <border>
      <left/>
      <right style="thick">
        <color rgb="FFD9D9D9"/>
      </right>
      <top/>
      <bottom style="thick">
        <color rgb="FFD9D9D9"/>
      </bottom>
      <diagonal/>
    </border>
    <border>
      <left/>
      <right style="thick">
        <color rgb="FF666666"/>
      </right>
      <top/>
      <bottom/>
      <diagonal/>
    </border>
    <border>
      <left style="hair">
        <color rgb="FF000000"/>
      </left>
      <right/>
      <top style="hair">
        <color rgb="FF000000"/>
      </top>
      <bottom/>
      <diagonal/>
    </border>
    <border>
      <left/>
      <right style="hair">
        <color rgb="FF000000"/>
      </right>
      <top style="hair">
        <color rgb="FF000000"/>
      </top>
      <bottom/>
      <diagonal/>
    </border>
    <border>
      <left/>
      <right style="hair">
        <color rgb="FF000000"/>
      </right>
      <top/>
      <bottom style="hair">
        <color rgb="FF000000"/>
      </bottom>
      <diagonal/>
    </border>
    <border>
      <left/>
      <right style="thick">
        <color rgb="FF999999"/>
      </right>
      <top/>
      <bottom/>
      <diagonal/>
    </border>
    <border>
      <left style="hair">
        <color rgb="FF000000"/>
      </left>
      <right/>
      <top/>
      <bottom/>
      <diagonal/>
    </border>
    <border>
      <left/>
      <right style="thin">
        <color rgb="FF003300"/>
      </right>
      <top/>
      <bottom/>
      <diagonal/>
    </border>
    <border>
      <left style="thin">
        <color rgb="FF003300"/>
      </left>
      <right/>
      <top/>
      <bottom/>
      <diagonal/>
    </border>
    <border>
      <left/>
      <right/>
      <top/>
      <bottom/>
      <diagonal/>
    </border>
    <border>
      <left style="thin">
        <color rgb="FF003300"/>
      </left>
      <right/>
      <top/>
      <bottom style="thin">
        <color rgb="FF003300"/>
      </bottom>
      <diagonal/>
    </border>
    <border>
      <left/>
      <right/>
      <top/>
      <bottom style="thin">
        <color rgb="FF003300"/>
      </bottom>
      <diagonal/>
    </border>
    <border>
      <left/>
      <right style="hair">
        <color rgb="FF000000"/>
      </right>
      <top/>
      <bottom/>
      <diagonal/>
    </border>
    <border>
      <left style="hair">
        <color rgb="FF000000"/>
      </left>
      <right/>
      <top/>
      <bottom style="hair">
        <color rgb="FF000000"/>
      </bottom>
      <diagonal/>
    </border>
    <border>
      <left/>
      <right/>
      <top/>
      <bottom style="medium">
        <color theme="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theme="0"/>
      </top>
      <bottom/>
      <diagonal/>
    </border>
    <border>
      <left/>
      <right style="thin">
        <color rgb="FF000000"/>
      </right>
      <top/>
      <bottom style="medium">
        <color theme="0"/>
      </bottom>
      <diagonal/>
    </border>
    <border>
      <left/>
      <right style="thin">
        <color rgb="FF000000"/>
      </right>
      <top style="medium">
        <color theme="0"/>
      </top>
      <bottom/>
      <diagonal/>
    </border>
    <border>
      <left style="thin">
        <color rgb="FF003300"/>
      </left>
      <right/>
      <top style="thin">
        <color rgb="FF003300"/>
      </top>
      <bottom style="thin">
        <color rgb="FF003300"/>
      </bottom>
      <diagonal/>
    </border>
    <border>
      <left/>
      <right style="thin">
        <color rgb="FF003300"/>
      </right>
      <top style="thin">
        <color rgb="FF003300"/>
      </top>
      <bottom style="thin">
        <color rgb="FF003300"/>
      </bottom>
      <diagonal/>
    </border>
  </borders>
  <cellStyleXfs count="1">
    <xf numFmtId="0" fontId="0" fillId="0" borderId="0"/>
  </cellStyleXfs>
  <cellXfs count="428">
    <xf numFmtId="0" fontId="0" fillId="0" borderId="0" xfId="0"/>
    <xf numFmtId="0" fontId="1" fillId="0" borderId="0" xfId="0" applyFont="1" applyAlignment="1">
      <alignment wrapText="1"/>
    </xf>
    <xf numFmtId="0" fontId="3" fillId="0" borderId="0" xfId="0" applyFont="1"/>
    <xf numFmtId="0" fontId="5" fillId="7" borderId="2" xfId="0" applyFont="1" applyFill="1" applyBorder="1" applyAlignment="1">
      <alignment horizontal="center" vertical="center" wrapText="1"/>
    </xf>
    <xf numFmtId="0" fontId="5" fillId="0" borderId="0" xfId="0" applyFont="1" applyAlignment="1">
      <alignment wrapText="1"/>
    </xf>
    <xf numFmtId="0" fontId="6" fillId="3" borderId="2" xfId="0" applyFont="1" applyFill="1" applyBorder="1" applyAlignment="1">
      <alignment vertical="center" wrapText="1"/>
    </xf>
    <xf numFmtId="0" fontId="6" fillId="3" borderId="3" xfId="0" applyFont="1" applyFill="1" applyBorder="1" applyAlignment="1">
      <alignment horizontal="right" vertical="center"/>
    </xf>
    <xf numFmtId="0" fontId="6" fillId="3" borderId="4" xfId="0" applyFont="1" applyFill="1" applyBorder="1" applyAlignment="1">
      <alignment horizontal="right" vertical="center"/>
    </xf>
    <xf numFmtId="0" fontId="5" fillId="0" borderId="5" xfId="0" applyFont="1" applyBorder="1" applyAlignment="1">
      <alignment wrapText="1"/>
    </xf>
    <xf numFmtId="4" fontId="6" fillId="0" borderId="5" xfId="0" applyNumberFormat="1" applyFont="1" applyBorder="1" applyAlignment="1">
      <alignment horizontal="right"/>
    </xf>
    <xf numFmtId="0" fontId="6" fillId="0" borderId="5" xfId="0" applyFont="1" applyBorder="1" applyAlignment="1">
      <alignment horizontal="right"/>
    </xf>
    <xf numFmtId="0" fontId="6" fillId="0" borderId="0" xfId="0" applyFont="1" applyAlignment="1">
      <alignment horizontal="right"/>
    </xf>
    <xf numFmtId="4" fontId="5" fillId="0" borderId="0" xfId="0" applyNumberFormat="1" applyFont="1" applyAlignment="1">
      <alignment horizontal="center"/>
    </xf>
    <xf numFmtId="0" fontId="5" fillId="0" borderId="0" xfId="0" applyFont="1" applyAlignment="1">
      <alignment horizontal="center"/>
    </xf>
    <xf numFmtId="0" fontId="7" fillId="0" borderId="0" xfId="0" applyFont="1"/>
    <xf numFmtId="0" fontId="6" fillId="0" borderId="0" xfId="0" applyFont="1" applyAlignment="1">
      <alignment horizontal="center" vertical="center" wrapText="1"/>
    </xf>
    <xf numFmtId="4" fontId="6" fillId="0" borderId="0" xfId="0" applyNumberFormat="1" applyFont="1" applyAlignment="1">
      <alignment horizontal="center"/>
    </xf>
    <xf numFmtId="0" fontId="8" fillId="0" borderId="0" xfId="0" applyFont="1" applyAlignment="1">
      <alignment horizontal="center" vertical="center" wrapText="1"/>
    </xf>
    <xf numFmtId="0" fontId="6" fillId="0" borderId="0" xfId="0" applyFont="1" applyAlignment="1">
      <alignment horizontal="center" wrapText="1"/>
    </xf>
    <xf numFmtId="3" fontId="6" fillId="0" borderId="0" xfId="0" applyNumberFormat="1" applyFont="1" applyAlignment="1">
      <alignment horizontal="center"/>
    </xf>
    <xf numFmtId="4" fontId="9" fillId="0" borderId="0" xfId="0" applyNumberFormat="1" applyFont="1" applyAlignment="1">
      <alignment horizontal="center"/>
    </xf>
    <xf numFmtId="0" fontId="5" fillId="10" borderId="6" xfId="0" applyFont="1" applyFill="1" applyBorder="1"/>
    <xf numFmtId="0" fontId="5" fillId="2" borderId="6" xfId="0" applyFont="1" applyFill="1" applyBorder="1"/>
    <xf numFmtId="3" fontId="6" fillId="3" borderId="6" xfId="0" applyNumberFormat="1" applyFont="1" applyFill="1" applyBorder="1" applyAlignment="1">
      <alignment horizontal="center"/>
    </xf>
    <xf numFmtId="3" fontId="11" fillId="3" borderId="6" xfId="0" applyNumberFormat="1" applyFont="1" applyFill="1" applyBorder="1" applyAlignment="1">
      <alignment horizontal="center"/>
    </xf>
    <xf numFmtId="4" fontId="6" fillId="3" borderId="6" xfId="0" applyNumberFormat="1" applyFont="1" applyFill="1" applyBorder="1" applyAlignment="1">
      <alignment horizontal="center"/>
    </xf>
    <xf numFmtId="3" fontId="6" fillId="13" borderId="6" xfId="0" applyNumberFormat="1" applyFont="1" applyFill="1" applyBorder="1"/>
    <xf numFmtId="3" fontId="6" fillId="0" borderId="0" xfId="0" applyNumberFormat="1" applyFont="1"/>
    <xf numFmtId="0" fontId="2" fillId="0" borderId="0" xfId="0" applyFont="1" applyAlignment="1">
      <alignment horizontal="center" wrapText="1"/>
    </xf>
    <xf numFmtId="0" fontId="5" fillId="0" borderId="0" xfId="0" applyFont="1"/>
    <xf numFmtId="0" fontId="5" fillId="14" borderId="7" xfId="0" applyFont="1" applyFill="1" applyBorder="1" applyAlignment="1">
      <alignment wrapText="1"/>
    </xf>
    <xf numFmtId="0" fontId="11" fillId="0" borderId="0" xfId="0" applyFont="1"/>
    <xf numFmtId="0" fontId="5" fillId="19" borderId="7" xfId="0" applyFont="1" applyFill="1" applyBorder="1" applyAlignment="1">
      <alignment vertical="top" wrapText="1"/>
    </xf>
    <xf numFmtId="0" fontId="6" fillId="0" borderId="7" xfId="0" applyFont="1" applyBorder="1" applyAlignment="1">
      <alignment vertical="top" wrapText="1"/>
    </xf>
    <xf numFmtId="0" fontId="6" fillId="0" borderId="7" xfId="0" applyFont="1" applyBorder="1"/>
    <xf numFmtId="0" fontId="5" fillId="19" borderId="7" xfId="0" applyFont="1" applyFill="1" applyBorder="1" applyAlignment="1">
      <alignment wrapText="1"/>
    </xf>
    <xf numFmtId="0" fontId="6" fillId="0" borderId="7" xfId="0" applyFont="1" applyBorder="1" applyAlignment="1">
      <alignment vertical="top"/>
    </xf>
    <xf numFmtId="0" fontId="15" fillId="0" borderId="7" xfId="0" applyFont="1" applyBorder="1" applyAlignment="1">
      <alignment vertical="top" wrapText="1"/>
    </xf>
    <xf numFmtId="0" fontId="6" fillId="0" borderId="0" xfId="0" applyFont="1" applyAlignment="1">
      <alignment vertical="top" wrapText="1"/>
    </xf>
    <xf numFmtId="0" fontId="6" fillId="19" borderId="7" xfId="0" applyFont="1" applyFill="1" applyBorder="1" applyAlignment="1">
      <alignment wrapText="1"/>
    </xf>
    <xf numFmtId="0" fontId="14" fillId="12" borderId="7" xfId="0" applyFont="1" applyFill="1" applyBorder="1" applyAlignment="1">
      <alignment horizontal="left" wrapText="1"/>
    </xf>
    <xf numFmtId="164" fontId="6" fillId="0" borderId="0" xfId="0" applyNumberFormat="1" applyFont="1"/>
    <xf numFmtId="0" fontId="1" fillId="0" borderId="0" xfId="0" applyFont="1"/>
    <xf numFmtId="0" fontId="17" fillId="0" borderId="0" xfId="0" applyFont="1"/>
    <xf numFmtId="0" fontId="19" fillId="21" borderId="8" xfId="0" applyFont="1" applyFill="1" applyBorder="1" applyAlignment="1">
      <alignment horizontal="left" vertical="center" wrapText="1"/>
    </xf>
    <xf numFmtId="0" fontId="20" fillId="20" borderId="9" xfId="0" applyFont="1" applyFill="1" applyBorder="1" applyAlignment="1">
      <alignment horizontal="center"/>
    </xf>
    <xf numFmtId="0" fontId="3" fillId="23" borderId="7" xfId="0"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7" xfId="0" applyFont="1" applyBorder="1" applyAlignment="1">
      <alignment horizontal="left" vertical="top" wrapText="1"/>
    </xf>
    <xf numFmtId="0" fontId="3" fillId="24" borderId="7" xfId="0" applyFont="1" applyFill="1" applyBorder="1" applyAlignment="1">
      <alignment horizontal="center" vertical="center" wrapText="1"/>
    </xf>
    <xf numFmtId="0" fontId="21" fillId="0" borderId="7" xfId="0" applyFont="1" applyBorder="1" applyAlignment="1">
      <alignment horizontal="left" vertical="center"/>
    </xf>
    <xf numFmtId="0" fontId="17" fillId="0" borderId="7" xfId="0" applyFont="1" applyBorder="1" applyAlignment="1">
      <alignment horizontal="left" vertical="top" wrapText="1"/>
    </xf>
    <xf numFmtId="0" fontId="3" fillId="25" borderId="7" xfId="0" applyFont="1" applyFill="1" applyBorder="1" applyAlignment="1">
      <alignment horizontal="center" vertical="center" wrapText="1"/>
    </xf>
    <xf numFmtId="0" fontId="22" fillId="0" borderId="7" xfId="0" applyFont="1" applyBorder="1" applyAlignment="1">
      <alignment horizontal="center" vertical="center"/>
    </xf>
    <xf numFmtId="0" fontId="17" fillId="0" borderId="0" xfId="0" applyFont="1" applyAlignment="1">
      <alignment horizontal="left"/>
    </xf>
    <xf numFmtId="0" fontId="23" fillId="0" borderId="11" xfId="0" applyFont="1" applyBorder="1" applyAlignment="1">
      <alignment horizontal="center" wrapText="1"/>
    </xf>
    <xf numFmtId="0" fontId="1" fillId="0" borderId="0" xfId="0" applyFont="1" applyAlignment="1">
      <alignment horizontal="left" wrapText="1"/>
    </xf>
    <xf numFmtId="0" fontId="19" fillId="0" borderId="12" xfId="0" applyFont="1" applyBorder="1" applyAlignment="1">
      <alignment horizontal="center" wrapText="1"/>
    </xf>
    <xf numFmtId="0" fontId="25" fillId="26" borderId="13"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23" borderId="13" xfId="0" applyFont="1" applyFill="1" applyBorder="1" applyAlignment="1">
      <alignment horizontal="center" vertical="center" wrapText="1"/>
    </xf>
    <xf numFmtId="0" fontId="19" fillId="0" borderId="14" xfId="0" applyFont="1" applyBorder="1" applyAlignment="1">
      <alignment horizontal="center" wrapText="1"/>
    </xf>
    <xf numFmtId="0" fontId="28" fillId="12" borderId="15" xfId="0" applyFont="1" applyFill="1" applyBorder="1" applyAlignment="1">
      <alignment horizontal="center" vertical="center" wrapText="1"/>
    </xf>
    <xf numFmtId="0" fontId="29" fillId="0" borderId="0" xfId="0" applyFont="1" applyAlignment="1">
      <alignment horizontal="center"/>
    </xf>
    <xf numFmtId="0" fontId="1" fillId="0" borderId="0" xfId="0" applyFont="1" applyAlignment="1">
      <alignment horizontal="left"/>
    </xf>
    <xf numFmtId="0" fontId="1"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wrapText="1"/>
    </xf>
    <xf numFmtId="0" fontId="17" fillId="0" borderId="0" xfId="0" applyFont="1" applyAlignment="1">
      <alignment horizontal="lef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17" fillId="0" borderId="0" xfId="0" applyFont="1" applyAlignment="1">
      <alignment horizontal="center"/>
    </xf>
    <xf numFmtId="0" fontId="17" fillId="0" borderId="16" xfId="0" applyFont="1" applyBorder="1" applyAlignment="1">
      <alignment horizontal="center"/>
    </xf>
    <xf numFmtId="0" fontId="32" fillId="0" borderId="0" xfId="0" applyFont="1" applyAlignment="1">
      <alignment horizontal="left" vertical="top" wrapText="1"/>
    </xf>
    <xf numFmtId="0" fontId="7" fillId="0" borderId="0" xfId="0" applyFont="1" applyAlignment="1">
      <alignment horizontal="right" vertical="top" wrapText="1"/>
    </xf>
    <xf numFmtId="0" fontId="19" fillId="0" borderId="0" xfId="0" applyFont="1" applyAlignment="1">
      <alignment horizontal="center" vertical="top" wrapText="1"/>
    </xf>
    <xf numFmtId="0" fontId="19" fillId="0" borderId="0" xfId="0" applyFont="1" applyAlignment="1">
      <alignment horizontal="left" vertical="top" wrapText="1"/>
    </xf>
    <xf numFmtId="0" fontId="31" fillId="0" borderId="0" xfId="0" applyFont="1"/>
    <xf numFmtId="0" fontId="7" fillId="0" borderId="0" xfId="0" applyFont="1" applyAlignment="1">
      <alignment vertical="top" wrapText="1"/>
    </xf>
    <xf numFmtId="164" fontId="7" fillId="0" borderId="0" xfId="0" applyNumberFormat="1" applyFont="1" applyAlignment="1">
      <alignment vertical="top" wrapText="1"/>
    </xf>
    <xf numFmtId="165" fontId="7" fillId="0" borderId="0" xfId="0" applyNumberFormat="1" applyFont="1" applyAlignment="1">
      <alignment vertical="top" wrapText="1"/>
    </xf>
    <xf numFmtId="164" fontId="7" fillId="0" borderId="0" xfId="0" applyNumberFormat="1" applyFont="1" applyAlignment="1">
      <alignment horizontal="right" vertical="top" wrapText="1"/>
    </xf>
    <xf numFmtId="0" fontId="33" fillId="0" borderId="0" xfId="0" applyFont="1" applyAlignment="1">
      <alignment wrapText="1"/>
    </xf>
    <xf numFmtId="0" fontId="7" fillId="0" borderId="0" xfId="0" applyFont="1" applyAlignment="1">
      <alignment horizontal="left" wrapText="1"/>
    </xf>
    <xf numFmtId="0" fontId="7" fillId="0" borderId="0" xfId="0" applyFont="1" applyAlignment="1">
      <alignment horizontal="right" vertical="center" wrapText="1"/>
    </xf>
    <xf numFmtId="164" fontId="7" fillId="0" borderId="0" xfId="0" applyNumberFormat="1" applyFont="1" applyAlignment="1">
      <alignment horizontal="left" vertical="top" wrapText="1"/>
    </xf>
    <xf numFmtId="0" fontId="28" fillId="0" borderId="0" xfId="0" applyFont="1" applyAlignment="1">
      <alignment horizontal="left"/>
    </xf>
    <xf numFmtId="0" fontId="28" fillId="0" borderId="0" xfId="0" applyFont="1" applyAlignment="1">
      <alignment horizontal="left" wrapText="1"/>
    </xf>
    <xf numFmtId="0" fontId="25" fillId="0" borderId="0" xfId="0" applyFont="1" applyAlignment="1">
      <alignment horizontal="left" wrapText="1"/>
    </xf>
    <xf numFmtId="0" fontId="28" fillId="0" borderId="0" xfId="0" applyFont="1" applyAlignment="1">
      <alignment horizontal="center" wrapText="1"/>
    </xf>
    <xf numFmtId="0" fontId="34" fillId="0" borderId="0" xfId="0" applyFont="1" applyAlignment="1">
      <alignment horizontal="left" wrapText="1"/>
    </xf>
    <xf numFmtId="0" fontId="35" fillId="0" borderId="0" xfId="0" applyFont="1" applyAlignment="1">
      <alignment horizontal="left" wrapText="1"/>
    </xf>
    <xf numFmtId="0" fontId="9" fillId="0" borderId="0" xfId="0" applyFont="1" applyAlignment="1">
      <alignment wrapText="1"/>
    </xf>
    <xf numFmtId="0" fontId="28" fillId="12" borderId="19" xfId="0" applyFont="1" applyFill="1" applyBorder="1" applyAlignment="1">
      <alignment horizontal="center" wrapText="1"/>
    </xf>
    <xf numFmtId="0" fontId="19"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horizontal="center"/>
    </xf>
    <xf numFmtId="0" fontId="11" fillId="0" borderId="0" xfId="0" applyFont="1" applyAlignment="1">
      <alignment horizontal="center"/>
    </xf>
    <xf numFmtId="0" fontId="36" fillId="0" borderId="0" xfId="0" applyFont="1" applyAlignment="1">
      <alignment vertical="center"/>
    </xf>
    <xf numFmtId="0" fontId="19" fillId="0" borderId="0" xfId="0" applyFont="1" applyAlignment="1">
      <alignment horizontal="center" vertical="center" wrapText="1"/>
    </xf>
    <xf numFmtId="164" fontId="7" fillId="0" borderId="0" xfId="0" applyNumberFormat="1" applyFont="1" applyAlignment="1">
      <alignment horizontal="right" vertical="center" wrapText="1"/>
    </xf>
    <xf numFmtId="0" fontId="19" fillId="0" borderId="0" xfId="0" applyFont="1" applyAlignment="1">
      <alignment horizontal="center"/>
    </xf>
    <xf numFmtId="0" fontId="14" fillId="0" borderId="0" xfId="0" applyFont="1" applyAlignment="1">
      <alignment horizontal="left" wrapText="1"/>
    </xf>
    <xf numFmtId="0" fontId="9" fillId="0" borderId="0" xfId="0" applyFont="1" applyAlignment="1">
      <alignment horizontal="left" wrapText="1"/>
    </xf>
    <xf numFmtId="0" fontId="11" fillId="0" borderId="0" xfId="0" applyFont="1" applyAlignment="1">
      <alignment wrapText="1"/>
    </xf>
    <xf numFmtId="0" fontId="19" fillId="0" borderId="0" xfId="0" applyFont="1" applyAlignment="1">
      <alignment horizontal="left" wrapText="1"/>
    </xf>
    <xf numFmtId="0" fontId="1" fillId="0" borderId="12" xfId="0" applyFont="1" applyBorder="1"/>
    <xf numFmtId="0" fontId="25" fillId="0" borderId="12" xfId="0" applyFont="1" applyBorder="1" applyAlignment="1">
      <alignment horizontal="center" vertical="center"/>
    </xf>
    <xf numFmtId="0" fontId="6" fillId="0" borderId="12" xfId="0" applyFont="1" applyBorder="1"/>
    <xf numFmtId="0" fontId="25" fillId="0" borderId="0" xfId="0" applyFont="1" applyAlignment="1">
      <alignment horizontal="center" vertical="center"/>
    </xf>
    <xf numFmtId="0" fontId="25" fillId="0" borderId="0" xfId="0" applyFont="1" applyAlignment="1">
      <alignment horizontal="center"/>
    </xf>
    <xf numFmtId="0" fontId="6" fillId="0" borderId="20" xfId="0" applyFont="1" applyBorder="1"/>
    <xf numFmtId="0" fontId="9" fillId="0" borderId="0" xfId="0" applyFont="1"/>
    <xf numFmtId="0" fontId="9" fillId="0" borderId="0" xfId="0" applyFont="1" applyAlignment="1">
      <alignment horizontal="center"/>
    </xf>
    <xf numFmtId="0" fontId="19" fillId="12" borderId="21" xfId="0" applyFont="1" applyFill="1" applyBorder="1" applyAlignment="1">
      <alignment horizontal="left" wrapText="1"/>
    </xf>
    <xf numFmtId="0" fontId="6" fillId="0" borderId="0" xfId="0" applyFont="1" applyAlignment="1">
      <alignment vertical="top"/>
    </xf>
    <xf numFmtId="0" fontId="7" fillId="0" borderId="0" xfId="0" applyFont="1" applyAlignment="1">
      <alignment horizontal="left" vertical="center" wrapText="1"/>
    </xf>
    <xf numFmtId="0" fontId="1" fillId="0" borderId="0" xfId="0" applyFont="1" applyAlignment="1">
      <alignment vertical="center" wrapText="1"/>
    </xf>
    <xf numFmtId="0" fontId="19" fillId="0" borderId="0" xfId="0" applyFont="1" applyAlignment="1">
      <alignment horizontal="left" vertical="center" wrapText="1"/>
    </xf>
    <xf numFmtId="0" fontId="7" fillId="0" borderId="0" xfId="0" applyFont="1" applyAlignment="1">
      <alignment vertical="center" wrapText="1"/>
    </xf>
    <xf numFmtId="0" fontId="19" fillId="0" borderId="0" xfId="0" applyFont="1" applyAlignment="1">
      <alignment wrapText="1"/>
    </xf>
    <xf numFmtId="0" fontId="1" fillId="0" borderId="0" xfId="0" applyFont="1" applyAlignment="1">
      <alignment vertical="top"/>
    </xf>
    <xf numFmtId="0" fontId="12" fillId="0" borderId="0" xfId="0" applyFont="1" applyAlignment="1">
      <alignment horizontal="left"/>
    </xf>
    <xf numFmtId="0" fontId="37" fillId="0" borderId="0" xfId="0" applyFont="1" applyAlignment="1">
      <alignment wrapText="1"/>
    </xf>
    <xf numFmtId="0" fontId="9" fillId="0" borderId="0" xfId="0" applyFont="1" applyAlignment="1">
      <alignment horizontal="left"/>
    </xf>
    <xf numFmtId="166" fontId="6" fillId="0" borderId="0" xfId="0" applyNumberFormat="1" applyFont="1"/>
    <xf numFmtId="0" fontId="23" fillId="22" borderId="21" xfId="0" applyFont="1" applyFill="1" applyBorder="1" applyAlignment="1">
      <alignment horizontal="left" vertical="center" wrapText="1"/>
    </xf>
    <xf numFmtId="0" fontId="23" fillId="36" borderId="21" xfId="0" applyFont="1" applyFill="1" applyBorder="1" applyAlignment="1">
      <alignment horizontal="left" vertical="center" wrapText="1"/>
    </xf>
    <xf numFmtId="0" fontId="23" fillId="22" borderId="28" xfId="0" applyFont="1" applyFill="1" applyBorder="1" applyAlignment="1">
      <alignment horizontal="left" vertical="center" wrapText="1"/>
    </xf>
    <xf numFmtId="0" fontId="28" fillId="22" borderId="19" xfId="0" applyFont="1" applyFill="1" applyBorder="1" applyAlignment="1">
      <alignment horizontal="center" wrapText="1"/>
    </xf>
    <xf numFmtId="0" fontId="23" fillId="36" borderId="28" xfId="0" applyFont="1" applyFill="1" applyBorder="1" applyAlignment="1">
      <alignment horizontal="left" vertical="center" wrapText="1"/>
    </xf>
    <xf numFmtId="0" fontId="20" fillId="20" borderId="29" xfId="0" applyFont="1" applyFill="1" applyBorder="1" applyAlignment="1">
      <alignment horizontal="left" vertical="center" wrapText="1"/>
    </xf>
    <xf numFmtId="0" fontId="20" fillId="20" borderId="29" xfId="0" applyFont="1" applyFill="1" applyBorder="1" applyAlignment="1">
      <alignment horizontal="center" vertical="center" wrapText="1"/>
    </xf>
    <xf numFmtId="0" fontId="7" fillId="21" borderId="30" xfId="0" applyFont="1" applyFill="1" applyBorder="1" applyAlignment="1">
      <alignment horizontal="left" vertical="top" wrapText="1"/>
    </xf>
    <xf numFmtId="0" fontId="7" fillId="21" borderId="30" xfId="0" applyFont="1" applyFill="1" applyBorder="1" applyAlignment="1">
      <alignment horizontal="center" vertical="top" wrapText="1"/>
    </xf>
    <xf numFmtId="0" fontId="19" fillId="21" borderId="30" xfId="0" applyFont="1" applyFill="1" applyBorder="1" applyAlignment="1">
      <alignment horizontal="left" vertical="top" wrapText="1"/>
    </xf>
    <xf numFmtId="0" fontId="6" fillId="0" borderId="0" xfId="0" applyFont="1" applyAlignment="1">
      <alignment horizontal="center" vertical="center"/>
    </xf>
    <xf numFmtId="0" fontId="7" fillId="21" borderId="7" xfId="0" applyFont="1" applyFill="1" applyBorder="1" applyAlignment="1">
      <alignment horizontal="left" vertical="top" wrapText="1"/>
    </xf>
    <xf numFmtId="0" fontId="7" fillId="21" borderId="7" xfId="0" applyFont="1" applyFill="1" applyBorder="1" applyAlignment="1">
      <alignment horizontal="center" vertical="top" wrapText="1"/>
    </xf>
    <xf numFmtId="0" fontId="19" fillId="21" borderId="7" xfId="0" applyFont="1" applyFill="1" applyBorder="1" applyAlignment="1">
      <alignment horizontal="left" vertical="top" wrapText="1"/>
    </xf>
    <xf numFmtId="0" fontId="7" fillId="37" borderId="7" xfId="0" applyFont="1" applyFill="1" applyBorder="1" applyAlignment="1">
      <alignment horizontal="left" vertical="top" wrapText="1"/>
    </xf>
    <xf numFmtId="0" fontId="7" fillId="37" borderId="7" xfId="0" applyFont="1" applyFill="1" applyBorder="1" applyAlignment="1">
      <alignment horizontal="center" vertical="top" wrapText="1"/>
    </xf>
    <xf numFmtId="0" fontId="19" fillId="37" borderId="7" xfId="0" applyFont="1" applyFill="1" applyBorder="1" applyAlignment="1">
      <alignment horizontal="left" vertical="top" wrapText="1"/>
    </xf>
    <xf numFmtId="0" fontId="19" fillId="21" borderId="7" xfId="0" applyFont="1" applyFill="1" applyBorder="1" applyAlignment="1">
      <alignment horizontal="center" vertical="top" wrapText="1"/>
    </xf>
    <xf numFmtId="164" fontId="7" fillId="0" borderId="0" xfId="0" applyNumberFormat="1" applyFont="1" applyAlignment="1">
      <alignment horizontal="center" vertical="top" wrapText="1"/>
    </xf>
    <xf numFmtId="165" fontId="7" fillId="0" borderId="0" xfId="0" applyNumberFormat="1" applyFont="1" applyAlignment="1">
      <alignment horizontal="center" vertical="top" wrapText="1"/>
    </xf>
    <xf numFmtId="164" fontId="7" fillId="0" borderId="0" xfId="0" applyNumberFormat="1" applyFont="1" applyAlignment="1">
      <alignment horizontal="center" vertical="center" wrapText="1"/>
    </xf>
    <xf numFmtId="0" fontId="6" fillId="0" borderId="0" xfId="0" applyFont="1" applyAlignment="1">
      <alignment vertical="center" wrapText="1"/>
    </xf>
    <xf numFmtId="0" fontId="45"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xf>
    <xf numFmtId="0" fontId="46" fillId="0" borderId="0" xfId="0" applyFont="1" applyAlignment="1">
      <alignment vertical="center" wrapText="1"/>
    </xf>
    <xf numFmtId="0" fontId="6" fillId="0" borderId="0" xfId="0" applyFont="1" applyAlignment="1">
      <alignment vertical="center"/>
    </xf>
    <xf numFmtId="0" fontId="45" fillId="0" borderId="0" xfId="0" applyFont="1" applyAlignment="1">
      <alignment vertical="center"/>
    </xf>
    <xf numFmtId="0" fontId="11" fillId="0" borderId="0" xfId="0" applyFont="1" applyAlignment="1">
      <alignment vertical="center"/>
    </xf>
    <xf numFmtId="0" fontId="11" fillId="0" borderId="0" xfId="0" applyFont="1" applyAlignment="1">
      <alignment horizontal="center" vertical="center" wrapText="1"/>
    </xf>
    <xf numFmtId="0" fontId="48" fillId="0" borderId="0" xfId="0" applyFont="1" applyAlignment="1">
      <alignment vertical="center" wrapText="1"/>
    </xf>
    <xf numFmtId="0" fontId="9" fillId="0" borderId="0" xfId="0" applyFont="1" applyAlignment="1">
      <alignment vertical="center"/>
    </xf>
    <xf numFmtId="0" fontId="50" fillId="36" borderId="21" xfId="0" applyFont="1" applyFill="1" applyBorder="1" applyAlignment="1">
      <alignment horizontal="left" vertical="center" wrapText="1"/>
    </xf>
    <xf numFmtId="0" fontId="50" fillId="36" borderId="28" xfId="0" applyFont="1" applyFill="1" applyBorder="1" applyAlignment="1">
      <alignment horizontal="left" vertical="center" wrapText="1"/>
    </xf>
    <xf numFmtId="0" fontId="50" fillId="12" borderId="19" xfId="0" applyFont="1" applyFill="1" applyBorder="1" applyAlignment="1">
      <alignment horizontal="center" vertical="center" wrapText="1"/>
    </xf>
    <xf numFmtId="0" fontId="9" fillId="0" borderId="0" xfId="0" applyFont="1" applyAlignment="1">
      <alignment horizontal="center" vertical="center" wrapText="1"/>
    </xf>
    <xf numFmtId="0" fontId="10" fillId="20" borderId="29" xfId="0" applyFont="1" applyFill="1" applyBorder="1" applyAlignment="1">
      <alignment horizontal="left" vertical="center" wrapText="1"/>
    </xf>
    <xf numFmtId="0" fontId="10" fillId="20" borderId="29" xfId="0" applyFont="1" applyFill="1" applyBorder="1" applyAlignment="1">
      <alignment horizontal="center" vertical="center" wrapText="1"/>
    </xf>
    <xf numFmtId="0" fontId="6" fillId="21" borderId="30" xfId="0" applyFont="1" applyFill="1" applyBorder="1" applyAlignment="1">
      <alignment horizontal="left" vertical="center" wrapText="1"/>
    </xf>
    <xf numFmtId="0" fontId="6" fillId="21" borderId="30" xfId="0" applyFont="1" applyFill="1" applyBorder="1" applyAlignment="1">
      <alignment horizontal="center" vertical="center" wrapText="1"/>
    </xf>
    <xf numFmtId="0" fontId="9" fillId="21" borderId="30" xfId="0" applyFont="1" applyFill="1" applyBorder="1" applyAlignment="1">
      <alignment horizontal="left" vertical="center" wrapText="1"/>
    </xf>
    <xf numFmtId="0" fontId="36" fillId="0" borderId="0" xfId="0" applyFont="1" applyAlignment="1">
      <alignment vertical="center" wrapText="1"/>
    </xf>
    <xf numFmtId="0" fontId="6" fillId="21" borderId="7" xfId="0" applyFont="1" applyFill="1" applyBorder="1" applyAlignment="1">
      <alignment horizontal="left" vertical="center" wrapText="1"/>
    </xf>
    <xf numFmtId="0" fontId="6" fillId="21" borderId="7" xfId="0" applyFont="1" applyFill="1" applyBorder="1" applyAlignment="1">
      <alignment horizontal="center" vertical="center" wrapText="1"/>
    </xf>
    <xf numFmtId="0" fontId="9" fillId="21" borderId="7" xfId="0" applyFont="1" applyFill="1" applyBorder="1" applyAlignment="1">
      <alignment horizontal="left" vertical="center" wrapText="1"/>
    </xf>
    <xf numFmtId="0" fontId="52" fillId="0" borderId="0" xfId="0" applyFont="1" applyAlignment="1">
      <alignment vertical="center" wrapText="1"/>
    </xf>
    <xf numFmtId="0" fontId="6" fillId="37" borderId="7" xfId="0" applyFont="1" applyFill="1" applyBorder="1" applyAlignment="1">
      <alignment horizontal="left" vertical="center" wrapText="1"/>
    </xf>
    <xf numFmtId="0" fontId="6" fillId="37" borderId="7" xfId="0" applyFont="1" applyFill="1" applyBorder="1" applyAlignment="1">
      <alignment horizontal="center" vertical="center" wrapText="1"/>
    </xf>
    <xf numFmtId="0" fontId="9" fillId="37" borderId="7" xfId="0" applyFont="1" applyFill="1" applyBorder="1" applyAlignment="1">
      <alignment horizontal="left" vertical="center" wrapText="1"/>
    </xf>
    <xf numFmtId="0" fontId="11" fillId="4" borderId="0" xfId="0" applyFont="1" applyFill="1" applyAlignment="1">
      <alignment horizontal="center" vertical="center"/>
    </xf>
    <xf numFmtId="0" fontId="9" fillId="21" borderId="7" xfId="0" applyFont="1" applyFill="1" applyBorder="1" applyAlignment="1">
      <alignment horizontal="center" vertical="center" wrapText="1"/>
    </xf>
    <xf numFmtId="0" fontId="53"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horizontal="left" vertical="center" wrapText="1"/>
    </xf>
    <xf numFmtId="164" fontId="6" fillId="0" borderId="0" xfId="0" applyNumberFormat="1" applyFont="1" applyAlignment="1">
      <alignment vertical="center" wrapText="1"/>
    </xf>
    <xf numFmtId="0" fontId="6" fillId="0" borderId="0" xfId="0" applyFont="1" applyAlignment="1">
      <alignment horizontal="right" vertical="center" wrapText="1"/>
    </xf>
    <xf numFmtId="16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0" fontId="54" fillId="0" borderId="0" xfId="0" applyFont="1" applyAlignment="1">
      <alignment vertical="center" wrapText="1"/>
    </xf>
    <xf numFmtId="0" fontId="9" fillId="0" borderId="0" xfId="0" applyFont="1" applyAlignment="1">
      <alignment horizontal="center" vertical="center"/>
    </xf>
    <xf numFmtId="0" fontId="9" fillId="0" borderId="0" xfId="0" applyFont="1" applyAlignment="1">
      <alignment vertical="center" wrapText="1"/>
    </xf>
    <xf numFmtId="0" fontId="36" fillId="0" borderId="0" xfId="0" applyFont="1"/>
    <xf numFmtId="0" fontId="6" fillId="0" borderId="0" xfId="0" applyFont="1"/>
    <xf numFmtId="0" fontId="6" fillId="0" borderId="0" xfId="0" applyFont="1" applyAlignment="1">
      <alignment wrapText="1"/>
    </xf>
    <xf numFmtId="0" fontId="69" fillId="21" borderId="8" xfId="0" applyFont="1" applyFill="1" applyBorder="1" applyAlignment="1">
      <alignment horizontal="left" vertical="center" wrapText="1"/>
    </xf>
    <xf numFmtId="0" fontId="3" fillId="5" borderId="24" xfId="0" applyFont="1" applyFill="1" applyBorder="1"/>
    <xf numFmtId="0" fontId="3" fillId="6" borderId="24" xfId="0" applyFont="1" applyFill="1" applyBorder="1" applyAlignment="1">
      <alignment horizontal="center" vertical="center"/>
    </xf>
    <xf numFmtId="0" fontId="5" fillId="6" borderId="24" xfId="0" applyFont="1" applyFill="1" applyBorder="1" applyAlignment="1">
      <alignment vertical="center" wrapText="1"/>
    </xf>
    <xf numFmtId="0" fontId="6" fillId="5" borderId="24" xfId="0" applyFont="1" applyFill="1" applyBorder="1" applyAlignment="1">
      <alignment wrapText="1"/>
    </xf>
    <xf numFmtId="0" fontId="5" fillId="7" borderId="24" xfId="0" applyFont="1" applyFill="1" applyBorder="1" applyAlignment="1">
      <alignment horizontal="center" vertical="center" wrapText="1"/>
    </xf>
    <xf numFmtId="0" fontId="5" fillId="7" borderId="24" xfId="0" applyFont="1" applyFill="1" applyBorder="1" applyAlignment="1">
      <alignment horizontal="center" vertical="center"/>
    </xf>
    <xf numFmtId="0" fontId="5" fillId="7" borderId="20"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4" xfId="0" applyFont="1" applyFill="1" applyBorder="1" applyAlignment="1">
      <alignment horizontal="center" vertical="center" wrapText="1"/>
    </xf>
    <xf numFmtId="0" fontId="5" fillId="7" borderId="24" xfId="0" applyFont="1" applyFill="1" applyBorder="1" applyAlignment="1">
      <alignment vertical="center" wrapText="1"/>
    </xf>
    <xf numFmtId="164" fontId="6" fillId="7" borderId="24" xfId="0" applyNumberFormat="1" applyFont="1" applyFill="1" applyBorder="1" applyAlignment="1">
      <alignment horizontal="center" vertical="center" wrapText="1"/>
    </xf>
    <xf numFmtId="0" fontId="5" fillId="5" borderId="24" xfId="0" applyFont="1" applyFill="1" applyBorder="1" applyAlignment="1">
      <alignment wrapText="1"/>
    </xf>
    <xf numFmtId="0" fontId="6" fillId="3" borderId="24" xfId="0" applyFont="1" applyFill="1" applyBorder="1" applyAlignment="1">
      <alignment vertical="center" wrapText="1"/>
    </xf>
    <xf numFmtId="0" fontId="6" fillId="3" borderId="24" xfId="0" applyFont="1" applyFill="1" applyBorder="1" applyAlignment="1">
      <alignment horizontal="right" vertical="center"/>
    </xf>
    <xf numFmtId="0" fontId="5" fillId="9" borderId="24" xfId="0" applyFont="1" applyFill="1" applyBorder="1" applyAlignment="1">
      <alignment horizontal="center" vertical="center"/>
    </xf>
    <xf numFmtId="0" fontId="5" fillId="9" borderId="24"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1" fillId="4" borderId="24" xfId="0" applyFont="1" applyFill="1" applyBorder="1" applyAlignment="1">
      <alignment wrapText="1"/>
    </xf>
    <xf numFmtId="0" fontId="6" fillId="5" borderId="24" xfId="0" applyFont="1" applyFill="1" applyBorder="1"/>
    <xf numFmtId="0" fontId="2" fillId="7" borderId="24" xfId="0" applyFont="1" applyFill="1" applyBorder="1" applyAlignment="1">
      <alignment horizontal="left"/>
    </xf>
    <xf numFmtId="0" fontId="1" fillId="7" borderId="24" xfId="0" applyFont="1" applyFill="1" applyBorder="1" applyAlignment="1">
      <alignment horizontal="center"/>
    </xf>
    <xf numFmtId="0" fontId="5" fillId="3" borderId="24" xfId="0" applyFont="1" applyFill="1" applyBorder="1" applyAlignment="1">
      <alignment wrapText="1"/>
    </xf>
    <xf numFmtId="0" fontId="6" fillId="7" borderId="24" xfId="0" applyFont="1" applyFill="1" applyBorder="1" applyAlignment="1">
      <alignment vertical="center" wrapText="1"/>
    </xf>
    <xf numFmtId="4" fontId="5" fillId="6" borderId="24" xfId="0" applyNumberFormat="1" applyFont="1" applyFill="1" applyBorder="1" applyAlignment="1">
      <alignment horizontal="center" wrapText="1"/>
    </xf>
    <xf numFmtId="0" fontId="3" fillId="5" borderId="24" xfId="0" applyFont="1" applyFill="1" applyBorder="1" applyAlignment="1">
      <alignment wrapText="1"/>
    </xf>
    <xf numFmtId="0" fontId="3" fillId="2" borderId="24" xfId="0" applyFont="1" applyFill="1" applyBorder="1" applyAlignment="1">
      <alignment wrapText="1"/>
    </xf>
    <xf numFmtId="0" fontId="3" fillId="2" borderId="24" xfId="0" applyFont="1" applyFill="1" applyBorder="1" applyAlignment="1">
      <alignment horizontal="center"/>
    </xf>
    <xf numFmtId="0" fontId="3" fillId="2" borderId="24" xfId="0" applyFont="1" applyFill="1" applyBorder="1" applyAlignment="1">
      <alignment horizontal="center" wrapText="1"/>
    </xf>
    <xf numFmtId="0" fontId="5" fillId="5" borderId="24" xfId="0" applyFont="1" applyFill="1" applyBorder="1"/>
    <xf numFmtId="0" fontId="5" fillId="10" borderId="24" xfId="0" applyFont="1" applyFill="1" applyBorder="1"/>
    <xf numFmtId="0" fontId="5" fillId="11" borderId="24" xfId="0" applyFont="1" applyFill="1" applyBorder="1"/>
    <xf numFmtId="4" fontId="6" fillId="11" borderId="24" xfId="0" applyNumberFormat="1" applyFont="1" applyFill="1" applyBorder="1" applyAlignment="1">
      <alignment horizontal="center"/>
    </xf>
    <xf numFmtId="0" fontId="1" fillId="11" borderId="24" xfId="0" applyFont="1" applyFill="1" applyBorder="1"/>
    <xf numFmtId="4" fontId="6" fillId="3" borderId="24" xfId="0" applyNumberFormat="1" applyFont="1" applyFill="1" applyBorder="1" applyAlignment="1">
      <alignment horizontal="center"/>
    </xf>
    <xf numFmtId="0" fontId="6" fillId="11" borderId="24" xfId="0" applyFont="1" applyFill="1" applyBorder="1"/>
    <xf numFmtId="0" fontId="5" fillId="2" borderId="24" xfId="0" applyFont="1" applyFill="1" applyBorder="1"/>
    <xf numFmtId="4" fontId="5" fillId="3" borderId="24" xfId="0" applyNumberFormat="1" applyFont="1" applyFill="1" applyBorder="1" applyAlignment="1">
      <alignment horizontal="center"/>
    </xf>
    <xf numFmtId="0" fontId="9" fillId="12" borderId="24" xfId="0" applyFont="1" applyFill="1" applyBorder="1" applyAlignment="1">
      <alignment horizontal="left" wrapText="1"/>
    </xf>
    <xf numFmtId="0" fontId="6" fillId="13" borderId="24" xfId="0" applyFont="1" applyFill="1" applyBorder="1"/>
    <xf numFmtId="3" fontId="6" fillId="3" borderId="24" xfId="0" applyNumberFormat="1" applyFont="1" applyFill="1" applyBorder="1" applyAlignment="1">
      <alignment horizontal="center"/>
    </xf>
    <xf numFmtId="4" fontId="6" fillId="14" borderId="24" xfId="0" applyNumberFormat="1" applyFont="1" applyFill="1" applyBorder="1" applyAlignment="1">
      <alignment horizontal="center"/>
    </xf>
    <xf numFmtId="4" fontId="9" fillId="15" borderId="24" xfId="0" applyNumberFormat="1" applyFont="1" applyFill="1" applyBorder="1" applyAlignment="1">
      <alignment horizontal="center"/>
    </xf>
    <xf numFmtId="3" fontId="6" fillId="13" borderId="24" xfId="0" applyNumberFormat="1" applyFont="1" applyFill="1" applyBorder="1"/>
    <xf numFmtId="4" fontId="6" fillId="15" borderId="24" xfId="0" applyNumberFormat="1" applyFont="1" applyFill="1" applyBorder="1" applyAlignment="1">
      <alignment horizontal="center"/>
    </xf>
    <xf numFmtId="0" fontId="6" fillId="3" borderId="24" xfId="0" applyFont="1" applyFill="1" applyBorder="1" applyAlignment="1">
      <alignment horizontal="center" wrapText="1"/>
    </xf>
    <xf numFmtId="0" fontId="10" fillId="16" borderId="24" xfId="0" applyFont="1" applyFill="1" applyBorder="1"/>
    <xf numFmtId="3" fontId="6" fillId="7" borderId="24" xfId="0" applyNumberFormat="1" applyFont="1" applyFill="1" applyBorder="1" applyAlignment="1">
      <alignment horizontal="center"/>
    </xf>
    <xf numFmtId="0" fontId="6" fillId="4" borderId="24" xfId="0" applyFont="1" applyFill="1" applyBorder="1" applyAlignment="1">
      <alignment horizontal="center" wrapText="1"/>
    </xf>
    <xf numFmtId="3" fontId="12" fillId="3" borderId="24" xfId="0" applyNumberFormat="1" applyFont="1" applyFill="1" applyBorder="1" applyAlignment="1">
      <alignment horizontal="center" vertical="center" wrapText="1"/>
    </xf>
    <xf numFmtId="4" fontId="9" fillId="3" borderId="24" xfId="0" applyNumberFormat="1" applyFont="1" applyFill="1" applyBorder="1" applyAlignment="1">
      <alignment horizontal="center" vertical="center"/>
    </xf>
    <xf numFmtId="3" fontId="12" fillId="3" borderId="24" xfId="0" applyNumberFormat="1" applyFont="1" applyFill="1" applyBorder="1" applyAlignment="1">
      <alignment horizontal="center" vertical="center"/>
    </xf>
    <xf numFmtId="0" fontId="5" fillId="5" borderId="24" xfId="0" applyFont="1" applyFill="1" applyBorder="1" applyAlignment="1">
      <alignment horizontal="center"/>
    </xf>
    <xf numFmtId="0" fontId="5" fillId="15" borderId="24" xfId="0" applyFont="1" applyFill="1" applyBorder="1" applyAlignment="1">
      <alignment wrapText="1"/>
    </xf>
    <xf numFmtId="0" fontId="13" fillId="15" borderId="24" xfId="0" applyFont="1" applyFill="1" applyBorder="1" applyAlignment="1">
      <alignment wrapText="1"/>
    </xf>
    <xf numFmtId="0" fontId="8" fillId="13" borderId="24" xfId="0" applyFont="1" applyFill="1" applyBorder="1" applyAlignment="1">
      <alignment wrapText="1"/>
    </xf>
    <xf numFmtId="0" fontId="14" fillId="12" borderId="24" xfId="0" applyFont="1" applyFill="1" applyBorder="1" applyAlignment="1">
      <alignment horizontal="left" vertical="top" wrapText="1"/>
    </xf>
    <xf numFmtId="0" fontId="8" fillId="0" borderId="0" xfId="0" applyFont="1" applyAlignment="1">
      <alignment wrapText="1"/>
    </xf>
    <xf numFmtId="0" fontId="9" fillId="12" borderId="24" xfId="0" applyFont="1" applyFill="1" applyBorder="1" applyAlignment="1">
      <alignment horizontal="left" vertical="top" wrapText="1"/>
    </xf>
    <xf numFmtId="0" fontId="6" fillId="13" borderId="24" xfId="0" applyFont="1" applyFill="1" applyBorder="1" applyAlignment="1">
      <alignment wrapText="1"/>
    </xf>
    <xf numFmtId="0" fontId="8" fillId="0" borderId="0" xfId="0" applyFont="1" applyAlignment="1">
      <alignment horizontal="left" wrapText="1"/>
    </xf>
    <xf numFmtId="0" fontId="6" fillId="15" borderId="24" xfId="0" applyFont="1" applyFill="1" applyBorder="1" applyAlignment="1">
      <alignment wrapText="1"/>
    </xf>
    <xf numFmtId="0" fontId="6" fillId="3" borderId="24" xfId="0" applyFont="1" applyFill="1" applyBorder="1"/>
    <xf numFmtId="0" fontId="5" fillId="3" borderId="24" xfId="0" applyFont="1" applyFill="1" applyBorder="1"/>
    <xf numFmtId="0" fontId="6" fillId="3" borderId="24" xfId="0" applyFont="1" applyFill="1" applyBorder="1" applyAlignment="1">
      <alignment wrapText="1"/>
    </xf>
    <xf numFmtId="0" fontId="1" fillId="4" borderId="24" xfId="0" applyFont="1" applyFill="1" applyBorder="1"/>
    <xf numFmtId="0" fontId="2" fillId="17" borderId="24" xfId="0" applyFont="1" applyFill="1" applyBorder="1" applyAlignment="1">
      <alignment wrapText="1"/>
    </xf>
    <xf numFmtId="0" fontId="1" fillId="17" borderId="24" xfId="0" applyFont="1" applyFill="1" applyBorder="1" applyAlignment="1">
      <alignment wrapText="1"/>
    </xf>
    <xf numFmtId="0" fontId="16" fillId="20" borderId="24" xfId="0" applyFont="1" applyFill="1" applyBorder="1"/>
    <xf numFmtId="0" fontId="18" fillId="20" borderId="24" xfId="0" applyFont="1" applyFill="1" applyBorder="1"/>
    <xf numFmtId="0" fontId="17" fillId="22" borderId="24" xfId="0" applyFont="1" applyFill="1" applyBorder="1"/>
    <xf numFmtId="0" fontId="24" fillId="12" borderId="24" xfId="0" applyFont="1" applyFill="1" applyBorder="1" applyAlignment="1">
      <alignment horizontal="center"/>
    </xf>
    <xf numFmtId="0" fontId="20" fillId="27" borderId="24" xfId="0" applyFont="1" applyFill="1" applyBorder="1" applyAlignment="1">
      <alignment horizontal="left" vertical="center" wrapText="1"/>
    </xf>
    <xf numFmtId="0" fontId="20" fillId="27" borderId="24" xfId="0" applyFont="1" applyFill="1" applyBorder="1" applyAlignment="1">
      <alignment horizontal="center" vertical="center" wrapText="1"/>
    </xf>
    <xf numFmtId="0" fontId="23" fillId="31" borderId="24" xfId="0" applyFont="1" applyFill="1" applyBorder="1" applyAlignment="1">
      <alignment horizontal="center" vertical="center" wrapText="1"/>
    </xf>
    <xf numFmtId="0" fontId="23" fillId="31" borderId="16" xfId="0" applyFont="1" applyFill="1" applyBorder="1" applyAlignment="1">
      <alignment horizontal="center" vertical="center" wrapText="1"/>
    </xf>
    <xf numFmtId="0" fontId="23" fillId="32" borderId="24" xfId="0" applyFont="1" applyFill="1" applyBorder="1" applyAlignment="1">
      <alignment horizontal="center" vertical="center" wrapText="1"/>
    </xf>
    <xf numFmtId="0" fontId="23" fillId="32" borderId="16" xfId="0" applyFont="1" applyFill="1" applyBorder="1" applyAlignment="1">
      <alignment horizontal="center" vertical="center" wrapText="1"/>
    </xf>
    <xf numFmtId="0" fontId="23" fillId="33" borderId="24" xfId="0" applyFont="1" applyFill="1" applyBorder="1" applyAlignment="1">
      <alignment horizontal="center" vertical="center" wrapText="1"/>
    </xf>
    <xf numFmtId="0" fontId="23" fillId="33" borderId="31" xfId="0" applyFont="1" applyFill="1" applyBorder="1" applyAlignment="1">
      <alignment horizontal="center" vertical="center" wrapText="1"/>
    </xf>
    <xf numFmtId="0" fontId="23" fillId="13" borderId="24" xfId="0" applyFont="1" applyFill="1" applyBorder="1" applyAlignment="1">
      <alignment horizontal="center" vertical="center" wrapText="1"/>
    </xf>
    <xf numFmtId="0" fontId="31" fillId="12" borderId="24" xfId="0" applyFont="1" applyFill="1" applyBorder="1"/>
    <xf numFmtId="0" fontId="17" fillId="0" borderId="31" xfId="0" applyFont="1" applyBorder="1" applyAlignment="1">
      <alignment horizontal="center"/>
    </xf>
    <xf numFmtId="0" fontId="7" fillId="7" borderId="24" xfId="0" applyFont="1" applyFill="1" applyBorder="1" applyAlignment="1">
      <alignment horizontal="left" vertical="top" wrapText="1"/>
    </xf>
    <xf numFmtId="0" fontId="7" fillId="7" borderId="24" xfId="0" applyFont="1" applyFill="1" applyBorder="1" applyAlignment="1">
      <alignment horizontal="center" vertical="top" wrapText="1"/>
    </xf>
    <xf numFmtId="0" fontId="7" fillId="7" borderId="24" xfId="0" applyFont="1" applyFill="1" applyBorder="1" applyAlignment="1">
      <alignment vertical="top" wrapText="1"/>
    </xf>
    <xf numFmtId="0" fontId="19" fillId="7" borderId="24" xfId="0" applyFont="1" applyFill="1" applyBorder="1" applyAlignment="1">
      <alignment horizontal="left" vertical="top" wrapText="1"/>
    </xf>
    <xf numFmtId="0" fontId="17" fillId="7" borderId="24" xfId="0" applyFont="1" applyFill="1" applyBorder="1" applyAlignment="1">
      <alignment horizontal="center"/>
    </xf>
    <xf numFmtId="0" fontId="31" fillId="7" borderId="24" xfId="0" applyFont="1" applyFill="1" applyBorder="1"/>
    <xf numFmtId="0" fontId="17" fillId="7" borderId="16" xfId="0" applyFont="1" applyFill="1" applyBorder="1" applyAlignment="1">
      <alignment horizontal="center"/>
    </xf>
    <xf numFmtId="0" fontId="17" fillId="7" borderId="31" xfId="0" applyFont="1" applyFill="1" applyBorder="1" applyAlignment="1">
      <alignment horizontal="center"/>
    </xf>
    <xf numFmtId="0" fontId="28" fillId="11" borderId="24" xfId="0" applyFont="1" applyFill="1" applyBorder="1" applyAlignment="1">
      <alignment horizontal="left"/>
    </xf>
    <xf numFmtId="0" fontId="28" fillId="12" borderId="24" xfId="0" applyFont="1" applyFill="1" applyBorder="1" applyAlignment="1">
      <alignment horizontal="left"/>
    </xf>
    <xf numFmtId="0" fontId="19" fillId="0" borderId="21" xfId="0" applyFont="1" applyBorder="1" applyAlignment="1">
      <alignment horizontal="left" wrapText="1"/>
    </xf>
    <xf numFmtId="0" fontId="25" fillId="26" borderId="27" xfId="0" applyFont="1" applyFill="1" applyBorder="1" applyAlignment="1">
      <alignment horizontal="center" wrapText="1"/>
    </xf>
    <xf numFmtId="0" fontId="25" fillId="5" borderId="27" xfId="0" applyFont="1" applyFill="1" applyBorder="1" applyAlignment="1">
      <alignment horizontal="center" wrapText="1"/>
    </xf>
    <xf numFmtId="0" fontId="2" fillId="8" borderId="24" xfId="0" applyFont="1" applyFill="1" applyBorder="1"/>
    <xf numFmtId="0" fontId="25" fillId="23" borderId="27" xfId="0" applyFont="1" applyFill="1" applyBorder="1" applyAlignment="1">
      <alignment horizontal="center" wrapText="1"/>
    </xf>
    <xf numFmtId="0" fontId="28" fillId="4" borderId="24" xfId="0" applyFont="1" applyFill="1" applyBorder="1" applyAlignment="1">
      <alignment horizontal="center"/>
    </xf>
    <xf numFmtId="0" fontId="28" fillId="12" borderId="24" xfId="0" applyFont="1" applyFill="1" applyBorder="1" applyAlignment="1">
      <alignment horizontal="center"/>
    </xf>
    <xf numFmtId="0" fontId="19" fillId="0" borderId="28" xfId="0" applyFont="1" applyBorder="1" applyAlignment="1">
      <alignment horizontal="left" wrapText="1"/>
    </xf>
    <xf numFmtId="0" fontId="19" fillId="12" borderId="24" xfId="0" applyFont="1" applyFill="1" applyBorder="1" applyAlignment="1">
      <alignment horizontal="right"/>
    </xf>
    <xf numFmtId="0" fontId="25" fillId="27" borderId="24" xfId="0" applyFont="1" applyFill="1" applyBorder="1" applyAlignment="1">
      <alignment horizontal="center"/>
    </xf>
    <xf numFmtId="0" fontId="25" fillId="27" borderId="24" xfId="0" applyFont="1" applyFill="1" applyBorder="1" applyAlignment="1">
      <alignment horizontal="center" wrapText="1"/>
    </xf>
    <xf numFmtId="0" fontId="6" fillId="27" borderId="24" xfId="0" applyFont="1" applyFill="1" applyBorder="1"/>
    <xf numFmtId="0" fontId="6" fillId="4" borderId="24" xfId="0" applyFont="1" applyFill="1" applyBorder="1" applyAlignment="1">
      <alignment wrapText="1"/>
    </xf>
    <xf numFmtId="0" fontId="7" fillId="6" borderId="24" xfId="0" applyFont="1" applyFill="1" applyBorder="1" applyAlignment="1">
      <alignment horizontal="left" vertical="top" wrapText="1"/>
    </xf>
    <xf numFmtId="0" fontId="7" fillId="6" borderId="24" xfId="0" applyFont="1" applyFill="1" applyBorder="1" applyAlignment="1">
      <alignment horizontal="center" vertical="center" wrapText="1"/>
    </xf>
    <xf numFmtId="0" fontId="7" fillId="6" borderId="24" xfId="0" applyFont="1" applyFill="1" applyBorder="1" applyAlignment="1">
      <alignment horizontal="right" vertical="top" wrapText="1"/>
    </xf>
    <xf numFmtId="0" fontId="32" fillId="6" borderId="24" xfId="0" applyFont="1" applyFill="1" applyBorder="1" applyAlignment="1">
      <alignment horizontal="left" vertical="top" wrapText="1"/>
    </xf>
    <xf numFmtId="0" fontId="9" fillId="12" borderId="24" xfId="0" applyFont="1" applyFill="1" applyBorder="1" applyAlignment="1">
      <alignment horizontal="left"/>
    </xf>
    <xf numFmtId="0" fontId="19" fillId="6" borderId="24" xfId="0" applyFont="1" applyFill="1" applyBorder="1" applyAlignment="1">
      <alignment horizontal="center" vertical="center" wrapText="1"/>
    </xf>
    <xf numFmtId="0" fontId="19" fillId="6" borderId="24" xfId="0" applyFont="1" applyFill="1" applyBorder="1" applyAlignment="1">
      <alignment horizontal="left" vertical="top" wrapText="1"/>
    </xf>
    <xf numFmtId="0" fontId="7" fillId="6" borderId="24" xfId="0" applyFont="1" applyFill="1" applyBorder="1" applyAlignment="1">
      <alignment horizontal="left" wrapText="1"/>
    </xf>
    <xf numFmtId="0" fontId="7" fillId="6" borderId="24" xfId="0" applyFont="1" applyFill="1" applyBorder="1" applyAlignment="1">
      <alignment vertical="top" wrapText="1"/>
    </xf>
    <xf numFmtId="0" fontId="7" fillId="7" borderId="24" xfId="0" applyFont="1" applyFill="1" applyBorder="1" applyAlignment="1">
      <alignment horizontal="left" wrapText="1"/>
    </xf>
    <xf numFmtId="0" fontId="7" fillId="7" borderId="24" xfId="0" applyFont="1" applyFill="1" applyBorder="1" applyAlignment="1">
      <alignment horizontal="center" vertical="center" wrapText="1"/>
    </xf>
    <xf numFmtId="164" fontId="7" fillId="7" borderId="24" xfId="0" applyNumberFormat="1" applyFont="1" applyFill="1" applyBorder="1" applyAlignment="1">
      <alignment vertical="top" wrapText="1"/>
    </xf>
    <xf numFmtId="0" fontId="34" fillId="0" borderId="0" xfId="0" applyFont="1" applyAlignment="1">
      <alignment wrapText="1"/>
    </xf>
    <xf numFmtId="0" fontId="9" fillId="4" borderId="24" xfId="0" applyFont="1" applyFill="1" applyBorder="1" applyAlignment="1">
      <alignment wrapText="1"/>
    </xf>
    <xf numFmtId="0" fontId="19" fillId="4" borderId="24" xfId="0" applyFont="1" applyFill="1" applyBorder="1" applyAlignment="1">
      <alignment horizontal="center" wrapText="1"/>
    </xf>
    <xf numFmtId="0" fontId="19" fillId="4" borderId="24" xfId="0" applyFont="1" applyFill="1" applyBorder="1" applyAlignment="1">
      <alignment horizontal="left" wrapText="1"/>
    </xf>
    <xf numFmtId="0" fontId="6" fillId="4" borderId="24" xfId="0" applyFont="1" applyFill="1" applyBorder="1"/>
    <xf numFmtId="0" fontId="14" fillId="4" borderId="24" xfId="0" applyFont="1" applyFill="1" applyBorder="1" applyAlignment="1">
      <alignment horizontal="left" wrapText="1"/>
    </xf>
    <xf numFmtId="0" fontId="9" fillId="4" borderId="24" xfId="0" applyFont="1" applyFill="1" applyBorder="1" applyAlignment="1">
      <alignment horizontal="left"/>
    </xf>
    <xf numFmtId="0" fontId="28" fillId="12" borderId="24" xfId="0" applyFont="1" applyFill="1" applyBorder="1" applyAlignment="1">
      <alignment horizontal="center" wrapText="1"/>
    </xf>
    <xf numFmtId="0" fontId="19" fillId="12" borderId="24" xfId="0" applyFont="1" applyFill="1" applyBorder="1" applyAlignment="1">
      <alignment horizontal="left" wrapText="1"/>
    </xf>
    <xf numFmtId="0" fontId="25" fillId="26" borderId="24" xfId="0" applyFont="1" applyFill="1" applyBorder="1" applyAlignment="1">
      <alignment horizontal="center" wrapText="1"/>
    </xf>
    <xf numFmtId="0" fontId="25" fillId="5" borderId="24" xfId="0" applyFont="1" applyFill="1" applyBorder="1" applyAlignment="1">
      <alignment horizontal="center" wrapText="1"/>
    </xf>
    <xf numFmtId="0" fontId="25" fillId="23" borderId="24" xfId="0" applyFont="1" applyFill="1" applyBorder="1" applyAlignment="1">
      <alignment horizontal="center" wrapText="1"/>
    </xf>
    <xf numFmtId="0" fontId="6" fillId="35" borderId="24" xfId="0" applyFont="1" applyFill="1" applyBorder="1"/>
    <xf numFmtId="0" fontId="6" fillId="35" borderId="24" xfId="0" applyFont="1" applyFill="1" applyBorder="1" applyAlignment="1">
      <alignment horizontal="center"/>
    </xf>
    <xf numFmtId="0" fontId="25" fillId="27" borderId="20" xfId="0" applyFont="1" applyFill="1" applyBorder="1" applyAlignment="1">
      <alignment horizontal="center"/>
    </xf>
    <xf numFmtId="0" fontId="9" fillId="4" borderId="24" xfId="0" applyFont="1" applyFill="1" applyBorder="1" applyAlignment="1">
      <alignment horizontal="left" wrapText="1"/>
    </xf>
    <xf numFmtId="0" fontId="7" fillId="4" borderId="24" xfId="0" applyFont="1" applyFill="1" applyBorder="1" applyAlignment="1">
      <alignment vertical="top" wrapText="1"/>
    </xf>
    <xf numFmtId="0" fontId="7" fillId="12" borderId="24" xfId="0" applyFont="1" applyFill="1" applyBorder="1" applyAlignment="1">
      <alignment horizontal="left" vertical="top" wrapText="1"/>
    </xf>
    <xf numFmtId="0" fontId="7" fillId="12" borderId="24" xfId="0" applyFont="1" applyFill="1" applyBorder="1" applyAlignment="1">
      <alignment horizontal="center" vertical="center" wrapText="1"/>
    </xf>
    <xf numFmtId="0" fontId="6" fillId="12" borderId="24" xfId="0" applyFont="1" applyFill="1" applyBorder="1" applyAlignment="1">
      <alignment wrapText="1"/>
    </xf>
    <xf numFmtId="0" fontId="3" fillId="22" borderId="27" xfId="0" applyFont="1" applyFill="1" applyBorder="1" applyAlignment="1">
      <alignment horizontal="center" wrapText="1"/>
    </xf>
    <xf numFmtId="0" fontId="3" fillId="25" borderId="27" xfId="0" applyFont="1" applyFill="1" applyBorder="1" applyAlignment="1">
      <alignment horizontal="center" wrapText="1"/>
    </xf>
    <xf numFmtId="0" fontId="23" fillId="22" borderId="24" xfId="0" applyFont="1" applyFill="1" applyBorder="1" applyAlignment="1">
      <alignment horizontal="left" vertical="center" wrapText="1"/>
    </xf>
    <xf numFmtId="0" fontId="3" fillId="24" borderId="27" xfId="0" applyFont="1" applyFill="1" applyBorder="1" applyAlignment="1">
      <alignment horizontal="center" wrapText="1"/>
    </xf>
    <xf numFmtId="0" fontId="3" fillId="23" borderId="27" xfId="0" applyFont="1" applyFill="1" applyBorder="1" applyAlignment="1">
      <alignment horizontal="center" wrapText="1"/>
    </xf>
    <xf numFmtId="0" fontId="9" fillId="20" borderId="24" xfId="0" applyFont="1" applyFill="1" applyBorder="1"/>
    <xf numFmtId="0" fontId="19" fillId="37" borderId="24" xfId="0" applyFont="1" applyFill="1" applyBorder="1" applyAlignment="1">
      <alignment horizontal="left" vertical="top" wrapText="1"/>
    </xf>
    <xf numFmtId="0" fontId="9" fillId="22" borderId="24" xfId="0" applyFont="1" applyFill="1" applyBorder="1"/>
    <xf numFmtId="0" fontId="9" fillId="22" borderId="24" xfId="0" applyFont="1" applyFill="1" applyBorder="1" applyAlignment="1">
      <alignment horizontal="center"/>
    </xf>
    <xf numFmtId="0" fontId="9" fillId="22" borderId="24" xfId="0" applyFont="1" applyFill="1" applyBorder="1" applyAlignment="1">
      <alignment wrapText="1"/>
    </xf>
    <xf numFmtId="0" fontId="38" fillId="22" borderId="24" xfId="0" applyFont="1" applyFill="1" applyBorder="1" applyAlignment="1">
      <alignment vertical="center" wrapText="1"/>
    </xf>
    <xf numFmtId="0" fontId="25" fillId="22" borderId="24" xfId="0" applyFont="1" applyFill="1" applyBorder="1" applyAlignment="1">
      <alignment horizontal="center" wrapText="1"/>
    </xf>
    <xf numFmtId="0" fontId="28" fillId="22" borderId="24" xfId="0" applyFont="1" applyFill="1" applyBorder="1" applyAlignment="1">
      <alignment horizontal="center" wrapText="1"/>
    </xf>
    <xf numFmtId="0" fontId="41" fillId="22" borderId="24" xfId="0" applyFont="1" applyFill="1" applyBorder="1" applyAlignment="1">
      <alignment horizontal="center" wrapText="1"/>
    </xf>
    <xf numFmtId="0" fontId="42" fillId="22" borderId="24" xfId="0" applyFont="1" applyFill="1" applyBorder="1"/>
    <xf numFmtId="0" fontId="41" fillId="22" borderId="24" xfId="0" applyFont="1" applyFill="1" applyBorder="1" applyAlignment="1">
      <alignment horizontal="left"/>
    </xf>
    <xf numFmtId="0" fontId="38" fillId="22" borderId="24" xfId="0" applyFont="1" applyFill="1" applyBorder="1" applyAlignment="1">
      <alignment horizontal="left"/>
    </xf>
    <xf numFmtId="0" fontId="41" fillId="22" borderId="24" xfId="0" applyFont="1" applyFill="1" applyBorder="1" applyAlignment="1">
      <alignment horizontal="center"/>
    </xf>
    <xf numFmtId="0" fontId="43" fillId="22" borderId="24" xfId="0" applyFont="1" applyFill="1" applyBorder="1"/>
    <xf numFmtId="0" fontId="44" fillId="22" borderId="24" xfId="0" applyFont="1" applyFill="1" applyBorder="1" applyAlignment="1">
      <alignment horizontal="left" wrapText="1"/>
    </xf>
    <xf numFmtId="0" fontId="28" fillId="22" borderId="24" xfId="0" applyFont="1" applyFill="1" applyBorder="1" applyAlignment="1">
      <alignment horizontal="left"/>
    </xf>
    <xf numFmtId="0" fontId="28" fillId="22" borderId="24" xfId="0" applyFont="1" applyFill="1" applyBorder="1" applyAlignment="1">
      <alignment horizontal="center"/>
    </xf>
    <xf numFmtId="0" fontId="38" fillId="22" borderId="24" xfId="0" applyFont="1" applyFill="1" applyBorder="1" applyAlignment="1">
      <alignment vertical="center"/>
    </xf>
    <xf numFmtId="0" fontId="9" fillId="22" borderId="24" xfId="0" applyFont="1" applyFill="1" applyBorder="1" applyAlignment="1">
      <alignment vertical="center"/>
    </xf>
    <xf numFmtId="0" fontId="9" fillId="22" borderId="24" xfId="0" applyFont="1" applyFill="1" applyBorder="1" applyAlignment="1">
      <alignment horizontal="center" vertical="center"/>
    </xf>
    <xf numFmtId="0" fontId="9" fillId="22" borderId="24" xfId="0" applyFont="1" applyFill="1" applyBorder="1" applyAlignment="1">
      <alignment vertical="center" wrapText="1"/>
    </xf>
    <xf numFmtId="0" fontId="49" fillId="22" borderId="24" xfId="0" applyFont="1" applyFill="1" applyBorder="1" applyAlignment="1">
      <alignment vertical="center" wrapText="1"/>
    </xf>
    <xf numFmtId="0" fontId="5" fillId="25" borderId="27" xfId="0" applyFont="1" applyFill="1" applyBorder="1" applyAlignment="1">
      <alignment horizontal="center" vertical="center" wrapText="1"/>
    </xf>
    <xf numFmtId="0" fontId="10" fillId="22" borderId="24" xfId="0" applyFont="1" applyFill="1" applyBorder="1" applyAlignment="1">
      <alignment horizontal="center" vertical="center" wrapText="1"/>
    </xf>
    <xf numFmtId="0" fontId="5" fillId="24" borderId="27" xfId="0" applyFont="1" applyFill="1" applyBorder="1" applyAlignment="1">
      <alignment horizontal="center" vertical="center" wrapText="1"/>
    </xf>
    <xf numFmtId="0" fontId="5" fillId="23" borderId="27" xfId="0" applyFont="1" applyFill="1" applyBorder="1" applyAlignment="1">
      <alignment horizontal="center" vertical="center" wrapText="1"/>
    </xf>
    <xf numFmtId="0" fontId="50" fillId="22" borderId="24" xfId="0" applyFont="1" applyFill="1" applyBorder="1" applyAlignment="1">
      <alignment horizontal="center" vertical="center" wrapText="1"/>
    </xf>
    <xf numFmtId="0" fontId="49" fillId="22" borderId="24" xfId="0" applyFont="1" applyFill="1" applyBorder="1" applyAlignment="1">
      <alignment horizontal="center" vertical="center" wrapText="1"/>
    </xf>
    <xf numFmtId="0" fontId="42" fillId="22" borderId="24" xfId="0" applyFont="1" applyFill="1" applyBorder="1" applyAlignment="1">
      <alignment vertical="center"/>
    </xf>
    <xf numFmtId="0" fontId="49" fillId="22" borderId="24" xfId="0" applyFont="1" applyFill="1" applyBorder="1" applyAlignment="1">
      <alignment horizontal="left" vertical="center"/>
    </xf>
    <xf numFmtId="0" fontId="49" fillId="22" borderId="24" xfId="0" applyFont="1" applyFill="1" applyBorder="1" applyAlignment="1">
      <alignment horizontal="center" vertical="center"/>
    </xf>
    <xf numFmtId="0" fontId="43" fillId="22" borderId="24" xfId="0" applyFont="1" applyFill="1" applyBorder="1" applyAlignment="1">
      <alignment vertical="center"/>
    </xf>
    <xf numFmtId="0" fontId="42" fillId="22" borderId="24" xfId="0" applyFont="1" applyFill="1" applyBorder="1" applyAlignment="1">
      <alignment horizontal="left" vertical="center" wrapText="1"/>
    </xf>
    <xf numFmtId="0" fontId="50" fillId="22" borderId="24" xfId="0" applyFont="1" applyFill="1" applyBorder="1" applyAlignment="1">
      <alignment horizontal="left" vertical="center"/>
    </xf>
    <xf numFmtId="0" fontId="50" fillId="22" borderId="24" xfId="0" applyFont="1" applyFill="1" applyBorder="1" applyAlignment="1">
      <alignment horizontal="center" vertical="center"/>
    </xf>
    <xf numFmtId="0" fontId="9" fillId="12" borderId="24" xfId="0" applyFont="1" applyFill="1" applyBorder="1" applyAlignment="1">
      <alignment horizontal="right" vertical="center"/>
    </xf>
    <xf numFmtId="0" fontId="9" fillId="37" borderId="24" xfId="0" applyFont="1" applyFill="1" applyBorder="1" applyAlignment="1">
      <alignment horizontal="left" vertical="center" wrapText="1"/>
    </xf>
    <xf numFmtId="0" fontId="9" fillId="4" borderId="24" xfId="0" applyFont="1" applyFill="1" applyBorder="1"/>
    <xf numFmtId="0" fontId="5" fillId="17" borderId="24" xfId="0" applyFont="1" applyFill="1" applyBorder="1"/>
    <xf numFmtId="0" fontId="4" fillId="0" borderId="24" xfId="0" applyFont="1" applyBorder="1"/>
    <xf numFmtId="0" fontId="5" fillId="18" borderId="24" xfId="0" applyFont="1" applyFill="1" applyBorder="1" applyAlignment="1">
      <alignment wrapText="1"/>
    </xf>
    <xf numFmtId="0" fontId="10" fillId="16" borderId="24" xfId="0" applyFont="1" applyFill="1" applyBorder="1"/>
    <xf numFmtId="0" fontId="3" fillId="6" borderId="1" xfId="0" applyFont="1" applyFill="1" applyBorder="1" applyAlignment="1">
      <alignment horizontal="center" vertical="center"/>
    </xf>
    <xf numFmtId="0" fontId="4" fillId="0" borderId="1" xfId="0" applyFont="1" applyBorder="1"/>
    <xf numFmtId="0" fontId="6" fillId="7" borderId="24" xfId="0" applyFont="1" applyFill="1" applyBorder="1" applyAlignment="1">
      <alignment vertical="center" wrapText="1"/>
    </xf>
    <xf numFmtId="0" fontId="6" fillId="0" borderId="0" xfId="0" applyFont="1" applyAlignment="1">
      <alignment wrapText="1"/>
    </xf>
    <xf numFmtId="0" fontId="0" fillId="0" borderId="0" xfId="0"/>
    <xf numFmtId="0" fontId="6" fillId="0" borderId="0" xfId="0" applyFont="1"/>
    <xf numFmtId="0" fontId="23" fillId="11" borderId="10" xfId="0" applyFont="1" applyFill="1" applyBorder="1" applyAlignment="1">
      <alignment horizontal="center" wrapText="1"/>
    </xf>
    <xf numFmtId="0" fontId="4" fillId="0" borderId="11" xfId="0" applyFont="1" applyBorder="1"/>
    <xf numFmtId="0" fontId="26" fillId="27" borderId="24" xfId="0" applyFont="1" applyFill="1" applyBorder="1" applyAlignment="1">
      <alignment horizontal="center"/>
    </xf>
    <xf numFmtId="0" fontId="27" fillId="18" borderId="24" xfId="0" applyFont="1" applyFill="1" applyBorder="1" applyAlignment="1">
      <alignment horizontal="center"/>
    </xf>
    <xf numFmtId="0" fontId="29" fillId="28" borderId="24" xfId="0" applyFont="1" applyFill="1" applyBorder="1" applyAlignment="1">
      <alignment horizontal="center" vertical="center"/>
    </xf>
    <xf numFmtId="0" fontId="4" fillId="0" borderId="16" xfId="0" applyFont="1" applyBorder="1"/>
    <xf numFmtId="0" fontId="29" fillId="29" borderId="24" xfId="0" applyFont="1" applyFill="1" applyBorder="1" applyAlignment="1">
      <alignment horizontal="center" vertical="center"/>
    </xf>
    <xf numFmtId="0" fontId="30" fillId="10" borderId="24" xfId="0" applyFont="1" applyFill="1" applyBorder="1" applyAlignment="1">
      <alignment horizontal="center" vertical="center"/>
    </xf>
    <xf numFmtId="0" fontId="4" fillId="0" borderId="31" xfId="0" applyFont="1" applyBorder="1"/>
    <xf numFmtId="0" fontId="30" fillId="30" borderId="24" xfId="0" applyFont="1" applyFill="1" applyBorder="1" applyAlignment="1">
      <alignment horizontal="center"/>
    </xf>
    <xf numFmtId="0" fontId="28" fillId="11" borderId="17" xfId="0" applyFont="1" applyFill="1" applyBorder="1" applyAlignment="1">
      <alignment horizontal="center" wrapText="1"/>
    </xf>
    <xf numFmtId="0" fontId="4" fillId="0" borderId="18" xfId="0" applyFont="1" applyBorder="1"/>
    <xf numFmtId="0" fontId="28" fillId="11" borderId="24" xfId="0" applyFont="1" applyFill="1" applyBorder="1" applyAlignment="1">
      <alignment horizontal="center" wrapText="1"/>
    </xf>
    <xf numFmtId="0" fontId="25" fillId="34" borderId="24" xfId="0" applyFont="1" applyFill="1" applyBorder="1" applyAlignment="1">
      <alignment horizontal="center" vertical="center"/>
    </xf>
    <xf numFmtId="0" fontId="4" fillId="0" borderId="20" xfId="0" applyFont="1" applyBorder="1"/>
    <xf numFmtId="0" fontId="28" fillId="22" borderId="24" xfId="0" applyFont="1" applyFill="1" applyBorder="1" applyAlignment="1">
      <alignment horizontal="center" vertical="center"/>
    </xf>
    <xf numFmtId="0" fontId="4" fillId="0" borderId="22" xfId="0" applyFont="1" applyBorder="1"/>
    <xf numFmtId="0" fontId="4" fillId="0" borderId="27" xfId="0" applyFont="1" applyBorder="1"/>
    <xf numFmtId="0" fontId="9" fillId="22" borderId="24" xfId="0" applyFont="1" applyFill="1" applyBorder="1" applyAlignment="1">
      <alignment horizontal="center"/>
    </xf>
    <xf numFmtId="0" fontId="38" fillId="22" borderId="24" xfId="0" applyFont="1" applyFill="1" applyBorder="1" applyAlignment="1">
      <alignment horizontal="center" vertical="center" wrapText="1"/>
    </xf>
    <xf numFmtId="0" fontId="38" fillId="20" borderId="23" xfId="0" applyFont="1" applyFill="1" applyBorder="1" applyAlignment="1">
      <alignment horizontal="center" vertical="center" wrapText="1"/>
    </xf>
    <xf numFmtId="0" fontId="4" fillId="0" borderId="25" xfId="0" applyFont="1" applyBorder="1"/>
    <xf numFmtId="0" fontId="4" fillId="0" borderId="26" xfId="0" applyFont="1" applyBorder="1"/>
    <xf numFmtId="0" fontId="39" fillId="20" borderId="34" xfId="0" applyFont="1" applyFill="1" applyBorder="1" applyAlignment="1">
      <alignment horizontal="center" vertical="center" textRotation="90"/>
    </xf>
    <xf numFmtId="0" fontId="4" fillId="0" borderId="33" xfId="0" applyFont="1" applyBorder="1"/>
    <xf numFmtId="0" fontId="39" fillId="20" borderId="31" xfId="0" applyFont="1" applyFill="1" applyBorder="1" applyAlignment="1">
      <alignment horizontal="center" vertical="center" textRotation="90"/>
    </xf>
    <xf numFmtId="0" fontId="39" fillId="20" borderId="32" xfId="0" applyFont="1" applyFill="1" applyBorder="1" applyAlignment="1">
      <alignment horizontal="center" vertical="center" textRotation="90"/>
    </xf>
    <xf numFmtId="0" fontId="38" fillId="20" borderId="35" xfId="0" applyFont="1" applyFill="1" applyBorder="1" applyAlignment="1">
      <alignment horizontal="center" vertical="center"/>
    </xf>
    <xf numFmtId="0" fontId="4" fillId="0" borderId="36" xfId="0" applyFont="1" applyBorder="1"/>
    <xf numFmtId="0" fontId="38" fillId="20" borderId="35" xfId="0" applyFont="1" applyFill="1" applyBorder="1" applyAlignment="1">
      <alignment horizontal="left" vertical="center"/>
    </xf>
    <xf numFmtId="0" fontId="28" fillId="21" borderId="35" xfId="0" applyFont="1" applyFill="1" applyBorder="1" applyAlignment="1">
      <alignment horizontal="left" vertical="center"/>
    </xf>
    <xf numFmtId="0" fontId="40" fillId="21" borderId="35" xfId="0" applyFont="1" applyFill="1" applyBorder="1" applyAlignment="1">
      <alignment horizontal="left" vertical="center" wrapText="1"/>
    </xf>
    <xf numFmtId="0" fontId="28" fillId="21" borderId="35" xfId="0" applyFont="1" applyFill="1" applyBorder="1" applyAlignment="1">
      <alignment horizontal="center" vertical="center"/>
    </xf>
    <xf numFmtId="0" fontId="19" fillId="21" borderId="35" xfId="0" applyFont="1" applyFill="1" applyBorder="1" applyAlignment="1">
      <alignment horizontal="left" vertical="center" wrapText="1"/>
    </xf>
    <xf numFmtId="0" fontId="47" fillId="21" borderId="35" xfId="0" applyFont="1" applyFill="1" applyBorder="1" applyAlignment="1">
      <alignment horizontal="left" vertical="center"/>
    </xf>
    <xf numFmtId="0" fontId="49" fillId="20" borderId="35" xfId="0" applyFont="1" applyFill="1" applyBorder="1" applyAlignment="1">
      <alignment horizontal="center" vertical="center"/>
    </xf>
    <xf numFmtId="0" fontId="49" fillId="20" borderId="35" xfId="0" applyFont="1" applyFill="1" applyBorder="1" applyAlignment="1">
      <alignment horizontal="left" vertical="center"/>
    </xf>
    <xf numFmtId="0" fontId="50" fillId="21" borderId="35" xfId="0" applyFont="1" applyFill="1" applyBorder="1" applyAlignment="1">
      <alignment horizontal="left" vertical="center"/>
    </xf>
    <xf numFmtId="0" fontId="49" fillId="20" borderId="23" xfId="0" applyFont="1" applyFill="1" applyBorder="1" applyAlignment="1">
      <alignment horizontal="center" vertical="center" wrapText="1"/>
    </xf>
    <xf numFmtId="0" fontId="40" fillId="21" borderId="35" xfId="0" applyFont="1" applyFill="1" applyBorder="1" applyAlignment="1">
      <alignment horizontal="left" vertical="center"/>
    </xf>
    <xf numFmtId="0" fontId="50" fillId="21" borderId="35" xfId="0" applyFont="1" applyFill="1" applyBorder="1" applyAlignment="1">
      <alignment horizontal="center" vertical="center"/>
    </xf>
    <xf numFmtId="0" fontId="49" fillId="20" borderId="31" xfId="0" applyFont="1" applyFill="1" applyBorder="1" applyAlignment="1">
      <alignment horizontal="center" vertical="center" textRotation="90"/>
    </xf>
    <xf numFmtId="0" fontId="49" fillId="20" borderId="32" xfId="0" applyFont="1" applyFill="1" applyBorder="1" applyAlignment="1">
      <alignment horizontal="center" vertical="center" textRotation="90"/>
    </xf>
    <xf numFmtId="0" fontId="49" fillId="20" borderId="34" xfId="0" applyFont="1" applyFill="1" applyBorder="1" applyAlignment="1">
      <alignment horizontal="center" vertical="center" textRotation="90"/>
    </xf>
    <xf numFmtId="0" fontId="51" fillId="21" borderId="35" xfId="0" applyFont="1" applyFill="1" applyBorder="1" applyAlignment="1">
      <alignment horizontal="left" vertical="center" wrapText="1"/>
    </xf>
    <xf numFmtId="0" fontId="55" fillId="21" borderId="35" xfId="0" applyFont="1" applyFill="1" applyBorder="1" applyAlignment="1">
      <alignment horizontal="left" vertical="center" wrapText="1"/>
    </xf>
    <xf numFmtId="0" fontId="19" fillId="0" borderId="35" xfId="0" applyFont="1" applyBorder="1" applyAlignment="1">
      <alignment horizontal="left" vertical="center" wrapText="1"/>
    </xf>
  </cellXfs>
  <cellStyles count="1">
    <cellStyle name="Normal" xfId="0" builtinId="0"/>
  </cellStyles>
  <dxfs count="225">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rgb="FFA6E3B6"/>
          <bgColor rgb="FFA6E3B6"/>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7"/>
          <bgColor theme="7"/>
        </patternFill>
      </fill>
    </dxf>
    <dxf>
      <fill>
        <patternFill patternType="solid">
          <fgColor rgb="FFD2F1DA"/>
          <bgColor rgb="FFD2F1DA"/>
        </patternFill>
      </fill>
    </dxf>
    <dxf>
      <fill>
        <patternFill patternType="solid">
          <fgColor theme="7"/>
          <bgColor theme="7"/>
        </patternFill>
      </fill>
    </dxf>
    <dxf>
      <fill>
        <patternFill patternType="solid">
          <fgColor rgb="FFD2F1DA"/>
          <bgColor rgb="FFD2F1DA"/>
        </patternFill>
      </fill>
    </dxf>
    <dxf>
      <fill>
        <patternFill patternType="solid">
          <fgColor rgb="FFD8D8D8"/>
          <bgColor rgb="FFD8D8D8"/>
        </patternFill>
      </fill>
    </dxf>
    <dxf>
      <fill>
        <patternFill patternType="solid">
          <fgColor theme="0"/>
          <bgColor theme="0"/>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theme="0"/>
          <bgColor theme="0"/>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rgb="FF203764"/>
          <bgColor rgb="FF203764"/>
        </patternFill>
      </fill>
    </dxf>
    <dxf>
      <fill>
        <patternFill patternType="solid">
          <fgColor rgb="FF5B9BD5"/>
          <bgColor rgb="FF5B9BD5"/>
        </patternFill>
      </fill>
    </dxf>
    <dxf>
      <fill>
        <patternFill patternType="solid">
          <fgColor rgb="FFBDD7EE"/>
          <bgColor rgb="FFBDD7EE"/>
        </patternFill>
      </fill>
    </dxf>
    <dxf>
      <fill>
        <patternFill patternType="solid">
          <fgColor rgb="FFBFBFBF"/>
          <bgColor rgb="FFBFBFBF"/>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10.xml.rels><?xml version="1.0" encoding="UTF-8" standalone="yes"?>
<Relationships xmlns="http://schemas.openxmlformats.org/package/2006/relationships"><Relationship Id="rId1" Type="http://customschemas.google.com/relationships/workbookmetadata" Target="commentsmeta10"/></Relationships>
</file>

<file path=xl/_rels/comments11.xml.rels><?xml version="1.0" encoding="UTF-8" standalone="yes"?>
<Relationships xmlns="http://schemas.openxmlformats.org/package/2006/relationships"><Relationship Id="rId1" Type="http://customschemas.google.com/relationships/workbookmetadata" Target="commentsmeta11"/></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8"/></Relationships>
</file>

<file path=xl/_rels/comments9.xml.rels><?xml version="1.0" encoding="UTF-8" standalone="yes"?>
<Relationships xmlns="http://schemas.openxmlformats.org/package/2006/relationships"><Relationship Id="rId1" Type="http://customschemas.google.com/relationships/workbookmetadata" Target="commentsmeta9"/></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customschemas.google.com/relationships/workbookmetadata" Target="meta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1600200" cy="8572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ogle.com/url?q=https://www.responsiblemineralsinitiative.org/minerals-due-diligence/standards/&amp;sa=D&amp;source=editors&amp;ust=1699994724992892&amp;usg=AOvVaw2FiOhqsIBvl39WAiIi8hPL" TargetMode="External"/><Relationship Id="rId13" Type="http://schemas.openxmlformats.org/officeDocument/2006/relationships/hyperlink" Target="https://fairmined.org/the-fairmined-standard/" TargetMode="External"/><Relationship Id="rId18" Type="http://schemas.openxmlformats.org/officeDocument/2006/relationships/hyperlink" Target="https://aluminium-stewardship.org/" TargetMode="External"/><Relationship Id="rId3" Type="http://schemas.openxmlformats.org/officeDocument/2006/relationships/hyperlink" Target="https://responsiblemining.net/what-we-do/standard/" TargetMode="External"/><Relationship Id="rId21" Type="http://schemas.openxmlformats.org/officeDocument/2006/relationships/comments" Target="../comments1.xml"/><Relationship Id="rId7" Type="http://schemas.openxmlformats.org/officeDocument/2006/relationships/hyperlink" Target="https://www.google.com/url?q=https://www.responsiblemineralsinitiative.org/minerals-due-diligence/standards/&amp;sa=D&amp;source=editors&amp;ust=1699994724992892&amp;usg=AOvVaw2FiOhqsIBvl39WAiIi8hPL" TargetMode="External"/><Relationship Id="rId12" Type="http://schemas.openxmlformats.org/officeDocument/2006/relationships/hyperlink" Target="https://www.ifc.org/en/insights-reports/2012/ifc-performance-standards" TargetMode="External"/><Relationship Id="rId17" Type="http://schemas.openxmlformats.org/officeDocument/2006/relationships/hyperlink" Target="https://www.responsiblemineralsinitiative.org/minerals-due-diligence/standards/" TargetMode="External"/><Relationship Id="rId2" Type="http://schemas.openxmlformats.org/officeDocument/2006/relationships/hyperlink" Target="https://www.icmm.com/en-gb/our-principles/mining-principles/mining-principles" TargetMode="External"/><Relationship Id="rId16" Type="http://schemas.openxmlformats.org/officeDocument/2006/relationships/hyperlink" Target="https://www.responsiblemineralsinitiative.org/minerals-due-diligence/standards/" TargetMode="External"/><Relationship Id="rId20" Type="http://schemas.openxmlformats.org/officeDocument/2006/relationships/vmlDrawing" Target="../drawings/vmlDrawing1.vml"/><Relationship Id="rId1" Type="http://schemas.openxmlformats.org/officeDocument/2006/relationships/hyperlink" Target="http://monday.com/" TargetMode="External"/><Relationship Id="rId6" Type="http://schemas.openxmlformats.org/officeDocument/2006/relationships/hyperlink" Target="https://mneguidelines.oecd.org/chinese-due-diligence-guidelines-for-responsible-mineral-supply-chains.htm" TargetMode="External"/><Relationship Id="rId11" Type="http://schemas.openxmlformats.org/officeDocument/2006/relationships/hyperlink" Target="https://www.gold.org/industry-standards/responsible-gold-mining" TargetMode="External"/><Relationship Id="rId5" Type="http://schemas.openxmlformats.org/officeDocument/2006/relationships/hyperlink" Target="https://www.lbma.org.uk/responsible-sourcing/guidance-documents" TargetMode="External"/><Relationship Id="rId15" Type="http://schemas.openxmlformats.org/officeDocument/2006/relationships/hyperlink" Target="https://www.craftmines.org/en/what-is-craft/" TargetMode="External"/><Relationship Id="rId10" Type="http://schemas.openxmlformats.org/officeDocument/2006/relationships/hyperlink" Target="https://www.responsiblemineralsinitiative.org/minerals-due-diligence/standards/" TargetMode="External"/><Relationship Id="rId19" Type="http://schemas.openxmlformats.org/officeDocument/2006/relationships/hyperlink" Target="https://www.goldstandard.org/our-story/gold-standard-global-goals" TargetMode="External"/><Relationship Id="rId4" Type="http://schemas.openxmlformats.org/officeDocument/2006/relationships/hyperlink" Target="https://mining.ca/towards-sustainable-mining/" TargetMode="External"/><Relationship Id="rId9" Type="http://schemas.openxmlformats.org/officeDocument/2006/relationships/hyperlink" Target="https://www.responsiblemineralsinitiative.org/minerals-due-diligence/standards/" TargetMode="External"/><Relationship Id="rId14" Type="http://schemas.openxmlformats.org/officeDocument/2006/relationships/hyperlink" Target="https://www.fairtrade.net/standard/gold"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lbma.org.uk/responsible-sourcing/guidance-documents"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followingthemoney.org/wp-content/uploads/2022/12/Chinese-Due-Diligence-Guidelines-for-Mineral-Supply-Chain-v2-EN.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followingthemoney.org/wp-content/uploads/2022/12/Chinese-Due-Diligence-Guidelines-for-Mineral-Supply-Chain-v2-EN.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internationaltin.org/tin-code/"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internationaltin.org/tin-code/"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https://www.responsiblemineralsinitiative.org/media/docs/standards/Responsible%20Minerals%20Assurance%20Process_Standard_SnTa_EN.pdf" TargetMode="External"/><Relationship Id="rId1" Type="http://schemas.openxmlformats.org/officeDocument/2006/relationships/hyperlink" Target="https://www.responsiblemineralsinitiative.org/minerals-due-diligence/standards/"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hyperlink" Target="https://www.responsiblemineralsinitiative.org/media/docs/standards/Responsible%20Minerals%20Assurance%20Process_Standard_SnTa_EN.pdf" TargetMode="External"/><Relationship Id="rId1" Type="http://schemas.openxmlformats.org/officeDocument/2006/relationships/hyperlink" Target="https://www.responsiblemineralsinitiative.org/minerals-due-diligence/standards/"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responsiblemineralsinitiative.org/minerals-due-diligence/standards/"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www.responsiblemineralsinitiative.org/minerals-due-diligence/standards/"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responsiblemineralsinitiative.org/minerals-due-diligence/standards/"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responsiblemineralsinitiative.org/minerals-due-diligence/standards/"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www.gold.org/industry-standards/responsible-gold-mining"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gold.org/industry-standards/responsible-gold-mining"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documents.worldbank.org/curated/en/157871484635724258/pdf/112110-WP-Final-General-EHS-Guidelines.pdf" TargetMode="External"/><Relationship Id="rId1" Type="http://schemas.openxmlformats.org/officeDocument/2006/relationships/hyperlink" Target="https://www.ifc.org/en/insights-reports/2012/ifc-performance-standards"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responsiblemineralsinitiative.org/asm-cobalt/"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fairmined.org/the-fairmined-standard/"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fairtrade.net/standard/gold"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fairtrade.net/standard/gold"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hyperlink" Target="https://www.craftmines.org/wp-content/uploads/2021/02/CRAFT2.0-Vol.4-Guidance-book_11.02.2020.pdf" TargetMode="External"/><Relationship Id="rId1" Type="http://schemas.openxmlformats.org/officeDocument/2006/relationships/hyperlink" Target="https://www.craftmines.org/en/what-is-craft/" TargetMode="External"/><Relationship Id="rId4" Type="http://schemas.openxmlformats.org/officeDocument/2006/relationships/comments" Target="../comments7.xml"/></Relationships>
</file>

<file path=xl/worksheets/_rels/sheet29.xml.rels><?xml version="1.0" encoding="UTF-8" standalone="yes"?>
<Relationships xmlns="http://schemas.openxmlformats.org/package/2006/relationships"><Relationship Id="rId2" Type="http://schemas.openxmlformats.org/officeDocument/2006/relationships/hyperlink" Target="https://www.craftmines.org/wp-content/uploads/2021/02/CRAFT2.0-Vol.4-Guidance-book_11.02.2020.pdf" TargetMode="External"/><Relationship Id="rId1" Type="http://schemas.openxmlformats.org/officeDocument/2006/relationships/hyperlink" Target="https://www.craftmines.org/en/what-is-craf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responsiblemineralsinitiative.org/minerals-due-diligence/standards/"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s://www.responsiblemineralsinitiative.org/minerals-due-diligence/standards/"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responsiblemineralsinitiative.org/minerals-due-diligence/standards/"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aluminium-stewardship.org/asi-standards/chain-of-custody-standard" TargetMode="External"/><Relationship Id="rId1" Type="http://schemas.openxmlformats.org/officeDocument/2006/relationships/hyperlink" Target="https://aluminium-stewardship.org/asi-standards/performance-standard" TargetMode="External"/><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s://aluminium-stewardship.org/asi-standards/chain-of-custody-standard" TargetMode="External"/><Relationship Id="rId1" Type="http://schemas.openxmlformats.org/officeDocument/2006/relationships/hyperlink" Target="https://aluminium-stewardship.org/asi-standards/performance-standard" TargetMode="External"/><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1" Type="http://schemas.openxmlformats.org/officeDocument/2006/relationships/hyperlink" Target="https://www.goldstandard.org/project-developers/standard-documentshttps:/www.goldstandard.org/our-story/gold-standard-global-goals"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goldstandard.org/project-developers/standard-documentshttps:/www.goldstandard.org/our-story/gold-standard-global-goals"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responsiblesteel.org/standard/"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hyperlink" Target="https://coppermark.org/wp-content/uploads/2023/02/The-Copper-Mark_Guidance-on-Downstream-Due-Diligence_17JAN23.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www.icmm.com/en-gb/our-principles/mining-principles/mining-principle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icmm.com/en-gb/our-principles/mining-principles/mining-principles"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responsiblemining.net/what-we-do/standard/standard-2-0/"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tsminitiative.com/protocols-frameworks" TargetMode="External"/><Relationship Id="rId1" Type="http://schemas.openxmlformats.org/officeDocument/2006/relationships/hyperlink" Target="https://mining.ca/towards-sustainable-minin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B1000"/>
  <sheetViews>
    <sheetView workbookViewId="0"/>
  </sheetViews>
  <sheetFormatPr baseColWidth="10" defaultColWidth="12.6640625" defaultRowHeight="15" customHeight="1" x14ac:dyDescent="0.15"/>
  <cols>
    <col min="1" max="1" width="8.83203125" customWidth="1"/>
    <col min="2" max="2" width="14.5" customWidth="1"/>
    <col min="3" max="4" width="24" customWidth="1"/>
    <col min="5" max="5" width="18.6640625" customWidth="1"/>
    <col min="6" max="6" width="16.6640625" customWidth="1"/>
    <col min="7" max="8" width="19.1640625" customWidth="1"/>
    <col min="9" max="9" width="20" customWidth="1"/>
    <col min="10" max="10" width="22" customWidth="1"/>
    <col min="11" max="11" width="20.5" customWidth="1"/>
    <col min="12" max="12" width="21.5" customWidth="1"/>
    <col min="13" max="13" width="17" customWidth="1"/>
    <col min="14" max="14" width="17.5" customWidth="1"/>
    <col min="15" max="15" width="12.1640625" customWidth="1"/>
    <col min="16" max="16" width="19.6640625" customWidth="1"/>
    <col min="17" max="17" width="18.6640625" customWidth="1"/>
    <col min="18" max="18" width="20.33203125" customWidth="1"/>
    <col min="19" max="19" width="22.6640625" customWidth="1"/>
    <col min="20" max="20" width="23.33203125" customWidth="1"/>
    <col min="21" max="21" width="25.5" customWidth="1"/>
    <col min="22" max="28" width="12.5" customWidth="1"/>
  </cols>
  <sheetData>
    <row r="1" spans="1:28" ht="40.5" customHeight="1" x14ac:dyDescent="0.2">
      <c r="A1" s="191"/>
      <c r="B1" s="2"/>
      <c r="C1" s="192"/>
      <c r="D1" s="375" t="s">
        <v>0</v>
      </c>
      <c r="E1" s="376"/>
      <c r="F1" s="376"/>
      <c r="G1" s="376"/>
      <c r="H1" s="376"/>
      <c r="I1" s="376"/>
      <c r="J1" s="193" t="s">
        <v>1</v>
      </c>
      <c r="K1" s="193" t="s">
        <v>2</v>
      </c>
      <c r="L1" s="193" t="s">
        <v>3</v>
      </c>
      <c r="N1" s="193" t="s">
        <v>4</v>
      </c>
      <c r="O1" s="193" t="s">
        <v>5</v>
      </c>
      <c r="P1" s="377" t="s">
        <v>6</v>
      </c>
      <c r="T1" s="188"/>
      <c r="U1" s="188"/>
      <c r="V1" s="188"/>
      <c r="W1" s="188"/>
      <c r="X1" s="188"/>
      <c r="Y1" s="188"/>
      <c r="Z1" s="188"/>
      <c r="AA1" s="188"/>
      <c r="AB1" s="188"/>
    </row>
    <row r="2" spans="1:28" ht="15.75" customHeight="1" x14ac:dyDescent="0.2">
      <c r="A2" s="194"/>
      <c r="B2" s="189"/>
      <c r="C2" s="195"/>
      <c r="D2" s="3" t="s">
        <v>7</v>
      </c>
      <c r="E2" s="195" t="s">
        <v>8</v>
      </c>
      <c r="F2" s="196" t="s">
        <v>9</v>
      </c>
      <c r="G2" s="196" t="s">
        <v>10</v>
      </c>
      <c r="H2" s="196"/>
      <c r="I2" s="197" t="s">
        <v>11</v>
      </c>
      <c r="J2" s="198">
        <v>16</v>
      </c>
      <c r="K2" s="198">
        <v>62.5</v>
      </c>
      <c r="L2" s="199">
        <f>K2*8</f>
        <v>500</v>
      </c>
      <c r="N2" s="200" t="s">
        <v>12</v>
      </c>
      <c r="O2" s="201">
        <v>45047</v>
      </c>
      <c r="P2" s="372"/>
      <c r="T2" s="188"/>
      <c r="U2" s="188"/>
      <c r="V2" s="188"/>
      <c r="W2" s="188"/>
      <c r="X2" s="188"/>
      <c r="Y2" s="188"/>
      <c r="Z2" s="188"/>
      <c r="AA2" s="188"/>
      <c r="AB2" s="188"/>
    </row>
    <row r="3" spans="1:28" ht="67.5" customHeight="1" x14ac:dyDescent="0.2">
      <c r="A3" s="202"/>
      <c r="B3" s="4"/>
      <c r="C3" s="203"/>
      <c r="D3" s="5" t="s">
        <v>13</v>
      </c>
      <c r="E3" s="204">
        <v>10</v>
      </c>
      <c r="F3" s="204">
        <v>4.5</v>
      </c>
      <c r="G3" s="6">
        <v>0.5</v>
      </c>
      <c r="H3" s="6"/>
      <c r="I3" s="7">
        <v>16.5</v>
      </c>
      <c r="J3" s="205" t="s">
        <v>14</v>
      </c>
      <c r="K3" s="206" t="s">
        <v>15</v>
      </c>
      <c r="L3" s="206" t="s">
        <v>16</v>
      </c>
      <c r="M3" s="189"/>
      <c r="N3" s="200" t="s">
        <v>17</v>
      </c>
      <c r="O3" s="207">
        <v>3</v>
      </c>
      <c r="P3" s="372"/>
      <c r="T3" s="188"/>
      <c r="U3" s="188"/>
      <c r="V3" s="188"/>
      <c r="W3" s="188"/>
      <c r="X3" s="188"/>
      <c r="Y3" s="188"/>
      <c r="Z3" s="188"/>
      <c r="AA3" s="188"/>
      <c r="AB3" s="188"/>
    </row>
    <row r="4" spans="1:28" ht="38.25" customHeight="1" x14ac:dyDescent="0.2">
      <c r="A4" s="202"/>
      <c r="B4" s="4"/>
      <c r="C4" s="4"/>
      <c r="D4" s="8"/>
      <c r="E4" s="9"/>
      <c r="F4" s="10"/>
      <c r="G4" s="11"/>
      <c r="H4" s="11"/>
      <c r="K4" s="208" t="s">
        <v>18</v>
      </c>
      <c r="L4" s="208" t="s">
        <v>19</v>
      </c>
      <c r="M4" s="189"/>
      <c r="N4" s="200" t="s">
        <v>20</v>
      </c>
      <c r="O4" s="207">
        <v>1</v>
      </c>
      <c r="P4" s="372"/>
      <c r="T4" s="188"/>
      <c r="U4" s="188"/>
      <c r="V4" s="188"/>
      <c r="W4" s="188"/>
      <c r="X4" s="188"/>
      <c r="Y4" s="188"/>
      <c r="Z4" s="188"/>
      <c r="AA4" s="188"/>
      <c r="AB4" s="188"/>
    </row>
    <row r="5" spans="1:28" ht="15.75" customHeight="1" x14ac:dyDescent="0.2">
      <c r="A5" s="209"/>
      <c r="B5" s="188"/>
      <c r="C5" s="188"/>
      <c r="D5" s="188"/>
      <c r="E5" s="188"/>
      <c r="F5" s="11"/>
      <c r="G5" s="11"/>
      <c r="H5" s="11"/>
      <c r="I5" s="11"/>
      <c r="M5" s="189"/>
      <c r="N5" s="210" t="s">
        <v>21</v>
      </c>
      <c r="O5" s="211">
        <v>3</v>
      </c>
      <c r="P5" s="372"/>
      <c r="T5" s="188"/>
      <c r="U5" s="188"/>
      <c r="V5" s="188"/>
      <c r="W5" s="188"/>
      <c r="X5" s="188"/>
      <c r="Y5" s="188"/>
      <c r="Z5" s="188"/>
      <c r="AA5" s="188"/>
      <c r="AB5" s="188"/>
    </row>
    <row r="6" spans="1:28" ht="15.75" customHeight="1" x14ac:dyDescent="0.2">
      <c r="A6" s="209"/>
      <c r="B6" s="188"/>
      <c r="C6" s="188"/>
      <c r="D6" s="188"/>
      <c r="E6" s="188"/>
      <c r="F6" s="11"/>
      <c r="G6" s="11"/>
      <c r="H6" s="11"/>
      <c r="I6" s="11"/>
      <c r="J6" s="11"/>
      <c r="K6" s="11"/>
      <c r="L6" s="11"/>
      <c r="M6" s="189"/>
      <c r="N6" s="200" t="s">
        <v>22</v>
      </c>
      <c r="O6" s="207" t="s">
        <v>23</v>
      </c>
      <c r="P6" s="372"/>
      <c r="T6" s="188"/>
      <c r="U6" s="188"/>
      <c r="V6" s="188"/>
      <c r="W6" s="188"/>
      <c r="X6" s="188"/>
      <c r="Y6" s="188"/>
      <c r="Z6" s="188"/>
      <c r="AA6" s="188"/>
      <c r="AB6" s="188"/>
    </row>
    <row r="7" spans="1:28" ht="15.75" customHeight="1" x14ac:dyDescent="0.2">
      <c r="A7" s="209"/>
      <c r="B7" s="188"/>
      <c r="C7" s="212"/>
      <c r="D7" s="212" t="s">
        <v>24</v>
      </c>
      <c r="E7" s="188"/>
      <c r="F7" s="11"/>
      <c r="G7" s="11"/>
      <c r="H7" s="11"/>
      <c r="I7" s="11"/>
      <c r="J7" s="11"/>
      <c r="K7" s="11"/>
      <c r="L7" s="11"/>
      <c r="M7" s="189"/>
      <c r="N7" s="200" t="s">
        <v>25</v>
      </c>
      <c r="O7" s="207" t="s">
        <v>23</v>
      </c>
      <c r="P7" s="372"/>
      <c r="T7" s="188"/>
      <c r="U7" s="188"/>
      <c r="V7" s="188"/>
      <c r="W7" s="188"/>
      <c r="X7" s="188"/>
      <c r="Y7" s="188"/>
      <c r="Z7" s="188"/>
      <c r="AA7" s="188"/>
      <c r="AB7" s="188"/>
    </row>
    <row r="8" spans="1:28" ht="15.75" customHeight="1" x14ac:dyDescent="0.2">
      <c r="A8" s="209"/>
      <c r="B8" s="188"/>
      <c r="C8" s="212"/>
      <c r="D8" s="212"/>
      <c r="E8" s="188"/>
      <c r="F8" s="11"/>
      <c r="G8" s="11"/>
      <c r="H8" s="11"/>
      <c r="I8" s="11"/>
      <c r="J8" s="11"/>
      <c r="K8" s="11"/>
      <c r="L8" s="11"/>
      <c r="M8" s="189"/>
      <c r="N8" s="200" t="s">
        <v>26</v>
      </c>
      <c r="O8" s="207" t="s">
        <v>27</v>
      </c>
      <c r="P8" s="213"/>
      <c r="T8" s="188"/>
      <c r="U8" s="188"/>
      <c r="V8" s="188"/>
      <c r="W8" s="188"/>
      <c r="X8" s="188"/>
      <c r="Y8" s="188"/>
      <c r="Z8" s="188"/>
      <c r="AA8" s="188"/>
      <c r="AB8" s="188"/>
    </row>
    <row r="9" spans="1:28" ht="21" customHeight="1" x14ac:dyDescent="0.2">
      <c r="A9" s="209"/>
      <c r="B9" s="188"/>
      <c r="C9" s="188"/>
      <c r="D9" s="188"/>
      <c r="E9" s="12">
        <f t="shared" ref="E9:G9" si="0">SUM(E$11:E$25)</f>
        <v>5</v>
      </c>
      <c r="F9" s="12">
        <f t="shared" si="0"/>
        <v>4</v>
      </c>
      <c r="G9" s="12">
        <f t="shared" si="0"/>
        <v>10</v>
      </c>
      <c r="H9" s="13"/>
      <c r="I9" s="12">
        <f>SUM(I$11:I$25)</f>
        <v>4</v>
      </c>
      <c r="J9" s="12">
        <f>SUM(J$12:J$25)</f>
        <v>0</v>
      </c>
      <c r="K9" s="12">
        <f t="shared" ref="K9:L9" si="1">SUM(K$11:K$25)</f>
        <v>14</v>
      </c>
      <c r="L9" s="12">
        <f t="shared" si="1"/>
        <v>15</v>
      </c>
      <c r="M9" s="214">
        <f>SUM(E9:L9)</f>
        <v>52</v>
      </c>
      <c r="N9" s="188"/>
      <c r="O9" s="189"/>
      <c r="P9" s="188"/>
      <c r="Q9" s="188"/>
      <c r="R9" s="188"/>
      <c r="S9" s="188"/>
      <c r="T9" s="188"/>
      <c r="U9" s="188"/>
      <c r="V9" s="188"/>
      <c r="W9" s="188"/>
      <c r="X9" s="188"/>
      <c r="Y9" s="188"/>
      <c r="Z9" s="188"/>
      <c r="AA9" s="188"/>
      <c r="AB9" s="188"/>
    </row>
    <row r="10" spans="1:28" ht="31.5" customHeight="1" x14ac:dyDescent="0.2">
      <c r="A10" s="215"/>
      <c r="B10" s="216" t="s">
        <v>28</v>
      </c>
      <c r="C10" s="216"/>
      <c r="D10" s="216" t="s">
        <v>29</v>
      </c>
      <c r="E10" s="217" t="s">
        <v>30</v>
      </c>
      <c r="F10" s="217" t="s">
        <v>31</v>
      </c>
      <c r="G10" s="217" t="s">
        <v>32</v>
      </c>
      <c r="H10" s="217" t="s">
        <v>33</v>
      </c>
      <c r="I10" s="217" t="s">
        <v>34</v>
      </c>
      <c r="J10" s="217" t="s">
        <v>35</v>
      </c>
      <c r="K10" s="217" t="s">
        <v>36</v>
      </c>
      <c r="L10" s="217" t="s">
        <v>37</v>
      </c>
      <c r="M10" s="218" t="s">
        <v>38</v>
      </c>
      <c r="N10" s="218" t="s">
        <v>39</v>
      </c>
      <c r="O10" s="216" t="s">
        <v>40</v>
      </c>
      <c r="P10" s="14"/>
      <c r="Q10" s="14"/>
      <c r="R10" s="14"/>
      <c r="S10" s="14"/>
      <c r="T10" s="14"/>
      <c r="U10" s="14"/>
      <c r="V10" s="14"/>
      <c r="W10" s="14"/>
      <c r="X10" s="14"/>
      <c r="Y10" s="14"/>
      <c r="Z10" s="14"/>
      <c r="AA10" s="14"/>
      <c r="AB10" s="14"/>
    </row>
    <row r="11" spans="1:28" ht="15.75" customHeight="1" x14ac:dyDescent="0.2">
      <c r="A11" s="219"/>
      <c r="B11" s="220"/>
      <c r="C11" s="221"/>
      <c r="D11" s="221" t="s">
        <v>41</v>
      </c>
      <c r="E11" s="222"/>
      <c r="F11" s="222"/>
      <c r="G11" s="222"/>
      <c r="H11" s="222"/>
      <c r="I11" s="222"/>
      <c r="J11" s="223"/>
      <c r="K11" s="222"/>
      <c r="L11" s="222"/>
      <c r="M11" s="223"/>
      <c r="N11" s="15"/>
      <c r="O11" s="15"/>
      <c r="P11" s="188"/>
      <c r="Q11" s="188"/>
      <c r="R11" s="188"/>
      <c r="S11" s="188"/>
      <c r="T11" s="188"/>
      <c r="U11" s="188"/>
      <c r="V11" s="188"/>
      <c r="W11" s="188"/>
      <c r="X11" s="188"/>
      <c r="Y11" s="188"/>
      <c r="Z11" s="188"/>
      <c r="AA11" s="188"/>
      <c r="AB11" s="188"/>
    </row>
    <row r="12" spans="1:28" ht="15.75" customHeight="1" x14ac:dyDescent="0.2">
      <c r="A12" s="219"/>
      <c r="B12" s="220"/>
      <c r="C12" s="221"/>
      <c r="D12" s="221" t="s">
        <v>42</v>
      </c>
      <c r="E12" s="222"/>
      <c r="F12" s="222"/>
      <c r="G12" s="222"/>
      <c r="H12" s="222"/>
      <c r="I12" s="224" t="s">
        <v>43</v>
      </c>
      <c r="J12" s="224" t="s">
        <v>43</v>
      </c>
      <c r="K12" s="223"/>
      <c r="L12" s="223"/>
      <c r="M12" s="225" t="s">
        <v>44</v>
      </c>
      <c r="N12" s="11"/>
      <c r="O12" s="189"/>
      <c r="P12" s="188"/>
      <c r="Q12" s="188"/>
      <c r="R12" s="188"/>
      <c r="S12" s="188"/>
      <c r="T12" s="188"/>
      <c r="U12" s="188"/>
      <c r="V12" s="188"/>
      <c r="W12" s="188"/>
      <c r="X12" s="188"/>
      <c r="Y12" s="188"/>
      <c r="Z12" s="188"/>
      <c r="AA12" s="188"/>
      <c r="AB12" s="188"/>
    </row>
    <row r="13" spans="1:28" ht="15.75" customHeight="1" x14ac:dyDescent="0.2">
      <c r="A13" s="219"/>
      <c r="B13" s="220"/>
      <c r="C13" s="221"/>
      <c r="D13" s="221" t="s">
        <v>45</v>
      </c>
      <c r="E13" s="224" t="s">
        <v>43</v>
      </c>
      <c r="J13" s="16"/>
      <c r="K13" s="224" t="s">
        <v>43</v>
      </c>
      <c r="M13" s="17" t="s">
        <v>46</v>
      </c>
      <c r="N13" s="188"/>
      <c r="O13" s="189" t="s">
        <v>47</v>
      </c>
      <c r="P13" s="188"/>
      <c r="W13" s="188"/>
      <c r="X13" s="188"/>
      <c r="Y13" s="188"/>
      <c r="Z13" s="188"/>
      <c r="AA13" s="188"/>
      <c r="AB13" s="188"/>
    </row>
    <row r="14" spans="1:28" ht="42" customHeight="1" x14ac:dyDescent="0.2">
      <c r="A14" s="219"/>
      <c r="B14" s="220"/>
      <c r="C14" s="221"/>
      <c r="D14" s="221" t="s">
        <v>48</v>
      </c>
      <c r="E14" s="224" t="s">
        <v>43</v>
      </c>
      <c r="I14" s="16"/>
      <c r="J14" s="16"/>
      <c r="K14" s="224" t="s">
        <v>43</v>
      </c>
      <c r="L14" s="16"/>
      <c r="M14" s="18"/>
      <c r="N14" s="188"/>
      <c r="O14" s="189" t="s">
        <v>47</v>
      </c>
      <c r="P14" s="188"/>
      <c r="W14" s="188"/>
      <c r="X14" s="188"/>
      <c r="Y14" s="188"/>
      <c r="Z14" s="188"/>
      <c r="AA14" s="188"/>
      <c r="AB14" s="188"/>
    </row>
    <row r="15" spans="1:28" ht="15.75" customHeight="1" x14ac:dyDescent="0.2">
      <c r="A15" s="219"/>
      <c r="B15" s="220"/>
      <c r="C15" s="221"/>
      <c r="D15" s="221" t="s">
        <v>49</v>
      </c>
      <c r="E15" s="16"/>
      <c r="F15" s="16"/>
      <c r="G15" s="16"/>
      <c r="H15" s="16"/>
      <c r="I15" s="16"/>
      <c r="J15" s="16"/>
      <c r="K15" s="224" t="s">
        <v>43</v>
      </c>
      <c r="L15" s="16"/>
      <c r="M15" s="18"/>
      <c r="N15" s="188"/>
      <c r="O15" s="189" t="s">
        <v>50</v>
      </c>
      <c r="P15" s="188"/>
      <c r="W15" s="188"/>
      <c r="X15" s="188"/>
      <c r="Y15" s="188"/>
      <c r="Z15" s="188"/>
      <c r="AA15" s="188"/>
      <c r="AB15" s="188"/>
    </row>
    <row r="16" spans="1:28" ht="15.75" customHeight="1" x14ac:dyDescent="0.2">
      <c r="A16" s="219"/>
      <c r="B16" s="220"/>
      <c r="C16" s="221"/>
      <c r="D16" s="221" t="s">
        <v>51</v>
      </c>
      <c r="E16" s="16"/>
      <c r="F16" s="224" t="s">
        <v>43</v>
      </c>
      <c r="G16" s="16"/>
      <c r="H16" s="16"/>
      <c r="I16" s="224" t="s">
        <v>43</v>
      </c>
      <c r="J16" s="224" t="s">
        <v>43</v>
      </c>
      <c r="K16" s="16"/>
      <c r="L16" s="16"/>
      <c r="M16" s="18"/>
      <c r="N16" s="188"/>
      <c r="O16" s="189" t="s">
        <v>52</v>
      </c>
      <c r="P16" s="188"/>
      <c r="W16" s="188"/>
      <c r="X16" s="188"/>
      <c r="Y16" s="188"/>
      <c r="Z16" s="188"/>
      <c r="AA16" s="188"/>
      <c r="AB16" s="188"/>
    </row>
    <row r="17" spans="1:28" ht="15.75" customHeight="1" x14ac:dyDescent="0.2">
      <c r="A17" s="219"/>
      <c r="B17" s="220" t="s">
        <v>53</v>
      </c>
      <c r="C17" s="226"/>
      <c r="D17" s="226" t="s">
        <v>54</v>
      </c>
      <c r="E17" s="227" t="s">
        <v>55</v>
      </c>
      <c r="F17" s="12"/>
      <c r="G17" s="224" t="s">
        <v>43</v>
      </c>
      <c r="H17" s="16"/>
      <c r="I17" s="227" t="s">
        <v>55</v>
      </c>
      <c r="J17" s="227" t="s">
        <v>56</v>
      </c>
      <c r="K17" s="16"/>
      <c r="L17" s="16"/>
      <c r="M17" s="18"/>
      <c r="N17" s="188"/>
      <c r="O17" s="228"/>
      <c r="P17" s="188"/>
      <c r="W17" s="188"/>
      <c r="X17" s="188"/>
      <c r="Y17" s="188"/>
      <c r="Z17" s="188"/>
      <c r="AA17" s="188"/>
      <c r="AB17" s="188"/>
    </row>
    <row r="18" spans="1:28" ht="21" customHeight="1" x14ac:dyDescent="0.2">
      <c r="A18" s="219"/>
      <c r="B18" s="220" t="s">
        <v>57</v>
      </c>
      <c r="C18" s="226"/>
      <c r="D18" s="226" t="s">
        <v>58</v>
      </c>
      <c r="E18" s="227" t="s">
        <v>55</v>
      </c>
      <c r="F18" s="16"/>
      <c r="G18" s="16"/>
      <c r="H18" s="16"/>
      <c r="I18" s="227" t="s">
        <v>55</v>
      </c>
      <c r="J18" s="227" t="s">
        <v>56</v>
      </c>
      <c r="K18" s="227" t="s">
        <v>55</v>
      </c>
      <c r="L18" s="227" t="s">
        <v>55</v>
      </c>
      <c r="M18" s="18"/>
      <c r="N18" s="229"/>
      <c r="O18" s="228"/>
      <c r="P18" s="188"/>
      <c r="W18" s="188"/>
      <c r="X18" s="188"/>
      <c r="Y18" s="188"/>
      <c r="Z18" s="188"/>
      <c r="AA18" s="188"/>
      <c r="AB18" s="188"/>
    </row>
    <row r="19" spans="1:28" ht="15.75" customHeight="1" x14ac:dyDescent="0.2">
      <c r="A19" s="219"/>
      <c r="B19" s="220" t="s">
        <v>59</v>
      </c>
      <c r="C19" s="226"/>
      <c r="D19" s="226" t="s">
        <v>60</v>
      </c>
      <c r="E19" s="230"/>
      <c r="F19" s="230"/>
      <c r="G19" s="230"/>
      <c r="H19" s="19"/>
      <c r="I19" s="231" t="s">
        <v>61</v>
      </c>
      <c r="J19" s="227" t="s">
        <v>56</v>
      </c>
      <c r="K19" s="230"/>
      <c r="L19" s="232" t="s">
        <v>43</v>
      </c>
      <c r="M19" s="18"/>
      <c r="N19" s="233">
        <f>SUM(E19:G19)</f>
        <v>0</v>
      </c>
      <c r="O19" s="189" t="s">
        <v>62</v>
      </c>
      <c r="P19" s="188"/>
      <c r="W19" s="188"/>
      <c r="X19" s="188"/>
      <c r="Y19" s="188"/>
      <c r="Z19" s="188"/>
      <c r="AA19" s="188"/>
      <c r="AB19" s="188"/>
    </row>
    <row r="20" spans="1:28" ht="15.75" customHeight="1" x14ac:dyDescent="0.2">
      <c r="A20" s="219"/>
      <c r="B20" s="220" t="s">
        <v>63</v>
      </c>
      <c r="C20" s="226"/>
      <c r="D20" s="226" t="s">
        <v>64</v>
      </c>
      <c r="E20" s="234" t="s">
        <v>43</v>
      </c>
      <c r="F20" s="232" t="s">
        <v>43</v>
      </c>
      <c r="G20" s="232" t="s">
        <v>43</v>
      </c>
      <c r="H20" s="20"/>
      <c r="I20" s="232" t="s">
        <v>43</v>
      </c>
      <c r="J20" s="232" t="s">
        <v>43</v>
      </c>
      <c r="K20" s="232" t="s">
        <v>43</v>
      </c>
      <c r="L20" s="232" t="s">
        <v>43</v>
      </c>
      <c r="M20" s="232" t="s">
        <v>43</v>
      </c>
      <c r="N20" s="232" t="s">
        <v>43</v>
      </c>
      <c r="O20" s="189" t="s">
        <v>65</v>
      </c>
      <c r="P20" s="188"/>
      <c r="W20" s="188"/>
      <c r="X20" s="188"/>
      <c r="Y20" s="188"/>
      <c r="Z20" s="188"/>
      <c r="AA20" s="188"/>
      <c r="AB20" s="188"/>
    </row>
    <row r="21" spans="1:28" ht="15.75" customHeight="1" x14ac:dyDescent="0.2">
      <c r="A21" s="219"/>
      <c r="B21" s="220" t="s">
        <v>66</v>
      </c>
      <c r="C21" s="226"/>
      <c r="D21" s="226" t="s">
        <v>67</v>
      </c>
      <c r="E21" s="230">
        <v>1</v>
      </c>
      <c r="F21" s="232" t="s">
        <v>43</v>
      </c>
      <c r="G21" s="230">
        <v>2</v>
      </c>
      <c r="H21" s="19"/>
      <c r="I21" s="232" t="s">
        <v>43</v>
      </c>
      <c r="J21" s="232" t="s">
        <v>43</v>
      </c>
      <c r="K21" s="230">
        <v>2</v>
      </c>
      <c r="L21" s="230">
        <v>1</v>
      </c>
      <c r="M21" s="235"/>
      <c r="N21" s="233">
        <f t="shared" ref="N21:N30" si="2">SUM(E21:I21)</f>
        <v>3</v>
      </c>
      <c r="O21" s="189" t="s">
        <v>68</v>
      </c>
      <c r="P21" s="188"/>
      <c r="W21" s="188"/>
      <c r="X21" s="188"/>
      <c r="Y21" s="188"/>
      <c r="Z21" s="188"/>
      <c r="AA21" s="188"/>
      <c r="AB21" s="188"/>
    </row>
    <row r="22" spans="1:28" ht="15.75" customHeight="1" x14ac:dyDescent="0.2">
      <c r="A22" s="236" t="s">
        <v>69</v>
      </c>
      <c r="B22" s="220" t="s">
        <v>70</v>
      </c>
      <c r="C22" s="226"/>
      <c r="D22" s="226" t="s">
        <v>71</v>
      </c>
      <c r="E22" s="230">
        <v>1</v>
      </c>
      <c r="F22" s="230">
        <v>1</v>
      </c>
      <c r="G22" s="230">
        <v>2</v>
      </c>
      <c r="H22" s="19"/>
      <c r="I22" s="230">
        <v>1</v>
      </c>
      <c r="J22" s="224" t="s">
        <v>72</v>
      </c>
      <c r="K22" s="230">
        <v>2</v>
      </c>
      <c r="L22" s="230">
        <v>3</v>
      </c>
      <c r="M22" s="235"/>
      <c r="N22" s="233">
        <f t="shared" si="2"/>
        <v>5</v>
      </c>
      <c r="O22" s="189" t="s">
        <v>73</v>
      </c>
      <c r="P22" s="188"/>
      <c r="W22" s="188"/>
      <c r="X22" s="188"/>
      <c r="Y22" s="188"/>
      <c r="Z22" s="188"/>
      <c r="AA22" s="188"/>
      <c r="AB22" s="188"/>
    </row>
    <row r="23" spans="1:28" ht="15.75" customHeight="1" x14ac:dyDescent="0.2">
      <c r="A23" s="236">
        <v>2</v>
      </c>
      <c r="B23" s="220" t="s">
        <v>74</v>
      </c>
      <c r="C23" s="226"/>
      <c r="D23" s="226" t="s">
        <v>75</v>
      </c>
      <c r="E23" s="230">
        <v>1</v>
      </c>
      <c r="F23" s="230">
        <v>1</v>
      </c>
      <c r="G23" s="230">
        <v>2</v>
      </c>
      <c r="H23" s="230">
        <v>2</v>
      </c>
      <c r="I23" s="230">
        <v>1</v>
      </c>
      <c r="J23" s="224" t="s">
        <v>72</v>
      </c>
      <c r="K23" s="230">
        <v>3</v>
      </c>
      <c r="L23" s="230">
        <v>4</v>
      </c>
      <c r="M23" s="235"/>
      <c r="N23" s="233">
        <f t="shared" si="2"/>
        <v>7</v>
      </c>
      <c r="O23" s="189" t="s">
        <v>76</v>
      </c>
      <c r="P23" s="188"/>
      <c r="W23" s="188"/>
      <c r="X23" s="188"/>
      <c r="Y23" s="188"/>
      <c r="Z23" s="188"/>
      <c r="AA23" s="188"/>
      <c r="AB23" s="188"/>
    </row>
    <row r="24" spans="1:28" ht="15.75" customHeight="1" x14ac:dyDescent="0.2">
      <c r="A24" s="236">
        <v>3</v>
      </c>
      <c r="B24" s="220" t="s">
        <v>77</v>
      </c>
      <c r="C24" s="226"/>
      <c r="D24" s="226" t="s">
        <v>78</v>
      </c>
      <c r="E24" s="230">
        <v>1</v>
      </c>
      <c r="F24" s="230">
        <v>1</v>
      </c>
      <c r="G24" s="230">
        <v>2</v>
      </c>
      <c r="H24" s="230">
        <v>2</v>
      </c>
      <c r="I24" s="230">
        <v>1</v>
      </c>
      <c r="J24" s="224" t="s">
        <v>72</v>
      </c>
      <c r="K24" s="230">
        <v>4</v>
      </c>
      <c r="L24" s="230">
        <v>3</v>
      </c>
      <c r="M24" s="235"/>
      <c r="N24" s="233">
        <f t="shared" si="2"/>
        <v>7</v>
      </c>
      <c r="O24" s="189"/>
      <c r="P24" s="188"/>
      <c r="W24" s="188"/>
      <c r="X24" s="188"/>
      <c r="Y24" s="188"/>
      <c r="Z24" s="188"/>
      <c r="AA24" s="188"/>
      <c r="AB24" s="188"/>
    </row>
    <row r="25" spans="1:28" ht="15.75" customHeight="1" x14ac:dyDescent="0.2">
      <c r="A25" s="236">
        <v>4</v>
      </c>
      <c r="B25" s="21" t="s">
        <v>79</v>
      </c>
      <c r="C25" s="22"/>
      <c r="D25" s="22" t="s">
        <v>80</v>
      </c>
      <c r="E25" s="23">
        <v>1</v>
      </c>
      <c r="F25" s="23">
        <v>1</v>
      </c>
      <c r="G25" s="237">
        <v>2</v>
      </c>
      <c r="H25" s="24">
        <v>2</v>
      </c>
      <c r="I25" s="23">
        <v>1</v>
      </c>
      <c r="J25" s="25" t="s">
        <v>72</v>
      </c>
      <c r="K25" s="23">
        <v>3</v>
      </c>
      <c r="L25" s="23">
        <v>4</v>
      </c>
      <c r="M25" s="238" t="s">
        <v>81</v>
      </c>
      <c r="N25" s="26">
        <f t="shared" si="2"/>
        <v>7</v>
      </c>
      <c r="O25" s="189"/>
      <c r="P25" s="188"/>
      <c r="W25" s="188"/>
      <c r="X25" s="188"/>
      <c r="Y25" s="188"/>
      <c r="Z25" s="188"/>
      <c r="AA25" s="188"/>
      <c r="AB25" s="188"/>
    </row>
    <row r="26" spans="1:28" ht="15.75" customHeight="1" x14ac:dyDescent="0.2">
      <c r="A26" s="236">
        <v>5</v>
      </c>
      <c r="B26" s="220" t="s">
        <v>82</v>
      </c>
      <c r="C26" s="226"/>
      <c r="D26" s="226" t="s">
        <v>83</v>
      </c>
      <c r="E26" s="230">
        <v>1</v>
      </c>
      <c r="F26" s="230">
        <v>1</v>
      </c>
      <c r="G26" s="19"/>
      <c r="H26" s="230">
        <v>2</v>
      </c>
      <c r="I26" s="230">
        <v>1</v>
      </c>
      <c r="J26" s="224" t="s">
        <v>72</v>
      </c>
      <c r="K26" s="230">
        <v>4</v>
      </c>
      <c r="L26" s="230">
        <v>3</v>
      </c>
      <c r="M26" s="235"/>
      <c r="N26" s="233">
        <f t="shared" si="2"/>
        <v>5</v>
      </c>
      <c r="O26" s="189"/>
      <c r="P26" s="188"/>
      <c r="W26" s="188"/>
      <c r="X26" s="188"/>
      <c r="Y26" s="188"/>
      <c r="Z26" s="188"/>
      <c r="AA26" s="188"/>
      <c r="AB26" s="188"/>
    </row>
    <row r="27" spans="1:28" ht="15.75" customHeight="1" x14ac:dyDescent="0.2">
      <c r="A27" s="236">
        <v>6</v>
      </c>
      <c r="B27" s="220" t="s">
        <v>84</v>
      </c>
      <c r="C27" s="226"/>
      <c r="D27" s="226" t="s">
        <v>85</v>
      </c>
      <c r="E27" s="230">
        <v>1</v>
      </c>
      <c r="F27" s="230">
        <v>1</v>
      </c>
      <c r="G27" s="19"/>
      <c r="H27" s="230">
        <v>2</v>
      </c>
      <c r="I27" s="230">
        <v>1</v>
      </c>
      <c r="J27" s="224" t="s">
        <v>72</v>
      </c>
      <c r="K27" s="230">
        <v>3</v>
      </c>
      <c r="L27" s="230">
        <v>4</v>
      </c>
      <c r="M27" s="235"/>
      <c r="N27" s="233">
        <f t="shared" si="2"/>
        <v>5</v>
      </c>
      <c r="O27" s="189"/>
      <c r="P27" s="188"/>
      <c r="W27" s="188"/>
      <c r="X27" s="188"/>
      <c r="Y27" s="188"/>
      <c r="Z27" s="188"/>
      <c r="AA27" s="188"/>
      <c r="AB27" s="188"/>
    </row>
    <row r="28" spans="1:28" ht="15.75" customHeight="1" x14ac:dyDescent="0.2">
      <c r="A28" s="236">
        <v>7</v>
      </c>
      <c r="B28" s="220" t="s">
        <v>86</v>
      </c>
      <c r="C28" s="226"/>
      <c r="D28" s="226" t="s">
        <v>87</v>
      </c>
      <c r="E28" s="230">
        <v>1</v>
      </c>
      <c r="F28" s="230">
        <v>1</v>
      </c>
      <c r="G28" s="19"/>
      <c r="H28" s="230">
        <v>2</v>
      </c>
      <c r="I28" s="230">
        <v>1</v>
      </c>
      <c r="J28" s="224" t="s">
        <v>72</v>
      </c>
      <c r="K28" s="230">
        <v>4</v>
      </c>
      <c r="L28" s="230">
        <v>3</v>
      </c>
      <c r="M28" s="235"/>
      <c r="N28" s="233">
        <f t="shared" si="2"/>
        <v>5</v>
      </c>
      <c r="O28" s="189"/>
      <c r="P28" s="188"/>
      <c r="W28" s="188"/>
      <c r="X28" s="188"/>
      <c r="Y28" s="188"/>
      <c r="Z28" s="188"/>
      <c r="AA28" s="188"/>
      <c r="AB28" s="188"/>
    </row>
    <row r="29" spans="1:28" ht="15.75" customHeight="1" x14ac:dyDescent="0.2">
      <c r="A29" s="236">
        <v>8</v>
      </c>
      <c r="B29" s="220" t="s">
        <v>88</v>
      </c>
      <c r="C29" s="226"/>
      <c r="D29" s="226" t="s">
        <v>89</v>
      </c>
      <c r="E29" s="230">
        <v>1</v>
      </c>
      <c r="F29" s="230">
        <v>1</v>
      </c>
      <c r="G29" s="19"/>
      <c r="H29" s="230">
        <v>2</v>
      </c>
      <c r="I29" s="239">
        <v>1</v>
      </c>
      <c r="J29" s="224" t="s">
        <v>72</v>
      </c>
      <c r="K29" s="230">
        <v>3</v>
      </c>
      <c r="L29" s="230">
        <v>2</v>
      </c>
      <c r="M29" s="235"/>
      <c r="N29" s="233">
        <f t="shared" si="2"/>
        <v>5</v>
      </c>
      <c r="O29" s="189"/>
      <c r="P29" s="188"/>
      <c r="W29" s="188"/>
      <c r="X29" s="188"/>
      <c r="Y29" s="188"/>
      <c r="Z29" s="188"/>
      <c r="AA29" s="188"/>
      <c r="AB29" s="188"/>
    </row>
    <row r="30" spans="1:28" ht="15.75" customHeight="1" x14ac:dyDescent="0.2">
      <c r="A30" s="236">
        <v>9</v>
      </c>
      <c r="B30" s="220" t="s">
        <v>90</v>
      </c>
      <c r="C30" s="226"/>
      <c r="D30" s="226" t="s">
        <v>91</v>
      </c>
      <c r="E30" s="230"/>
      <c r="F30" s="230"/>
      <c r="G30" s="19"/>
      <c r="H30" s="230"/>
      <c r="I30" s="239" t="s">
        <v>92</v>
      </c>
      <c r="J30" s="240"/>
      <c r="K30" s="241" t="s">
        <v>93</v>
      </c>
      <c r="L30" s="241" t="s">
        <v>93</v>
      </c>
      <c r="M30" s="235"/>
      <c r="N30" s="233">
        <f t="shared" si="2"/>
        <v>0</v>
      </c>
      <c r="O30" s="189"/>
      <c r="P30" s="188"/>
      <c r="W30" s="188"/>
      <c r="X30" s="188"/>
      <c r="Y30" s="188"/>
      <c r="Z30" s="188"/>
      <c r="AA30" s="188"/>
      <c r="AB30" s="188"/>
    </row>
    <row r="31" spans="1:28" ht="15.75" customHeight="1" x14ac:dyDescent="0.2">
      <c r="A31" s="236">
        <v>10</v>
      </c>
      <c r="B31" s="220" t="s">
        <v>94</v>
      </c>
      <c r="C31" s="226"/>
      <c r="D31" s="226" t="s">
        <v>95</v>
      </c>
      <c r="E31" s="230"/>
      <c r="F31" s="230"/>
      <c r="G31" s="19"/>
      <c r="H31" s="230"/>
      <c r="I31" s="239" t="s">
        <v>92</v>
      </c>
      <c r="J31" s="240"/>
      <c r="K31" s="241" t="s">
        <v>93</v>
      </c>
      <c r="L31" s="241" t="s">
        <v>93</v>
      </c>
      <c r="M31" s="235" t="s">
        <v>96</v>
      </c>
      <c r="N31" s="229"/>
      <c r="O31" s="189"/>
      <c r="P31" s="188"/>
      <c r="W31" s="188"/>
      <c r="X31" s="188"/>
      <c r="Y31" s="188"/>
      <c r="Z31" s="188"/>
      <c r="AA31" s="188"/>
      <c r="AB31" s="188"/>
    </row>
    <row r="32" spans="1:28" ht="15.75" customHeight="1" x14ac:dyDescent="0.2">
      <c r="A32" s="236">
        <v>11</v>
      </c>
      <c r="B32" s="220" t="s">
        <v>97</v>
      </c>
      <c r="C32" s="226"/>
      <c r="D32" s="226" t="s">
        <v>98</v>
      </c>
      <c r="E32" s="230"/>
      <c r="F32" s="230"/>
      <c r="G32" s="19"/>
      <c r="H32" s="230"/>
      <c r="I32" s="230"/>
      <c r="J32" s="224"/>
      <c r="K32" s="230"/>
      <c r="L32" s="230"/>
      <c r="M32" s="235"/>
      <c r="N32" s="229"/>
      <c r="O32" s="189"/>
      <c r="P32" s="188"/>
      <c r="W32" s="188"/>
      <c r="X32" s="188"/>
      <c r="Y32" s="188"/>
      <c r="Z32" s="188"/>
      <c r="AA32" s="188"/>
      <c r="AB32" s="188"/>
    </row>
    <row r="33" spans="1:28" ht="15.75" customHeight="1" x14ac:dyDescent="0.2">
      <c r="A33" s="236">
        <v>12</v>
      </c>
      <c r="B33" s="188"/>
      <c r="C33" s="188"/>
      <c r="D33" s="188" t="s">
        <v>99</v>
      </c>
      <c r="E33" s="188"/>
      <c r="F33" s="188"/>
      <c r="G33" s="188"/>
      <c r="H33" s="188"/>
      <c r="I33" s="188"/>
      <c r="J33" s="188"/>
      <c r="K33" s="188"/>
      <c r="L33" s="188"/>
      <c r="M33" s="189"/>
      <c r="N33" s="27">
        <f>SUM(N19:N32)</f>
        <v>49</v>
      </c>
      <c r="O33" s="189"/>
      <c r="P33" s="188"/>
      <c r="W33" s="188"/>
      <c r="X33" s="188"/>
      <c r="Y33" s="188"/>
      <c r="Z33" s="188"/>
      <c r="AA33" s="188"/>
      <c r="AB33" s="188"/>
    </row>
    <row r="34" spans="1:28" ht="15.75" customHeight="1" x14ac:dyDescent="0.2">
      <c r="A34" s="236">
        <v>13</v>
      </c>
      <c r="B34" s="188"/>
      <c r="C34" s="188"/>
      <c r="D34" s="188" t="s">
        <v>100</v>
      </c>
      <c r="E34" s="188"/>
      <c r="F34" s="188"/>
      <c r="G34" s="188"/>
      <c r="H34" s="188"/>
      <c r="I34" s="28"/>
      <c r="J34" s="188"/>
      <c r="K34" s="188"/>
      <c r="L34" s="188"/>
      <c r="M34" s="189"/>
      <c r="N34" s="188"/>
      <c r="O34" s="189"/>
      <c r="P34" s="188"/>
      <c r="Q34" s="188"/>
      <c r="R34" s="188"/>
      <c r="S34" s="188"/>
      <c r="T34" s="188"/>
      <c r="U34" s="378"/>
      <c r="V34" s="379"/>
      <c r="W34" s="188"/>
      <c r="X34" s="188"/>
      <c r="Y34" s="188"/>
      <c r="Z34" s="188"/>
      <c r="AA34" s="188"/>
      <c r="AB34" s="188"/>
    </row>
    <row r="35" spans="1:28" ht="15.75" customHeight="1" x14ac:dyDescent="0.2">
      <c r="A35" s="236">
        <v>14</v>
      </c>
      <c r="B35" s="188"/>
      <c r="C35" s="188"/>
      <c r="D35" s="188" t="s">
        <v>101</v>
      </c>
      <c r="E35" s="188"/>
      <c r="F35" s="188"/>
      <c r="G35" s="188"/>
      <c r="H35" s="188"/>
      <c r="I35" s="28"/>
      <c r="J35" s="188"/>
      <c r="K35" s="188"/>
      <c r="L35" s="188"/>
      <c r="M35" s="189"/>
      <c r="N35" s="188"/>
      <c r="O35" s="189"/>
      <c r="P35" s="188"/>
      <c r="Q35" s="188"/>
      <c r="R35" s="188"/>
      <c r="S35" s="188"/>
      <c r="T35" s="188"/>
      <c r="U35" s="378"/>
      <c r="V35" s="379"/>
      <c r="W35" s="188"/>
      <c r="X35" s="188"/>
      <c r="Y35" s="188"/>
      <c r="Z35" s="188"/>
      <c r="AA35" s="188"/>
      <c r="AB35" s="188"/>
    </row>
    <row r="36" spans="1:28" ht="15.75" customHeight="1" x14ac:dyDescent="0.2">
      <c r="A36" s="236">
        <v>15</v>
      </c>
      <c r="B36" s="188"/>
      <c r="C36" s="188"/>
      <c r="D36" s="188" t="s">
        <v>102</v>
      </c>
      <c r="E36" s="188"/>
      <c r="F36" s="188"/>
      <c r="G36" s="188"/>
      <c r="H36" s="188"/>
      <c r="I36" s="188"/>
      <c r="J36" s="188"/>
      <c r="K36" s="188"/>
      <c r="L36" s="188"/>
      <c r="M36" s="189"/>
      <c r="N36" s="188"/>
      <c r="O36" s="189"/>
      <c r="P36" s="188"/>
      <c r="Q36" s="188"/>
      <c r="R36" s="188"/>
      <c r="S36" s="188"/>
      <c r="T36" s="188"/>
      <c r="U36" s="378"/>
      <c r="V36" s="379"/>
      <c r="W36" s="188"/>
      <c r="X36" s="188"/>
      <c r="Y36" s="188"/>
      <c r="Z36" s="188"/>
      <c r="AA36" s="188"/>
      <c r="AB36" s="188"/>
    </row>
    <row r="37" spans="1:28" ht="15.75" customHeight="1" x14ac:dyDescent="0.2">
      <c r="A37" s="236">
        <v>16</v>
      </c>
      <c r="B37" s="188"/>
      <c r="C37" s="188"/>
      <c r="D37" s="188" t="s">
        <v>103</v>
      </c>
      <c r="E37" s="188"/>
      <c r="F37" s="188"/>
      <c r="G37" s="188"/>
      <c r="H37" s="188"/>
      <c r="I37" s="188"/>
      <c r="J37" s="188"/>
      <c r="K37" s="188"/>
      <c r="L37" s="188"/>
      <c r="M37" s="189"/>
      <c r="N37" s="188"/>
      <c r="O37" s="189"/>
      <c r="P37" s="188"/>
      <c r="Q37" s="188"/>
      <c r="R37" s="188"/>
      <c r="S37" s="188"/>
      <c r="T37" s="188"/>
      <c r="U37" s="378"/>
      <c r="V37" s="379"/>
      <c r="W37" s="188"/>
      <c r="X37" s="188"/>
      <c r="Y37" s="188"/>
      <c r="Z37" s="188"/>
      <c r="AA37" s="188"/>
      <c r="AB37" s="188"/>
    </row>
    <row r="38" spans="1:28" ht="15.75" customHeight="1" x14ac:dyDescent="0.2">
      <c r="A38" s="209"/>
      <c r="B38" s="188"/>
      <c r="C38" s="188"/>
      <c r="D38" s="188"/>
      <c r="E38" s="188"/>
      <c r="F38" s="188"/>
      <c r="G38" s="188"/>
      <c r="H38" s="188"/>
      <c r="I38" s="188"/>
      <c r="J38" s="188"/>
      <c r="K38" s="188"/>
      <c r="L38" s="188"/>
      <c r="M38" s="189"/>
      <c r="N38" s="188"/>
      <c r="O38" s="189"/>
      <c r="P38" s="188"/>
      <c r="Q38" s="188"/>
      <c r="R38" s="188"/>
      <c r="S38" s="188"/>
      <c r="T38" s="188"/>
      <c r="U38" s="380"/>
      <c r="V38" s="379"/>
      <c r="W38" s="188"/>
      <c r="X38" s="188"/>
      <c r="Y38" s="188"/>
      <c r="Z38" s="188"/>
      <c r="AA38" s="188"/>
      <c r="AB38" s="188"/>
    </row>
    <row r="39" spans="1:28" ht="15.75" customHeight="1" x14ac:dyDescent="0.2">
      <c r="A39" s="209"/>
      <c r="B39" s="188"/>
      <c r="C39" s="188"/>
      <c r="D39" s="188"/>
      <c r="E39" s="188"/>
      <c r="F39" s="188"/>
      <c r="G39" s="188"/>
      <c r="H39" s="188"/>
      <c r="I39" s="188"/>
      <c r="J39" s="188"/>
      <c r="K39" s="188"/>
      <c r="L39" s="188"/>
      <c r="M39" s="189"/>
      <c r="N39" s="188"/>
      <c r="O39" s="189"/>
      <c r="P39" s="188"/>
      <c r="Q39" s="188"/>
      <c r="R39" s="188"/>
      <c r="S39" s="188"/>
      <c r="T39" s="188"/>
      <c r="U39" s="188"/>
      <c r="V39" s="188"/>
      <c r="W39" s="188"/>
      <c r="X39" s="188"/>
      <c r="Y39" s="188"/>
      <c r="Z39" s="188"/>
      <c r="AA39" s="188"/>
      <c r="AB39" s="188"/>
    </row>
    <row r="40" spans="1:28" ht="15.75" customHeight="1" x14ac:dyDescent="0.2">
      <c r="A40" s="242"/>
      <c r="B40" s="13"/>
      <c r="C40" s="13"/>
      <c r="D40" s="13"/>
      <c r="E40" s="13"/>
      <c r="F40" s="29"/>
      <c r="G40" s="29"/>
      <c r="H40" s="29"/>
      <c r="I40" s="29"/>
      <c r="J40" s="29"/>
      <c r="K40" s="188"/>
      <c r="L40" s="188"/>
      <c r="M40" s="189"/>
      <c r="N40" s="188"/>
      <c r="O40" s="189"/>
      <c r="P40" s="188"/>
      <c r="Q40" s="188"/>
      <c r="R40" s="188"/>
      <c r="S40" s="188"/>
      <c r="T40" s="188"/>
      <c r="U40" s="188"/>
      <c r="V40" s="188"/>
      <c r="W40" s="188"/>
      <c r="X40" s="188"/>
      <c r="Y40" s="188"/>
      <c r="Z40" s="188"/>
      <c r="AA40" s="188"/>
      <c r="AB40" s="188"/>
    </row>
    <row r="41" spans="1:28" ht="15.75" customHeight="1" x14ac:dyDescent="0.2">
      <c r="A41" s="371" t="s">
        <v>104</v>
      </c>
      <c r="B41" s="372"/>
      <c r="C41" s="372"/>
      <c r="D41" s="372"/>
      <c r="E41" s="372"/>
      <c r="F41" s="372"/>
      <c r="G41" s="372"/>
      <c r="H41" s="372"/>
      <c r="I41" s="372"/>
      <c r="J41" s="373" t="s">
        <v>105</v>
      </c>
      <c r="K41" s="372"/>
      <c r="L41" s="372"/>
      <c r="M41" s="372"/>
      <c r="N41" s="372"/>
      <c r="O41" s="189"/>
      <c r="P41" s="188"/>
      <c r="Q41" s="188"/>
      <c r="R41" s="188"/>
      <c r="S41" s="188"/>
      <c r="T41" s="188"/>
      <c r="U41" s="188"/>
      <c r="V41" s="188"/>
      <c r="W41" s="188"/>
      <c r="X41" s="188"/>
      <c r="Y41" s="188"/>
      <c r="Z41" s="188"/>
      <c r="AA41" s="188"/>
      <c r="AB41" s="188"/>
    </row>
    <row r="42" spans="1:28" ht="15.75" customHeight="1" x14ac:dyDescent="0.2">
      <c r="A42" s="374" t="s">
        <v>106</v>
      </c>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row>
    <row r="43" spans="1:28" ht="15.75" customHeight="1" x14ac:dyDescent="0.2">
      <c r="A43" s="243"/>
      <c r="B43" s="243" t="s">
        <v>107</v>
      </c>
      <c r="C43" s="244" t="s">
        <v>108</v>
      </c>
      <c r="D43" s="243" t="s">
        <v>109</v>
      </c>
      <c r="E43" s="243" t="s">
        <v>110</v>
      </c>
      <c r="F43" s="243" t="s">
        <v>111</v>
      </c>
      <c r="G43" s="243" t="s">
        <v>112</v>
      </c>
      <c r="H43" s="243" t="s">
        <v>113</v>
      </c>
      <c r="I43" s="243" t="s">
        <v>112</v>
      </c>
      <c r="J43" s="243" t="s">
        <v>114</v>
      </c>
      <c r="K43" s="243" t="s">
        <v>115</v>
      </c>
      <c r="L43" s="243" t="s">
        <v>112</v>
      </c>
      <c r="M43" s="243" t="s">
        <v>116</v>
      </c>
      <c r="N43" s="243" t="s">
        <v>112</v>
      </c>
      <c r="O43" s="30" t="s">
        <v>117</v>
      </c>
      <c r="P43" s="30" t="s">
        <v>118</v>
      </c>
      <c r="Q43" s="30" t="s">
        <v>119</v>
      </c>
      <c r="R43" s="30" t="s">
        <v>120</v>
      </c>
      <c r="S43" s="30" t="s">
        <v>121</v>
      </c>
      <c r="T43" s="30" t="s">
        <v>122</v>
      </c>
      <c r="U43" s="30"/>
      <c r="V43" s="30"/>
      <c r="W43" s="30"/>
      <c r="X43" s="243"/>
      <c r="Y43" s="243"/>
      <c r="Z43" s="243"/>
      <c r="AA43" s="243"/>
      <c r="AB43" s="243"/>
    </row>
    <row r="44" spans="1:28" ht="15.75" customHeight="1" x14ac:dyDescent="0.2">
      <c r="A44" s="188">
        <v>1</v>
      </c>
      <c r="B44" s="245" t="s">
        <v>123</v>
      </c>
      <c r="C44" s="31">
        <v>140</v>
      </c>
      <c r="D44" s="188" t="b">
        <v>1</v>
      </c>
      <c r="E44" s="188" t="b">
        <v>1</v>
      </c>
      <c r="F44" s="188" t="b">
        <v>0</v>
      </c>
      <c r="G44" s="189" t="s">
        <v>124</v>
      </c>
      <c r="H44" s="188" t="b">
        <v>0</v>
      </c>
      <c r="I44" s="189"/>
      <c r="J44" s="188" t="b">
        <v>0</v>
      </c>
      <c r="K44" s="188" t="b">
        <v>0</v>
      </c>
      <c r="L44" s="188"/>
      <c r="M44" s="188" t="b">
        <v>0</v>
      </c>
      <c r="N44" s="188"/>
      <c r="O44" s="32" t="s">
        <v>20</v>
      </c>
      <c r="P44" s="33" t="s">
        <v>125</v>
      </c>
      <c r="Q44" s="33" t="s">
        <v>126</v>
      </c>
      <c r="R44" s="33" t="s">
        <v>127</v>
      </c>
      <c r="S44" s="246" t="s">
        <v>128</v>
      </c>
      <c r="T44" s="33" t="s">
        <v>129</v>
      </c>
      <c r="U44" s="34"/>
      <c r="V44" s="34"/>
      <c r="W44" s="34"/>
      <c r="X44" s="188"/>
      <c r="Y44" s="188"/>
      <c r="Z44" s="188"/>
      <c r="AA44" s="188"/>
      <c r="AB44" s="188"/>
    </row>
    <row r="45" spans="1:28" ht="15.75" customHeight="1" x14ac:dyDescent="0.2">
      <c r="A45" s="188">
        <v>2</v>
      </c>
      <c r="B45" s="245" t="s">
        <v>130</v>
      </c>
      <c r="C45" s="31">
        <v>829</v>
      </c>
      <c r="D45" s="188" t="b">
        <v>1</v>
      </c>
      <c r="E45" s="188" t="b">
        <v>1</v>
      </c>
      <c r="F45" s="188" t="b">
        <v>0</v>
      </c>
      <c r="G45" s="189" t="s">
        <v>131</v>
      </c>
      <c r="H45" s="188" t="b">
        <v>0</v>
      </c>
      <c r="I45" s="189"/>
      <c r="J45" s="188" t="b">
        <v>0</v>
      </c>
      <c r="K45" s="188" t="b">
        <v>0</v>
      </c>
      <c r="L45" s="188"/>
      <c r="M45" s="188" t="b">
        <v>0</v>
      </c>
      <c r="N45" s="188"/>
      <c r="O45" s="32" t="s">
        <v>21</v>
      </c>
      <c r="P45" s="33" t="s">
        <v>132</v>
      </c>
      <c r="Q45" s="33" t="s">
        <v>133</v>
      </c>
      <c r="R45" s="33" t="s">
        <v>134</v>
      </c>
      <c r="S45" s="33" t="s">
        <v>135</v>
      </c>
      <c r="T45" s="33" t="s">
        <v>129</v>
      </c>
      <c r="U45" s="34"/>
      <c r="V45" s="34"/>
      <c r="W45" s="34"/>
      <c r="X45" s="188"/>
      <c r="Y45" s="188"/>
      <c r="Z45" s="188"/>
      <c r="AA45" s="188"/>
      <c r="AB45" s="188"/>
    </row>
    <row r="46" spans="1:28" ht="15.75" customHeight="1" x14ac:dyDescent="0.2">
      <c r="A46" s="188">
        <v>3</v>
      </c>
      <c r="B46" s="245" t="s">
        <v>136</v>
      </c>
      <c r="C46" s="31">
        <v>487</v>
      </c>
      <c r="D46" s="188" t="b">
        <v>1</v>
      </c>
      <c r="E46" s="188" t="b">
        <v>1</v>
      </c>
      <c r="F46" s="188" t="b">
        <v>1</v>
      </c>
      <c r="G46" s="189" t="s">
        <v>137</v>
      </c>
      <c r="H46" s="188" t="b">
        <v>0</v>
      </c>
      <c r="I46" s="189" t="s">
        <v>138</v>
      </c>
      <c r="J46" s="188" t="b">
        <v>0</v>
      </c>
      <c r="K46" s="188" t="b">
        <v>0</v>
      </c>
      <c r="L46" s="188"/>
      <c r="M46" s="188" t="b">
        <v>0</v>
      </c>
      <c r="N46" s="188"/>
      <c r="O46" s="32" t="s">
        <v>17</v>
      </c>
      <c r="P46" s="33" t="s">
        <v>139</v>
      </c>
      <c r="Q46" s="33" t="s">
        <v>140</v>
      </c>
      <c r="R46" s="33" t="s">
        <v>141</v>
      </c>
      <c r="S46" s="33" t="s">
        <v>135</v>
      </c>
      <c r="T46" s="33" t="s">
        <v>129</v>
      </c>
      <c r="U46" s="34"/>
      <c r="V46" s="34"/>
      <c r="W46" s="34"/>
      <c r="X46" s="188"/>
      <c r="Y46" s="188"/>
      <c r="Z46" s="188"/>
      <c r="AA46" s="188"/>
      <c r="AB46" s="188"/>
    </row>
    <row r="47" spans="1:28" ht="15.75" customHeight="1" x14ac:dyDescent="0.2">
      <c r="A47" s="188">
        <v>4</v>
      </c>
      <c r="B47" s="245" t="s">
        <v>142</v>
      </c>
      <c r="C47" s="31">
        <v>52</v>
      </c>
      <c r="D47" s="188" t="b">
        <v>1</v>
      </c>
      <c r="E47" s="188" t="b">
        <v>1</v>
      </c>
      <c r="F47" s="188" t="b">
        <v>0</v>
      </c>
      <c r="G47" s="189" t="s">
        <v>143</v>
      </c>
      <c r="H47" s="188" t="b">
        <v>0</v>
      </c>
      <c r="I47" s="189"/>
      <c r="J47" s="188" t="b">
        <v>0</v>
      </c>
      <c r="K47" s="188" t="b">
        <v>0</v>
      </c>
      <c r="L47" s="188"/>
      <c r="M47" s="188" t="b">
        <v>0</v>
      </c>
      <c r="N47" s="188"/>
      <c r="O47" s="32" t="s">
        <v>26</v>
      </c>
      <c r="P47" s="33" t="s">
        <v>144</v>
      </c>
      <c r="Q47" s="33" t="s">
        <v>145</v>
      </c>
      <c r="R47" s="33" t="s">
        <v>146</v>
      </c>
      <c r="S47" s="33" t="s">
        <v>147</v>
      </c>
      <c r="T47" s="33" t="s">
        <v>129</v>
      </c>
      <c r="U47" s="34"/>
      <c r="V47" s="34"/>
      <c r="W47" s="34"/>
      <c r="X47" s="188"/>
      <c r="Y47" s="188"/>
      <c r="Z47" s="188"/>
      <c r="AA47" s="188"/>
      <c r="AB47" s="188"/>
    </row>
    <row r="48" spans="1:28" ht="15.75" customHeight="1" x14ac:dyDescent="0.2">
      <c r="A48" s="188">
        <v>5</v>
      </c>
      <c r="B48" s="247" t="s">
        <v>148</v>
      </c>
      <c r="C48" s="31">
        <v>199</v>
      </c>
      <c r="D48" s="188" t="b">
        <v>1</v>
      </c>
      <c r="E48" s="188" t="b">
        <v>0</v>
      </c>
      <c r="F48" s="188" t="b">
        <v>0</v>
      </c>
      <c r="G48" s="189" t="s">
        <v>149</v>
      </c>
      <c r="H48" s="188" t="b">
        <v>0</v>
      </c>
      <c r="I48" s="189"/>
      <c r="J48" s="188" t="b">
        <v>0</v>
      </c>
      <c r="K48" s="188" t="b">
        <v>0</v>
      </c>
      <c r="L48" s="188"/>
      <c r="M48" s="188" t="b">
        <v>0</v>
      </c>
      <c r="N48" s="188"/>
      <c r="O48" s="32" t="s">
        <v>12</v>
      </c>
      <c r="P48" s="33" t="s">
        <v>150</v>
      </c>
      <c r="Q48" s="33" t="s">
        <v>151</v>
      </c>
      <c r="R48" s="33" t="s">
        <v>152</v>
      </c>
      <c r="S48" s="248" t="s">
        <v>153</v>
      </c>
      <c r="T48" s="33" t="s">
        <v>154</v>
      </c>
      <c r="U48" s="34"/>
      <c r="V48" s="34"/>
      <c r="W48" s="34"/>
      <c r="X48" s="188"/>
      <c r="Y48" s="188"/>
      <c r="Z48" s="188"/>
      <c r="AA48" s="188"/>
      <c r="AB48" s="188"/>
    </row>
    <row r="49" spans="1:28" ht="15.75" customHeight="1" x14ac:dyDescent="0.2">
      <c r="A49" s="188">
        <v>6</v>
      </c>
      <c r="B49" s="249" t="s">
        <v>155</v>
      </c>
      <c r="C49" s="31">
        <v>71</v>
      </c>
      <c r="D49" s="188" t="b">
        <v>1</v>
      </c>
      <c r="E49" s="188" t="b">
        <v>1</v>
      </c>
      <c r="F49" s="188" t="b">
        <v>1</v>
      </c>
      <c r="G49" s="189" t="s">
        <v>156</v>
      </c>
      <c r="H49" s="188" t="b">
        <v>0</v>
      </c>
      <c r="I49" s="4" t="s">
        <v>138</v>
      </c>
      <c r="J49" s="188" t="b">
        <v>0</v>
      </c>
      <c r="K49" s="188" t="b">
        <v>0</v>
      </c>
      <c r="L49" s="188"/>
      <c r="M49" s="188" t="b">
        <v>0</v>
      </c>
      <c r="N49" s="188"/>
      <c r="O49" s="32" t="s">
        <v>138</v>
      </c>
      <c r="P49" s="33" t="s">
        <v>157</v>
      </c>
      <c r="Q49" s="33" t="s">
        <v>158</v>
      </c>
      <c r="R49" s="33" t="s">
        <v>159</v>
      </c>
      <c r="S49" s="248" t="s">
        <v>160</v>
      </c>
      <c r="T49" s="33" t="s">
        <v>161</v>
      </c>
      <c r="U49" s="34"/>
      <c r="V49" s="34"/>
      <c r="W49" s="34"/>
      <c r="X49" s="188"/>
      <c r="Y49" s="188"/>
      <c r="Z49" s="188"/>
      <c r="AA49" s="188"/>
      <c r="AB49" s="188"/>
    </row>
    <row r="50" spans="1:28" ht="15.75" customHeight="1" x14ac:dyDescent="0.2">
      <c r="A50" s="188">
        <v>7</v>
      </c>
      <c r="B50" s="250" t="s">
        <v>162</v>
      </c>
      <c r="C50" s="31">
        <v>16</v>
      </c>
      <c r="D50" s="188" t="b">
        <v>1</v>
      </c>
      <c r="E50" s="188" t="b">
        <v>0</v>
      </c>
      <c r="F50" s="188" t="b">
        <v>0</v>
      </c>
      <c r="G50" s="189"/>
      <c r="H50" s="188" t="b">
        <v>0</v>
      </c>
      <c r="I50" s="189"/>
      <c r="J50" s="188" t="b">
        <v>0</v>
      </c>
      <c r="K50" s="188" t="b">
        <v>0</v>
      </c>
      <c r="L50" s="188"/>
      <c r="M50" s="188" t="b">
        <v>0</v>
      </c>
      <c r="N50" s="188"/>
      <c r="O50" s="35" t="s">
        <v>22</v>
      </c>
      <c r="P50" s="36"/>
      <c r="Q50" s="37" t="s">
        <v>163</v>
      </c>
      <c r="R50" s="33" t="s">
        <v>164</v>
      </c>
      <c r="S50" s="33" t="s">
        <v>164</v>
      </c>
      <c r="T50" s="33" t="s">
        <v>161</v>
      </c>
      <c r="U50" s="34"/>
      <c r="V50" s="34"/>
      <c r="W50" s="34"/>
      <c r="X50" s="188"/>
      <c r="Y50" s="188"/>
      <c r="Z50" s="188"/>
      <c r="AA50" s="188"/>
      <c r="AB50" s="188"/>
    </row>
    <row r="51" spans="1:28" ht="76.5" customHeight="1" x14ac:dyDescent="0.2">
      <c r="A51" s="188">
        <v>8</v>
      </c>
      <c r="B51" s="250" t="s">
        <v>165</v>
      </c>
      <c r="C51" s="31">
        <v>24</v>
      </c>
      <c r="D51" s="188" t="b">
        <v>1</v>
      </c>
      <c r="E51" s="188" t="b">
        <v>0</v>
      </c>
      <c r="F51" s="188" t="b">
        <v>0</v>
      </c>
      <c r="G51" s="189"/>
      <c r="H51" s="188" t="b">
        <v>0</v>
      </c>
      <c r="I51" s="38"/>
      <c r="J51" s="188" t="b">
        <v>0</v>
      </c>
      <c r="K51" s="188" t="b">
        <v>0</v>
      </c>
      <c r="L51" s="188"/>
      <c r="M51" s="188" t="b">
        <v>0</v>
      </c>
      <c r="N51" s="188"/>
      <c r="O51" s="35" t="s">
        <v>25</v>
      </c>
      <c r="P51" s="36"/>
      <c r="Q51" s="37" t="s">
        <v>166</v>
      </c>
      <c r="R51" s="33" t="s">
        <v>167</v>
      </c>
      <c r="S51" s="33" t="s">
        <v>167</v>
      </c>
      <c r="T51" s="33" t="s">
        <v>154</v>
      </c>
      <c r="U51" s="34"/>
      <c r="V51" s="34"/>
      <c r="W51" s="34"/>
      <c r="X51" s="188"/>
      <c r="Y51" s="188"/>
      <c r="Z51" s="188"/>
      <c r="AA51" s="188"/>
      <c r="AB51" s="188"/>
    </row>
    <row r="52" spans="1:28" ht="15.75" customHeight="1" x14ac:dyDescent="0.2">
      <c r="A52" s="188">
        <v>9</v>
      </c>
      <c r="B52" s="247" t="s">
        <v>168</v>
      </c>
      <c r="C52" s="31">
        <v>25</v>
      </c>
      <c r="D52" s="188" t="b">
        <v>1</v>
      </c>
      <c r="E52" s="188" t="b">
        <v>0</v>
      </c>
      <c r="F52" s="188" t="b">
        <v>0</v>
      </c>
      <c r="G52" s="189"/>
      <c r="H52" s="188" t="b">
        <v>0</v>
      </c>
      <c r="I52" s="189"/>
      <c r="J52" s="188" t="b">
        <v>0</v>
      </c>
      <c r="K52" s="188" t="b">
        <v>0</v>
      </c>
      <c r="L52" s="188"/>
      <c r="M52" s="188" t="b">
        <v>0</v>
      </c>
      <c r="N52" s="188"/>
      <c r="O52" s="39" t="s">
        <v>169</v>
      </c>
      <c r="P52" s="34"/>
      <c r="Q52" s="34"/>
      <c r="R52" s="40" t="s">
        <v>170</v>
      </c>
      <c r="S52" s="40" t="s">
        <v>160</v>
      </c>
      <c r="T52" s="40" t="s">
        <v>171</v>
      </c>
      <c r="U52" s="34"/>
      <c r="V52" s="34"/>
      <c r="W52" s="34"/>
      <c r="X52" s="188"/>
      <c r="Y52" s="188"/>
      <c r="Z52" s="188"/>
      <c r="AA52" s="188"/>
      <c r="AB52" s="188"/>
    </row>
    <row r="53" spans="1:28" ht="15.75" customHeight="1" x14ac:dyDescent="0.2">
      <c r="A53" s="188">
        <v>10</v>
      </c>
      <c r="B53" s="247" t="s">
        <v>172</v>
      </c>
      <c r="C53" s="31">
        <v>23</v>
      </c>
      <c r="D53" s="188" t="b">
        <v>1</v>
      </c>
      <c r="E53" s="188" t="b">
        <v>0</v>
      </c>
      <c r="F53" s="188" t="b">
        <v>0</v>
      </c>
      <c r="G53" s="189"/>
      <c r="H53" s="188" t="b">
        <v>0</v>
      </c>
      <c r="I53" s="189"/>
      <c r="J53" s="188" t="b">
        <v>0</v>
      </c>
      <c r="K53" s="188" t="b">
        <v>0</v>
      </c>
      <c r="L53" s="188"/>
      <c r="M53" s="188" t="b">
        <v>0</v>
      </c>
      <c r="N53" s="188"/>
      <c r="O53" s="251"/>
      <c r="P53" s="188"/>
      <c r="Q53" s="188"/>
      <c r="R53" s="188"/>
      <c r="S53" s="38"/>
      <c r="T53" s="188"/>
      <c r="U53" s="188"/>
      <c r="V53" s="188"/>
      <c r="W53" s="188"/>
      <c r="X53" s="188"/>
      <c r="Y53" s="188"/>
      <c r="Z53" s="188"/>
      <c r="AA53" s="188"/>
      <c r="AB53" s="188"/>
    </row>
    <row r="54" spans="1:28" ht="15.75" customHeight="1" x14ac:dyDescent="0.2">
      <c r="A54" s="188">
        <v>11</v>
      </c>
      <c r="B54" s="245" t="s">
        <v>173</v>
      </c>
      <c r="C54" s="31">
        <v>61</v>
      </c>
      <c r="D54" s="188" t="b">
        <v>1</v>
      </c>
      <c r="E54" s="188" t="b">
        <v>1</v>
      </c>
      <c r="F54" s="188" t="b">
        <v>1</v>
      </c>
      <c r="G54" s="189" t="s">
        <v>174</v>
      </c>
      <c r="H54" s="188" t="b">
        <v>0</v>
      </c>
      <c r="I54" s="189" t="s">
        <v>12</v>
      </c>
      <c r="J54" s="188" t="b">
        <v>0</v>
      </c>
      <c r="K54" s="188" t="b">
        <v>0</v>
      </c>
      <c r="L54" s="188"/>
      <c r="M54" s="188" t="b">
        <v>0</v>
      </c>
      <c r="N54" s="188"/>
      <c r="O54" s="251"/>
      <c r="P54" s="188"/>
      <c r="Q54" s="188"/>
      <c r="R54" s="188"/>
      <c r="S54" s="38"/>
      <c r="T54" s="188"/>
      <c r="U54" s="188"/>
      <c r="V54" s="188"/>
      <c r="W54" s="188"/>
      <c r="X54" s="188"/>
      <c r="Y54" s="188"/>
      <c r="Z54" s="188"/>
      <c r="AA54" s="188"/>
      <c r="AB54" s="188"/>
    </row>
    <row r="55" spans="1:28" ht="15.75" customHeight="1" x14ac:dyDescent="0.2">
      <c r="A55" s="188">
        <v>12</v>
      </c>
      <c r="B55" s="245" t="s">
        <v>175</v>
      </c>
      <c r="C55" s="31">
        <v>213</v>
      </c>
      <c r="D55" s="188" t="b">
        <v>1</v>
      </c>
      <c r="E55" s="188" t="b">
        <v>1</v>
      </c>
      <c r="F55" s="188" t="b">
        <v>0</v>
      </c>
      <c r="G55" s="189" t="s">
        <v>176</v>
      </c>
      <c r="H55" s="188" t="b">
        <v>0</v>
      </c>
      <c r="I55" s="189"/>
      <c r="J55" s="188" t="b">
        <v>0</v>
      </c>
      <c r="K55" s="188" t="b">
        <v>0</v>
      </c>
      <c r="L55" s="188"/>
      <c r="M55" s="188" t="b">
        <v>0</v>
      </c>
      <c r="N55" s="188"/>
      <c r="O55" s="251"/>
      <c r="P55" s="188"/>
      <c r="Q55" s="188"/>
      <c r="R55" s="188"/>
      <c r="S55" s="38"/>
      <c r="T55" s="188"/>
      <c r="U55" s="188"/>
      <c r="V55" s="188"/>
      <c r="W55" s="188"/>
      <c r="X55" s="188"/>
      <c r="Y55" s="188"/>
      <c r="Z55" s="188"/>
      <c r="AA55" s="188"/>
      <c r="AB55" s="188"/>
    </row>
    <row r="56" spans="1:28" ht="15.75" customHeight="1" x14ac:dyDescent="0.2">
      <c r="A56" s="188">
        <v>13</v>
      </c>
      <c r="B56" s="189" t="s">
        <v>177</v>
      </c>
      <c r="C56" s="31">
        <v>129</v>
      </c>
      <c r="D56" s="188" t="b">
        <v>1</v>
      </c>
      <c r="E56" s="188" t="b">
        <v>0</v>
      </c>
      <c r="F56" s="188" t="b">
        <v>0</v>
      </c>
      <c r="G56" s="189"/>
      <c r="H56" s="188" t="b">
        <v>0</v>
      </c>
      <c r="I56" s="189"/>
      <c r="J56" s="188" t="b">
        <v>0</v>
      </c>
      <c r="K56" s="188" t="b">
        <v>0</v>
      </c>
      <c r="L56" s="188"/>
      <c r="M56" s="188" t="b">
        <v>0</v>
      </c>
      <c r="N56" s="188"/>
      <c r="O56" s="251"/>
      <c r="P56" s="188"/>
      <c r="Q56" s="188"/>
      <c r="R56" s="188"/>
      <c r="S56" s="38"/>
      <c r="T56" s="188"/>
      <c r="U56" s="188"/>
      <c r="V56" s="188"/>
      <c r="W56" s="188"/>
      <c r="X56" s="188"/>
      <c r="Y56" s="188"/>
      <c r="Z56" s="188"/>
      <c r="AA56" s="188"/>
      <c r="AB56" s="188"/>
    </row>
    <row r="57" spans="1:28" ht="15.75" customHeight="1" x14ac:dyDescent="0.2">
      <c r="A57" s="188">
        <v>14</v>
      </c>
      <c r="B57" s="247" t="s">
        <v>178</v>
      </c>
      <c r="C57" s="188"/>
      <c r="D57" s="188" t="b">
        <v>0</v>
      </c>
      <c r="E57" s="188" t="b">
        <v>1</v>
      </c>
      <c r="F57" s="188" t="b">
        <v>0</v>
      </c>
      <c r="G57" s="189"/>
      <c r="H57" s="188" t="b">
        <v>0</v>
      </c>
      <c r="I57" s="189"/>
      <c r="J57" s="188" t="b">
        <v>0</v>
      </c>
      <c r="K57" s="188" t="b">
        <v>0</v>
      </c>
      <c r="L57" s="188"/>
      <c r="M57" s="188" t="b">
        <v>0</v>
      </c>
      <c r="N57" s="188"/>
      <c r="O57" s="251"/>
      <c r="P57" s="188"/>
      <c r="Q57" s="188"/>
      <c r="R57" s="188"/>
      <c r="S57" s="38"/>
      <c r="T57" s="188"/>
      <c r="U57" s="188"/>
      <c r="V57" s="188"/>
      <c r="W57" s="188"/>
      <c r="X57" s="188"/>
      <c r="Y57" s="188"/>
      <c r="Z57" s="188"/>
      <c r="AA57" s="188"/>
      <c r="AB57" s="188"/>
    </row>
    <row r="58" spans="1:28" ht="15.75" customHeight="1" x14ac:dyDescent="0.2">
      <c r="A58" s="188">
        <v>15</v>
      </c>
      <c r="B58" s="247" t="s">
        <v>179</v>
      </c>
      <c r="C58" s="188"/>
      <c r="D58" s="188" t="b">
        <v>0</v>
      </c>
      <c r="E58" s="188" t="b">
        <v>0</v>
      </c>
      <c r="F58" s="188" t="b">
        <v>0</v>
      </c>
      <c r="G58" s="189"/>
      <c r="H58" s="188" t="b">
        <v>0</v>
      </c>
      <c r="I58" s="4"/>
      <c r="J58" s="188" t="b">
        <v>0</v>
      </c>
      <c r="K58" s="188" t="b">
        <v>0</v>
      </c>
      <c r="L58" s="188"/>
      <c r="M58" s="188" t="b">
        <v>0</v>
      </c>
      <c r="N58" s="188"/>
      <c r="O58" s="251"/>
      <c r="P58" s="188"/>
      <c r="Q58" s="188"/>
      <c r="R58" s="188"/>
      <c r="S58" s="38"/>
      <c r="T58" s="188"/>
      <c r="U58" s="188"/>
      <c r="V58" s="188"/>
      <c r="W58" s="188"/>
      <c r="X58" s="188"/>
      <c r="Y58" s="188"/>
      <c r="Z58" s="188"/>
      <c r="AA58" s="188"/>
      <c r="AB58" s="188"/>
    </row>
    <row r="59" spans="1:28" ht="15.75" customHeight="1" x14ac:dyDescent="0.2">
      <c r="A59" s="188">
        <v>16</v>
      </c>
      <c r="B59" s="247" t="s">
        <v>180</v>
      </c>
      <c r="C59" s="188"/>
      <c r="D59" s="188" t="b">
        <v>0</v>
      </c>
      <c r="E59" s="188" t="b">
        <v>0</v>
      </c>
      <c r="F59" s="188" t="b">
        <v>0</v>
      </c>
      <c r="G59" s="189"/>
      <c r="H59" s="188" t="b">
        <v>0</v>
      </c>
      <c r="I59" s="38"/>
      <c r="J59" s="188" t="b">
        <v>0</v>
      </c>
      <c r="K59" s="188" t="b">
        <v>0</v>
      </c>
      <c r="L59" s="188"/>
      <c r="M59" s="188" t="b">
        <v>0</v>
      </c>
      <c r="N59" s="188"/>
      <c r="O59" s="251"/>
      <c r="P59" s="188"/>
      <c r="Q59" s="188"/>
      <c r="R59" s="188"/>
      <c r="S59" s="38"/>
      <c r="T59" s="188"/>
      <c r="U59" s="188"/>
      <c r="V59" s="188"/>
      <c r="W59" s="188"/>
      <c r="X59" s="188"/>
      <c r="Y59" s="188"/>
      <c r="Z59" s="188"/>
      <c r="AA59" s="188"/>
      <c r="AB59" s="188"/>
    </row>
    <row r="60" spans="1:28" ht="15.75" customHeight="1" x14ac:dyDescent="0.2">
      <c r="A60" s="188">
        <v>17</v>
      </c>
      <c r="B60" s="247" t="s">
        <v>181</v>
      </c>
      <c r="C60" s="188"/>
      <c r="D60" s="188" t="b">
        <v>0</v>
      </c>
      <c r="E60" s="188" t="b">
        <v>0</v>
      </c>
      <c r="F60" s="188" t="b">
        <v>0</v>
      </c>
      <c r="G60" s="189"/>
      <c r="H60" s="188" t="b">
        <v>0</v>
      </c>
      <c r="I60" s="189"/>
      <c r="J60" s="188" t="b">
        <v>0</v>
      </c>
      <c r="K60" s="188" t="b">
        <v>0</v>
      </c>
      <c r="L60" s="188"/>
      <c r="M60" s="188" t="b">
        <v>0</v>
      </c>
      <c r="N60" s="188"/>
      <c r="O60" s="251"/>
      <c r="P60" s="188"/>
      <c r="Q60" s="188"/>
      <c r="R60" s="188"/>
      <c r="S60" s="189"/>
      <c r="T60" s="188"/>
      <c r="U60" s="188"/>
      <c r="V60" s="188"/>
      <c r="W60" s="188"/>
      <c r="X60" s="188"/>
      <c r="Y60" s="188"/>
      <c r="Z60" s="188"/>
      <c r="AA60" s="188"/>
      <c r="AB60" s="188"/>
    </row>
    <row r="61" spans="1:28" ht="15.75" customHeight="1" x14ac:dyDescent="0.2">
      <c r="A61" s="188">
        <v>18</v>
      </c>
      <c r="B61" s="245" t="s">
        <v>182</v>
      </c>
      <c r="C61" s="31">
        <v>91</v>
      </c>
      <c r="D61" s="188" t="b">
        <v>1</v>
      </c>
      <c r="E61" s="188" t="b">
        <v>1</v>
      </c>
      <c r="F61" s="188" t="b">
        <v>0</v>
      </c>
      <c r="G61" s="189" t="s">
        <v>183</v>
      </c>
      <c r="H61" s="188" t="b">
        <v>0</v>
      </c>
      <c r="I61" s="189"/>
      <c r="J61" s="188" t="b">
        <v>0</v>
      </c>
      <c r="K61" s="188" t="b">
        <v>0</v>
      </c>
      <c r="L61" s="41"/>
      <c r="M61" s="188" t="b">
        <v>0</v>
      </c>
      <c r="N61" s="188"/>
      <c r="O61" s="251"/>
      <c r="P61" s="188"/>
      <c r="Q61" s="188"/>
      <c r="R61" s="188"/>
      <c r="S61" s="189"/>
      <c r="T61" s="188"/>
      <c r="U61" s="188"/>
      <c r="V61" s="188"/>
      <c r="W61" s="188"/>
      <c r="X61" s="188"/>
      <c r="Y61" s="188"/>
      <c r="Z61" s="188"/>
      <c r="AA61" s="188"/>
      <c r="AB61" s="188"/>
    </row>
    <row r="62" spans="1:28" ht="15.75" customHeight="1" x14ac:dyDescent="0.2">
      <c r="A62" s="188">
        <v>19</v>
      </c>
      <c r="B62" s="245" t="s">
        <v>184</v>
      </c>
      <c r="C62" s="31">
        <v>297</v>
      </c>
      <c r="D62" s="188" t="b">
        <v>1</v>
      </c>
      <c r="E62" s="188" t="b">
        <v>1</v>
      </c>
      <c r="F62" s="188" t="b">
        <v>0</v>
      </c>
      <c r="G62" s="189" t="s">
        <v>185</v>
      </c>
      <c r="H62" s="188" t="b">
        <v>0</v>
      </c>
      <c r="I62" s="189"/>
      <c r="J62" s="188" t="b">
        <v>0</v>
      </c>
      <c r="K62" s="188" t="b">
        <v>0</v>
      </c>
      <c r="L62" s="188"/>
      <c r="M62" s="188" t="b">
        <v>0</v>
      </c>
      <c r="N62" s="188"/>
      <c r="O62" s="251"/>
      <c r="P62" s="188"/>
      <c r="Q62" s="188"/>
      <c r="R62" s="188"/>
      <c r="S62" s="189"/>
      <c r="T62" s="188"/>
      <c r="U62" s="188"/>
      <c r="V62" s="188"/>
      <c r="W62" s="188"/>
      <c r="X62" s="188"/>
      <c r="Y62" s="188"/>
      <c r="Z62" s="188"/>
      <c r="AA62" s="188"/>
      <c r="AB62" s="188"/>
    </row>
    <row r="63" spans="1:28" ht="15.75" customHeight="1" x14ac:dyDescent="0.2">
      <c r="A63" s="188">
        <v>20</v>
      </c>
      <c r="B63" s="245" t="s">
        <v>186</v>
      </c>
      <c r="C63" s="188"/>
      <c r="D63" s="188" t="b">
        <v>0</v>
      </c>
      <c r="E63" s="188" t="b">
        <v>1</v>
      </c>
      <c r="F63" s="188" t="b">
        <v>0</v>
      </c>
      <c r="G63" s="189" t="s">
        <v>187</v>
      </c>
      <c r="H63" s="188" t="b">
        <v>0</v>
      </c>
      <c r="I63" s="189"/>
      <c r="J63" s="188" t="b">
        <v>0</v>
      </c>
      <c r="K63" s="188" t="b">
        <v>0</v>
      </c>
      <c r="L63" s="188"/>
      <c r="M63" s="188" t="b">
        <v>0</v>
      </c>
      <c r="N63" s="188"/>
      <c r="O63" s="251"/>
      <c r="P63" s="188"/>
      <c r="Q63" s="188"/>
      <c r="R63" s="188"/>
      <c r="S63" s="189"/>
      <c r="T63" s="188"/>
      <c r="U63" s="188"/>
      <c r="V63" s="188"/>
      <c r="W63" s="188"/>
      <c r="X63" s="188"/>
      <c r="Y63" s="188"/>
      <c r="Z63" s="188"/>
      <c r="AA63" s="188"/>
      <c r="AB63" s="188"/>
    </row>
    <row r="64" spans="1:28" ht="15.75" customHeight="1" x14ac:dyDescent="0.2">
      <c r="A64" s="188">
        <v>21</v>
      </c>
      <c r="B64" s="249" t="s">
        <v>188</v>
      </c>
      <c r="C64" s="188"/>
      <c r="D64" s="188" t="b">
        <v>1</v>
      </c>
      <c r="E64" s="188" t="b">
        <v>1</v>
      </c>
      <c r="F64" s="188" t="b">
        <v>0</v>
      </c>
      <c r="G64" s="189" t="s">
        <v>189</v>
      </c>
      <c r="H64" s="188" t="b">
        <v>0</v>
      </c>
      <c r="I64" s="189"/>
      <c r="J64" s="188" t="b">
        <v>0</v>
      </c>
      <c r="K64" s="188" t="b">
        <v>0</v>
      </c>
      <c r="L64" s="188"/>
      <c r="M64" s="188" t="b">
        <v>0</v>
      </c>
      <c r="N64" s="188"/>
      <c r="O64" s="251"/>
      <c r="P64" s="188"/>
      <c r="Q64" s="188"/>
      <c r="R64" s="188"/>
      <c r="S64" s="189"/>
      <c r="T64" s="188"/>
      <c r="U64" s="188"/>
      <c r="V64" s="188"/>
      <c r="W64" s="188"/>
      <c r="X64" s="188"/>
      <c r="Y64" s="188"/>
      <c r="Z64" s="188"/>
      <c r="AA64" s="188"/>
      <c r="AB64" s="188"/>
    </row>
    <row r="65" spans="1:28" ht="15.75" customHeight="1" x14ac:dyDescent="0.2">
      <c r="A65" s="188">
        <v>22</v>
      </c>
      <c r="B65" s="189" t="s">
        <v>190</v>
      </c>
      <c r="C65" s="188"/>
      <c r="D65" s="188" t="b">
        <v>0</v>
      </c>
      <c r="E65" s="188" t="b">
        <v>0</v>
      </c>
      <c r="F65" s="188" t="b">
        <v>0</v>
      </c>
      <c r="G65" s="189"/>
      <c r="H65" s="188" t="b">
        <v>0</v>
      </c>
      <c r="I65" s="189"/>
      <c r="J65" s="188" t="b">
        <v>0</v>
      </c>
      <c r="K65" s="188" t="b">
        <v>0</v>
      </c>
      <c r="L65" s="188"/>
      <c r="M65" s="188"/>
      <c r="N65" s="188"/>
      <c r="O65" s="251"/>
      <c r="P65" s="188"/>
      <c r="Q65" s="188"/>
      <c r="R65" s="188"/>
      <c r="S65" s="189"/>
      <c r="T65" s="188"/>
      <c r="U65" s="188"/>
      <c r="V65" s="188"/>
      <c r="W65" s="188"/>
      <c r="X65" s="188"/>
      <c r="Y65" s="188"/>
      <c r="Z65" s="188"/>
      <c r="AA65" s="188"/>
      <c r="AB65" s="188"/>
    </row>
    <row r="66" spans="1:28" ht="15.75" customHeight="1" x14ac:dyDescent="0.2">
      <c r="A66" s="188">
        <v>23</v>
      </c>
      <c r="B66" s="189" t="s">
        <v>191</v>
      </c>
      <c r="C66" s="188"/>
      <c r="D66" s="188" t="b">
        <v>0</v>
      </c>
      <c r="E66" s="188" t="b">
        <v>0</v>
      </c>
      <c r="F66" s="188" t="b">
        <v>0</v>
      </c>
      <c r="G66" s="189"/>
      <c r="H66" s="188" t="b">
        <v>0</v>
      </c>
      <c r="I66" s="189"/>
      <c r="J66" s="188" t="b">
        <v>0</v>
      </c>
      <c r="K66" s="188" t="b">
        <v>0</v>
      </c>
      <c r="L66" s="188"/>
      <c r="M66" s="189"/>
      <c r="N66" s="188"/>
      <c r="O66" s="251"/>
      <c r="P66" s="188"/>
      <c r="Q66" s="188"/>
      <c r="R66" s="188"/>
      <c r="S66" s="189"/>
      <c r="T66" s="188"/>
      <c r="U66" s="188"/>
      <c r="V66" s="188"/>
      <c r="W66" s="188"/>
      <c r="X66" s="188"/>
      <c r="Y66" s="188"/>
      <c r="Z66" s="188"/>
      <c r="AA66" s="188"/>
      <c r="AB66" s="188"/>
    </row>
    <row r="67" spans="1:28" ht="15.75" customHeight="1" x14ac:dyDescent="0.2">
      <c r="A67" s="252"/>
      <c r="B67" s="252" t="s">
        <v>192</v>
      </c>
      <c r="C67" s="252"/>
      <c r="D67" s="252"/>
      <c r="E67" s="253"/>
      <c r="F67" s="212"/>
      <c r="G67" s="212" t="s">
        <v>12</v>
      </c>
      <c r="H67" s="212"/>
      <c r="I67" s="212"/>
      <c r="J67" s="212"/>
      <c r="K67" s="252"/>
      <c r="L67" s="252"/>
      <c r="M67" s="254"/>
      <c r="N67" s="252"/>
      <c r="O67" s="254"/>
      <c r="P67" s="252"/>
      <c r="Q67" s="252"/>
      <c r="R67" s="252"/>
      <c r="S67" s="252"/>
      <c r="T67" s="252"/>
      <c r="U67" s="252"/>
      <c r="V67" s="252"/>
      <c r="W67" s="252"/>
      <c r="X67" s="252"/>
      <c r="Y67" s="252"/>
      <c r="Z67" s="252"/>
      <c r="AA67" s="252"/>
      <c r="AB67" s="252"/>
    </row>
    <row r="68" spans="1:28" ht="15.75" customHeight="1" x14ac:dyDescent="0.2">
      <c r="A68" s="188"/>
      <c r="B68" s="188"/>
      <c r="C68" s="188"/>
      <c r="D68" s="188"/>
      <c r="E68" s="29"/>
      <c r="F68" s="189"/>
      <c r="G68" s="189"/>
      <c r="H68" s="189"/>
      <c r="I68" s="189"/>
      <c r="J68" s="189"/>
      <c r="K68" s="188"/>
      <c r="L68" s="188"/>
      <c r="M68" s="189"/>
      <c r="N68" s="188"/>
      <c r="O68" s="189"/>
      <c r="P68" s="188"/>
      <c r="Q68" s="188"/>
      <c r="R68" s="188"/>
      <c r="S68" s="188"/>
      <c r="T68" s="188"/>
      <c r="U68" s="188"/>
      <c r="V68" s="188"/>
      <c r="W68" s="188"/>
      <c r="X68" s="188"/>
      <c r="Y68" s="188"/>
      <c r="Z68" s="188"/>
      <c r="AA68" s="188"/>
      <c r="AB68" s="188"/>
    </row>
    <row r="69" spans="1:28" ht="15.75" customHeight="1" x14ac:dyDescent="0.2">
      <c r="A69" s="188"/>
      <c r="B69" s="188"/>
      <c r="C69" s="188"/>
      <c r="D69" s="188"/>
      <c r="E69" s="29"/>
      <c r="F69" s="189"/>
      <c r="G69" s="189"/>
      <c r="H69" s="189"/>
      <c r="I69" s="189"/>
      <c r="J69" s="189"/>
      <c r="K69" s="188"/>
      <c r="L69" s="188"/>
      <c r="M69" s="189"/>
      <c r="N69" s="188"/>
      <c r="O69" s="189"/>
      <c r="P69" s="188"/>
      <c r="Q69" s="188"/>
      <c r="R69" s="188"/>
      <c r="S69" s="188"/>
      <c r="T69" s="188"/>
      <c r="U69" s="188"/>
      <c r="V69" s="188"/>
      <c r="W69" s="188"/>
      <c r="X69" s="188"/>
      <c r="Y69" s="188"/>
      <c r="Z69" s="188"/>
      <c r="AA69" s="188"/>
      <c r="AB69" s="188"/>
    </row>
    <row r="70" spans="1:28" ht="15.75" customHeight="1" x14ac:dyDescent="0.2">
      <c r="A70" s="188"/>
      <c r="B70" s="188"/>
      <c r="C70" s="188"/>
      <c r="D70" s="188"/>
      <c r="E70" s="29"/>
      <c r="F70" s="189"/>
      <c r="G70" s="189"/>
      <c r="H70" s="189"/>
      <c r="I70" s="189"/>
      <c r="J70" s="189"/>
      <c r="K70" s="188"/>
      <c r="L70" s="188"/>
      <c r="M70" s="189"/>
      <c r="N70" s="188"/>
      <c r="O70" s="189"/>
      <c r="P70" s="188"/>
      <c r="Q70" s="188"/>
      <c r="R70" s="188"/>
      <c r="S70" s="188"/>
      <c r="T70" s="188"/>
      <c r="U70" s="188"/>
      <c r="V70" s="188"/>
      <c r="W70" s="188"/>
      <c r="X70" s="188"/>
      <c r="Y70" s="188"/>
      <c r="Z70" s="188"/>
      <c r="AA70" s="188"/>
      <c r="AB70" s="188"/>
    </row>
    <row r="71" spans="1:28" ht="15.75" customHeight="1" x14ac:dyDescent="0.2">
      <c r="A71" s="188"/>
      <c r="B71" s="188"/>
      <c r="C71" s="188"/>
      <c r="D71" s="188"/>
      <c r="E71" s="29"/>
      <c r="F71" s="189"/>
      <c r="G71" s="189"/>
      <c r="H71" s="189"/>
      <c r="I71" s="189"/>
      <c r="J71" s="189"/>
      <c r="K71" s="188"/>
      <c r="L71" s="188"/>
      <c r="M71" s="189"/>
      <c r="N71" s="188"/>
      <c r="O71" s="189"/>
      <c r="P71" s="188"/>
      <c r="Q71" s="188"/>
      <c r="R71" s="188"/>
      <c r="S71" s="188"/>
      <c r="T71" s="188"/>
      <c r="U71" s="188"/>
      <c r="V71" s="188"/>
      <c r="W71" s="188"/>
      <c r="X71" s="188"/>
      <c r="Y71" s="188"/>
      <c r="Z71" s="188"/>
      <c r="AA71" s="188"/>
      <c r="AB71" s="188"/>
    </row>
    <row r="72" spans="1:28" ht="15.75" customHeight="1" x14ac:dyDescent="0.2">
      <c r="A72" s="188"/>
      <c r="B72" s="188"/>
      <c r="C72" s="188"/>
      <c r="D72" s="188"/>
      <c r="E72" s="29"/>
      <c r="F72" s="189"/>
      <c r="G72" s="189"/>
      <c r="H72" s="189"/>
      <c r="I72" s="189"/>
      <c r="J72" s="189"/>
      <c r="K72" s="188"/>
      <c r="L72" s="188"/>
      <c r="M72" s="189"/>
      <c r="N72" s="188"/>
      <c r="O72" s="189"/>
      <c r="P72" s="188"/>
      <c r="Q72" s="188"/>
      <c r="R72" s="188"/>
      <c r="S72" s="188"/>
      <c r="T72" s="188"/>
      <c r="U72" s="188"/>
      <c r="V72" s="188"/>
      <c r="W72" s="188"/>
      <c r="X72" s="188"/>
      <c r="Y72" s="188"/>
      <c r="Z72" s="188"/>
      <c r="AA72" s="188"/>
      <c r="AB72" s="188"/>
    </row>
    <row r="73" spans="1:28" ht="15.75" customHeight="1" x14ac:dyDescent="0.2">
      <c r="A73" s="188"/>
      <c r="B73" s="188"/>
      <c r="C73" s="188"/>
      <c r="D73" s="188"/>
      <c r="E73" s="29"/>
      <c r="F73" s="188"/>
      <c r="G73" s="189"/>
      <c r="H73" s="188"/>
      <c r="I73" s="188"/>
      <c r="J73" s="188"/>
      <c r="K73" s="188"/>
      <c r="L73" s="188"/>
      <c r="M73" s="189"/>
      <c r="N73" s="188"/>
      <c r="O73" s="189"/>
      <c r="P73" s="188"/>
      <c r="Q73" s="188"/>
      <c r="R73" s="188"/>
      <c r="S73" s="188"/>
      <c r="T73" s="188"/>
      <c r="U73" s="188"/>
      <c r="V73" s="188"/>
      <c r="W73" s="188"/>
      <c r="X73" s="188"/>
      <c r="Y73" s="188"/>
      <c r="Z73" s="188"/>
      <c r="AA73" s="188"/>
      <c r="AB73" s="188"/>
    </row>
    <row r="74" spans="1:28" ht="15.75" customHeight="1" x14ac:dyDescent="0.2">
      <c r="A74" s="188"/>
      <c r="B74" s="188"/>
      <c r="C74" s="188"/>
      <c r="D74" s="188"/>
      <c r="E74" s="29"/>
      <c r="F74" s="188"/>
      <c r="G74" s="189"/>
      <c r="H74" s="188"/>
      <c r="I74" s="188"/>
      <c r="J74" s="188"/>
      <c r="K74" s="188"/>
      <c r="L74" s="188"/>
      <c r="M74" s="189"/>
      <c r="N74" s="188"/>
      <c r="O74" s="189"/>
      <c r="P74" s="188"/>
      <c r="Q74" s="188"/>
      <c r="R74" s="188"/>
      <c r="S74" s="188"/>
      <c r="T74" s="188"/>
      <c r="U74" s="188"/>
      <c r="V74" s="188"/>
      <c r="W74" s="188"/>
      <c r="X74" s="188"/>
      <c r="Y74" s="188"/>
      <c r="Z74" s="188"/>
      <c r="AA74" s="188"/>
      <c r="AB74" s="188"/>
    </row>
    <row r="75" spans="1:28" ht="15.75" customHeight="1" x14ac:dyDescent="0.2">
      <c r="A75" s="188"/>
      <c r="B75" s="188"/>
      <c r="C75" s="188"/>
      <c r="D75" s="188"/>
      <c r="E75" s="188"/>
      <c r="F75" s="188"/>
      <c r="G75" s="189"/>
      <c r="H75" s="188"/>
      <c r="I75" s="188"/>
      <c r="J75" s="188"/>
      <c r="K75" s="188"/>
      <c r="L75" s="188"/>
      <c r="M75" s="189"/>
      <c r="N75" s="188"/>
      <c r="O75" s="189"/>
      <c r="P75" s="188"/>
      <c r="Q75" s="188"/>
      <c r="R75" s="188"/>
      <c r="S75" s="188"/>
      <c r="T75" s="188"/>
      <c r="U75" s="188"/>
      <c r="V75" s="188"/>
      <c r="W75" s="188"/>
      <c r="X75" s="188"/>
      <c r="Y75" s="188"/>
      <c r="Z75" s="188"/>
      <c r="AA75" s="188"/>
      <c r="AB75" s="188"/>
    </row>
    <row r="76" spans="1:28" ht="15.75" customHeight="1" x14ac:dyDescent="0.2">
      <c r="A76" s="188"/>
      <c r="B76" s="188"/>
      <c r="C76" s="188"/>
      <c r="D76" s="188"/>
      <c r="E76" s="188"/>
      <c r="F76" s="188"/>
      <c r="G76" s="189"/>
      <c r="H76" s="188"/>
      <c r="I76" s="188"/>
      <c r="J76" s="188"/>
      <c r="K76" s="188"/>
      <c r="L76" s="188"/>
      <c r="M76" s="189"/>
      <c r="N76" s="188"/>
      <c r="O76" s="189"/>
      <c r="P76" s="188"/>
      <c r="Q76" s="188"/>
      <c r="R76" s="188"/>
      <c r="S76" s="188"/>
      <c r="T76" s="188"/>
      <c r="U76" s="188"/>
      <c r="V76" s="188"/>
      <c r="W76" s="188"/>
      <c r="X76" s="188"/>
      <c r="Y76" s="188"/>
      <c r="Z76" s="188"/>
      <c r="AA76" s="188"/>
      <c r="AB76" s="188"/>
    </row>
    <row r="77" spans="1:28" ht="15.75" customHeight="1" x14ac:dyDescent="0.2">
      <c r="A77" s="188"/>
      <c r="B77" s="188"/>
      <c r="C77" s="188"/>
      <c r="D77" s="188"/>
      <c r="E77" s="188"/>
      <c r="F77" s="188"/>
      <c r="G77" s="189"/>
      <c r="H77" s="188"/>
      <c r="I77" s="188"/>
      <c r="J77" s="188"/>
      <c r="K77" s="188"/>
      <c r="L77" s="188"/>
      <c r="M77" s="189"/>
      <c r="N77" s="188"/>
      <c r="O77" s="189"/>
      <c r="P77" s="188"/>
      <c r="Q77" s="188"/>
      <c r="R77" s="188"/>
      <c r="S77" s="188"/>
      <c r="T77" s="188"/>
      <c r="U77" s="188"/>
      <c r="V77" s="188"/>
      <c r="W77" s="188"/>
      <c r="X77" s="188"/>
      <c r="Y77" s="188"/>
      <c r="Z77" s="188"/>
      <c r="AA77" s="188"/>
      <c r="AB77" s="188"/>
    </row>
    <row r="78" spans="1:28" ht="15.75" customHeight="1" x14ac:dyDescent="0.2">
      <c r="A78" s="188"/>
      <c r="B78" s="188"/>
      <c r="C78" s="188"/>
      <c r="D78" s="188"/>
      <c r="E78" s="188"/>
      <c r="F78" s="188"/>
      <c r="G78" s="189"/>
      <c r="H78" s="188"/>
      <c r="I78" s="188"/>
      <c r="J78" s="188"/>
      <c r="K78" s="188"/>
      <c r="L78" s="188"/>
      <c r="M78" s="189"/>
      <c r="N78" s="188"/>
      <c r="O78" s="189"/>
      <c r="P78" s="188"/>
      <c r="Q78" s="188"/>
      <c r="R78" s="188"/>
      <c r="S78" s="188"/>
      <c r="T78" s="188"/>
      <c r="U78" s="188"/>
      <c r="V78" s="188"/>
      <c r="W78" s="188"/>
      <c r="X78" s="188"/>
      <c r="Y78" s="188"/>
      <c r="Z78" s="188"/>
      <c r="AA78" s="188"/>
      <c r="AB78" s="188"/>
    </row>
    <row r="79" spans="1:28" ht="15.75" customHeight="1" x14ac:dyDescent="0.2">
      <c r="A79" s="188"/>
      <c r="B79" s="188"/>
      <c r="C79" s="188"/>
      <c r="D79" s="188"/>
      <c r="E79" s="188"/>
      <c r="F79" s="188"/>
      <c r="G79" s="189"/>
      <c r="H79" s="188"/>
      <c r="I79" s="188"/>
      <c r="J79" s="188"/>
      <c r="K79" s="188"/>
      <c r="L79" s="188"/>
      <c r="M79" s="189"/>
      <c r="N79" s="188"/>
      <c r="O79" s="189"/>
      <c r="P79" s="188"/>
      <c r="Q79" s="188"/>
      <c r="R79" s="188"/>
      <c r="S79" s="188"/>
      <c r="T79" s="188"/>
      <c r="U79" s="188"/>
      <c r="V79" s="188"/>
      <c r="W79" s="188"/>
      <c r="X79" s="188"/>
      <c r="Y79" s="188"/>
      <c r="Z79" s="188"/>
      <c r="AA79" s="188"/>
      <c r="AB79" s="188"/>
    </row>
    <row r="80" spans="1:28" ht="15.75" customHeight="1" x14ac:dyDescent="0.2">
      <c r="A80" s="188"/>
      <c r="B80" s="188"/>
      <c r="C80" s="188"/>
      <c r="D80" s="188"/>
      <c r="E80" s="188"/>
      <c r="F80" s="188"/>
      <c r="G80" s="189"/>
      <c r="H80" s="188"/>
      <c r="I80" s="188"/>
      <c r="J80" s="188"/>
      <c r="K80" s="188"/>
      <c r="L80" s="188"/>
      <c r="M80" s="189"/>
      <c r="N80" s="188"/>
      <c r="O80" s="189"/>
      <c r="P80" s="188"/>
      <c r="Q80" s="188"/>
      <c r="R80" s="188"/>
      <c r="S80" s="188"/>
      <c r="T80" s="188"/>
      <c r="U80" s="188"/>
      <c r="V80" s="188"/>
      <c r="W80" s="188"/>
      <c r="X80" s="188"/>
      <c r="Y80" s="188"/>
      <c r="Z80" s="188"/>
      <c r="AA80" s="188"/>
      <c r="AB80" s="188"/>
    </row>
    <row r="81" spans="1:28" ht="15.75" customHeight="1" x14ac:dyDescent="0.2">
      <c r="A81" s="188"/>
      <c r="B81" s="188"/>
      <c r="C81" s="188"/>
      <c r="D81" s="188"/>
      <c r="E81" s="188"/>
      <c r="F81" s="188"/>
      <c r="G81" s="189"/>
      <c r="H81" s="188"/>
      <c r="I81" s="188"/>
      <c r="J81" s="188"/>
      <c r="K81" s="188"/>
      <c r="L81" s="188"/>
      <c r="M81" s="189"/>
      <c r="N81" s="188"/>
      <c r="O81" s="189"/>
      <c r="P81" s="188"/>
      <c r="Q81" s="188"/>
      <c r="R81" s="188"/>
      <c r="S81" s="188"/>
      <c r="T81" s="188"/>
      <c r="U81" s="188"/>
      <c r="V81" s="188"/>
      <c r="W81" s="188"/>
      <c r="X81" s="188"/>
      <c r="Y81" s="188"/>
      <c r="Z81" s="188"/>
      <c r="AA81" s="188"/>
      <c r="AB81" s="188"/>
    </row>
    <row r="82" spans="1:28" ht="15.75" customHeight="1" x14ac:dyDescent="0.2">
      <c r="A82" s="188"/>
      <c r="B82" s="188"/>
      <c r="C82" s="188"/>
      <c r="D82" s="188"/>
      <c r="E82" s="188"/>
      <c r="F82" s="188"/>
      <c r="G82" s="189"/>
      <c r="H82" s="188"/>
      <c r="I82" s="188"/>
      <c r="J82" s="188"/>
      <c r="K82" s="188"/>
      <c r="L82" s="188"/>
      <c r="M82" s="189"/>
      <c r="N82" s="188"/>
      <c r="O82" s="189"/>
      <c r="P82" s="188"/>
      <c r="Q82" s="188"/>
      <c r="R82" s="188"/>
      <c r="S82" s="188"/>
      <c r="T82" s="188"/>
      <c r="U82" s="188"/>
      <c r="V82" s="188"/>
      <c r="W82" s="188"/>
      <c r="X82" s="188"/>
      <c r="Y82" s="188"/>
      <c r="Z82" s="188"/>
      <c r="AA82" s="188"/>
      <c r="AB82" s="188"/>
    </row>
    <row r="83" spans="1:28" ht="15.75" customHeight="1" x14ac:dyDescent="0.2">
      <c r="A83" s="188"/>
      <c r="B83" s="188"/>
      <c r="C83" s="188"/>
      <c r="D83" s="188"/>
      <c r="E83" s="188"/>
      <c r="F83" s="188"/>
      <c r="G83" s="189"/>
      <c r="H83" s="188"/>
      <c r="I83" s="188"/>
      <c r="J83" s="188"/>
      <c r="K83" s="188"/>
      <c r="L83" s="188"/>
      <c r="M83" s="189"/>
      <c r="N83" s="188"/>
      <c r="O83" s="189"/>
      <c r="P83" s="188"/>
      <c r="Q83" s="188"/>
      <c r="R83" s="188"/>
      <c r="S83" s="188"/>
      <c r="T83" s="188"/>
      <c r="U83" s="188"/>
      <c r="V83" s="188"/>
      <c r="W83" s="188"/>
      <c r="X83" s="188"/>
      <c r="Y83" s="188"/>
      <c r="Z83" s="188"/>
      <c r="AA83" s="188"/>
      <c r="AB83" s="188"/>
    </row>
    <row r="84" spans="1:28" ht="15.75" customHeight="1" x14ac:dyDescent="0.2">
      <c r="A84" s="188"/>
      <c r="B84" s="188"/>
      <c r="C84" s="188"/>
      <c r="D84" s="188"/>
      <c r="E84" s="188"/>
      <c r="F84" s="188"/>
      <c r="G84" s="189"/>
      <c r="H84" s="188"/>
      <c r="I84" s="188"/>
      <c r="J84" s="188"/>
      <c r="K84" s="188"/>
      <c r="L84" s="188"/>
      <c r="M84" s="189"/>
      <c r="N84" s="188"/>
      <c r="O84" s="189"/>
      <c r="P84" s="188"/>
      <c r="Q84" s="188"/>
      <c r="R84" s="188"/>
      <c r="S84" s="188"/>
      <c r="T84" s="188"/>
      <c r="U84" s="188"/>
      <c r="V84" s="188"/>
      <c r="W84" s="188"/>
      <c r="X84" s="188"/>
      <c r="Y84" s="188"/>
      <c r="Z84" s="188"/>
      <c r="AA84" s="188"/>
      <c r="AB84" s="188"/>
    </row>
    <row r="85" spans="1:28" ht="15.75" customHeight="1" x14ac:dyDescent="0.2">
      <c r="A85" s="188"/>
      <c r="B85" s="188"/>
      <c r="C85" s="188"/>
      <c r="D85" s="188"/>
      <c r="E85" s="188"/>
      <c r="F85" s="188"/>
      <c r="G85" s="189"/>
      <c r="H85" s="188"/>
      <c r="I85" s="188"/>
      <c r="J85" s="188"/>
      <c r="K85" s="188"/>
      <c r="L85" s="188"/>
      <c r="M85" s="189"/>
      <c r="N85" s="188"/>
      <c r="O85" s="189"/>
      <c r="P85" s="188"/>
      <c r="Q85" s="188"/>
      <c r="R85" s="188"/>
      <c r="S85" s="188"/>
      <c r="T85" s="188"/>
      <c r="U85" s="188"/>
      <c r="V85" s="188"/>
      <c r="W85" s="188"/>
      <c r="X85" s="188"/>
      <c r="Y85" s="188"/>
      <c r="Z85" s="188"/>
      <c r="AA85" s="188"/>
      <c r="AB85" s="188"/>
    </row>
    <row r="86" spans="1:28" ht="15.75" customHeight="1" x14ac:dyDescent="0.2">
      <c r="A86" s="188"/>
      <c r="B86" s="188"/>
      <c r="C86" s="188"/>
      <c r="D86" s="188"/>
      <c r="E86" s="188"/>
      <c r="F86" s="188"/>
      <c r="G86" s="189"/>
      <c r="H86" s="188"/>
      <c r="I86" s="188"/>
      <c r="J86" s="188"/>
      <c r="K86" s="188"/>
      <c r="L86" s="188"/>
      <c r="M86" s="189"/>
      <c r="N86" s="188"/>
      <c r="O86" s="189"/>
      <c r="P86" s="188"/>
      <c r="Q86" s="188"/>
      <c r="R86" s="188"/>
      <c r="S86" s="188"/>
      <c r="T86" s="188"/>
      <c r="U86" s="188"/>
      <c r="V86" s="188"/>
      <c r="W86" s="188"/>
      <c r="X86" s="188"/>
      <c r="Y86" s="188"/>
      <c r="Z86" s="188"/>
      <c r="AA86" s="188"/>
      <c r="AB86" s="188"/>
    </row>
    <row r="87" spans="1:28" ht="15.75" customHeight="1" x14ac:dyDescent="0.2">
      <c r="A87" s="188"/>
      <c r="B87" s="188"/>
      <c r="C87" s="188"/>
      <c r="D87" s="188"/>
      <c r="E87" s="188"/>
      <c r="F87" s="188"/>
      <c r="G87" s="189"/>
      <c r="H87" s="188"/>
      <c r="I87" s="188"/>
      <c r="J87" s="188"/>
      <c r="K87" s="188"/>
      <c r="L87" s="188"/>
      <c r="M87" s="189"/>
      <c r="N87" s="188"/>
      <c r="O87" s="189"/>
      <c r="P87" s="188"/>
      <c r="Q87" s="188"/>
      <c r="R87" s="188"/>
      <c r="S87" s="188"/>
      <c r="T87" s="188"/>
      <c r="U87" s="188"/>
      <c r="V87" s="188"/>
      <c r="W87" s="188"/>
      <c r="X87" s="188"/>
      <c r="Y87" s="188"/>
      <c r="Z87" s="188"/>
      <c r="AA87" s="188"/>
      <c r="AB87" s="188"/>
    </row>
    <row r="88" spans="1:28" ht="15.75" customHeight="1" x14ac:dyDescent="0.2">
      <c r="A88" s="188"/>
      <c r="B88" s="188"/>
      <c r="C88" s="188"/>
      <c r="D88" s="188"/>
      <c r="E88" s="188"/>
      <c r="F88" s="188"/>
      <c r="G88" s="189"/>
      <c r="H88" s="188"/>
      <c r="I88" s="188"/>
      <c r="J88" s="188"/>
      <c r="K88" s="188"/>
      <c r="L88" s="188"/>
      <c r="M88" s="189"/>
      <c r="N88" s="188"/>
      <c r="O88" s="189"/>
      <c r="P88" s="188"/>
      <c r="Q88" s="188"/>
      <c r="R88" s="188"/>
      <c r="S88" s="188"/>
      <c r="T88" s="188"/>
      <c r="U88" s="188"/>
      <c r="V88" s="188"/>
      <c r="W88" s="188"/>
      <c r="X88" s="188"/>
      <c r="Y88" s="188"/>
      <c r="Z88" s="188"/>
      <c r="AA88" s="188"/>
      <c r="AB88" s="188"/>
    </row>
    <row r="89" spans="1:28" ht="15.75" customHeight="1" x14ac:dyDescent="0.2">
      <c r="A89" s="188"/>
      <c r="B89" s="188"/>
      <c r="C89" s="188"/>
      <c r="D89" s="188"/>
      <c r="E89" s="188"/>
      <c r="F89" s="188"/>
      <c r="G89" s="189"/>
      <c r="H89" s="188"/>
      <c r="I89" s="188"/>
      <c r="J89" s="188"/>
      <c r="K89" s="188"/>
      <c r="L89" s="188"/>
      <c r="M89" s="189"/>
      <c r="N89" s="188"/>
      <c r="O89" s="189"/>
      <c r="P89" s="188"/>
      <c r="Q89" s="188"/>
      <c r="R89" s="188"/>
      <c r="S89" s="188"/>
      <c r="T89" s="188"/>
      <c r="U89" s="188"/>
      <c r="V89" s="188"/>
      <c r="W89" s="188"/>
      <c r="X89" s="188"/>
      <c r="Y89" s="188"/>
      <c r="Z89" s="188"/>
      <c r="AA89" s="188"/>
      <c r="AB89" s="188"/>
    </row>
    <row r="90" spans="1:28" ht="15.75" customHeight="1" x14ac:dyDescent="0.2">
      <c r="A90" s="188"/>
      <c r="B90" s="188"/>
      <c r="C90" s="188"/>
      <c r="D90" s="188"/>
      <c r="E90" s="188"/>
      <c r="F90" s="188"/>
      <c r="G90" s="189"/>
      <c r="H90" s="188"/>
      <c r="I90" s="188"/>
      <c r="J90" s="188"/>
      <c r="K90" s="188"/>
      <c r="L90" s="188"/>
      <c r="M90" s="189"/>
      <c r="N90" s="188"/>
      <c r="O90" s="189"/>
      <c r="P90" s="188"/>
      <c r="Q90" s="188"/>
      <c r="R90" s="188"/>
      <c r="S90" s="188"/>
      <c r="T90" s="188"/>
      <c r="U90" s="188"/>
      <c r="V90" s="188"/>
      <c r="W90" s="188"/>
      <c r="X90" s="188"/>
      <c r="Y90" s="188"/>
      <c r="Z90" s="188"/>
      <c r="AA90" s="188"/>
      <c r="AB90" s="188"/>
    </row>
    <row r="91" spans="1:28" ht="15.75" customHeight="1" x14ac:dyDescent="0.2">
      <c r="A91" s="188"/>
      <c r="B91" s="188"/>
      <c r="C91" s="188"/>
      <c r="D91" s="188"/>
      <c r="E91" s="188"/>
      <c r="F91" s="188"/>
      <c r="G91" s="189"/>
      <c r="H91" s="188"/>
      <c r="I91" s="188"/>
      <c r="J91" s="188"/>
      <c r="K91" s="188"/>
      <c r="L91" s="188"/>
      <c r="M91" s="189"/>
      <c r="N91" s="188"/>
      <c r="O91" s="189"/>
      <c r="P91" s="188"/>
      <c r="Q91" s="188"/>
      <c r="R91" s="188"/>
      <c r="S91" s="188"/>
      <c r="T91" s="188"/>
      <c r="U91" s="188"/>
      <c r="V91" s="188"/>
      <c r="W91" s="188"/>
      <c r="X91" s="188"/>
      <c r="Y91" s="188"/>
      <c r="Z91" s="188"/>
      <c r="AA91" s="188"/>
      <c r="AB91" s="188"/>
    </row>
    <row r="92" spans="1:28" ht="15.75" customHeight="1" x14ac:dyDescent="0.2">
      <c r="A92" s="188"/>
      <c r="B92" s="188"/>
      <c r="C92" s="188"/>
      <c r="D92" s="188"/>
      <c r="E92" s="188"/>
      <c r="F92" s="188"/>
      <c r="G92" s="189"/>
      <c r="H92" s="188"/>
      <c r="I92" s="188"/>
      <c r="J92" s="188"/>
      <c r="K92" s="188"/>
      <c r="L92" s="188"/>
      <c r="M92" s="189"/>
      <c r="N92" s="188"/>
      <c r="O92" s="189"/>
      <c r="P92" s="188"/>
      <c r="Q92" s="188"/>
      <c r="R92" s="188"/>
      <c r="S92" s="188"/>
      <c r="T92" s="188"/>
      <c r="U92" s="188"/>
      <c r="V92" s="188"/>
      <c r="W92" s="188"/>
      <c r="X92" s="188"/>
      <c r="Y92" s="188"/>
      <c r="Z92" s="188"/>
      <c r="AA92" s="188"/>
      <c r="AB92" s="188"/>
    </row>
    <row r="93" spans="1:28" ht="15.75" customHeight="1" x14ac:dyDescent="0.2">
      <c r="A93" s="188"/>
      <c r="B93" s="188"/>
      <c r="C93" s="188"/>
      <c r="D93" s="188"/>
      <c r="E93" s="188"/>
      <c r="F93" s="188"/>
      <c r="G93" s="189"/>
      <c r="H93" s="188"/>
      <c r="I93" s="188"/>
      <c r="J93" s="188"/>
      <c r="K93" s="188"/>
      <c r="L93" s="188"/>
      <c r="M93" s="189"/>
      <c r="N93" s="188"/>
      <c r="O93" s="189"/>
      <c r="P93" s="188"/>
      <c r="Q93" s="188"/>
      <c r="R93" s="188"/>
      <c r="S93" s="188"/>
      <c r="T93" s="188"/>
      <c r="U93" s="188"/>
      <c r="V93" s="188"/>
      <c r="W93" s="188"/>
      <c r="X93" s="188"/>
      <c r="Y93" s="188"/>
      <c r="Z93" s="188"/>
      <c r="AA93" s="188"/>
      <c r="AB93" s="188"/>
    </row>
    <row r="94" spans="1:28" ht="15.75" customHeight="1" x14ac:dyDescent="0.2">
      <c r="A94" s="188"/>
      <c r="B94" s="188"/>
      <c r="C94" s="188"/>
      <c r="D94" s="188"/>
      <c r="E94" s="188"/>
      <c r="F94" s="188"/>
      <c r="G94" s="189"/>
      <c r="H94" s="188"/>
      <c r="I94" s="188"/>
      <c r="J94" s="188"/>
      <c r="K94" s="188"/>
      <c r="L94" s="188"/>
      <c r="M94" s="189"/>
      <c r="N94" s="188"/>
      <c r="O94" s="189"/>
      <c r="P94" s="188"/>
      <c r="Q94" s="188"/>
      <c r="R94" s="188"/>
      <c r="S94" s="188"/>
      <c r="T94" s="188"/>
      <c r="U94" s="188"/>
      <c r="V94" s="188"/>
      <c r="W94" s="188"/>
      <c r="X94" s="188"/>
      <c r="Y94" s="188"/>
      <c r="Z94" s="188"/>
      <c r="AA94" s="188"/>
      <c r="AB94" s="188"/>
    </row>
    <row r="95" spans="1:28" ht="15.75" customHeight="1" x14ac:dyDescent="0.2">
      <c r="A95" s="188"/>
      <c r="B95" s="188"/>
      <c r="C95" s="188"/>
      <c r="D95" s="188"/>
      <c r="E95" s="188"/>
      <c r="F95" s="188"/>
      <c r="G95" s="188"/>
      <c r="H95" s="188"/>
      <c r="I95" s="188"/>
      <c r="J95" s="188"/>
      <c r="K95" s="188"/>
      <c r="L95" s="188"/>
      <c r="M95" s="189"/>
      <c r="N95" s="188"/>
      <c r="O95" s="189"/>
      <c r="P95" s="188"/>
      <c r="Q95" s="188"/>
      <c r="R95" s="188"/>
      <c r="S95" s="188"/>
      <c r="T95" s="188"/>
      <c r="U95" s="188"/>
      <c r="V95" s="188"/>
      <c r="W95" s="188"/>
      <c r="X95" s="188"/>
      <c r="Y95" s="188"/>
      <c r="Z95" s="188"/>
      <c r="AA95" s="188"/>
      <c r="AB95" s="188"/>
    </row>
    <row r="96" spans="1:28" ht="15.75" customHeight="1" x14ac:dyDescent="0.2">
      <c r="A96" s="188"/>
      <c r="B96" s="188"/>
      <c r="C96" s="188"/>
      <c r="D96" s="188"/>
      <c r="E96" s="188"/>
      <c r="F96" s="188"/>
      <c r="G96" s="188"/>
      <c r="H96" s="188"/>
      <c r="I96" s="188"/>
      <c r="J96" s="188"/>
      <c r="K96" s="188"/>
      <c r="L96" s="188"/>
      <c r="M96" s="189"/>
      <c r="N96" s="188"/>
      <c r="O96" s="189"/>
      <c r="P96" s="188"/>
      <c r="Q96" s="188"/>
      <c r="R96" s="188"/>
      <c r="S96" s="188"/>
      <c r="T96" s="188"/>
      <c r="U96" s="188"/>
      <c r="V96" s="188"/>
      <c r="W96" s="188"/>
      <c r="X96" s="188"/>
      <c r="Y96" s="188"/>
      <c r="Z96" s="188"/>
      <c r="AA96" s="188"/>
      <c r="AB96" s="188"/>
    </row>
    <row r="97" spans="1:28" ht="15.75" customHeight="1" x14ac:dyDescent="0.2">
      <c r="A97" s="188"/>
      <c r="B97" s="188"/>
      <c r="C97" s="188"/>
      <c r="D97" s="188"/>
      <c r="E97" s="188"/>
      <c r="F97" s="188"/>
      <c r="G97" s="188"/>
      <c r="H97" s="188"/>
      <c r="I97" s="188"/>
      <c r="J97" s="188"/>
      <c r="K97" s="188"/>
      <c r="L97" s="188"/>
      <c r="M97" s="189"/>
      <c r="N97" s="188"/>
      <c r="O97" s="189"/>
      <c r="P97" s="188"/>
      <c r="Q97" s="188"/>
      <c r="R97" s="188"/>
      <c r="S97" s="188"/>
      <c r="T97" s="188"/>
      <c r="U97" s="188"/>
      <c r="V97" s="188"/>
      <c r="W97" s="188"/>
      <c r="X97" s="188"/>
      <c r="Y97" s="188"/>
      <c r="Z97" s="188"/>
      <c r="AA97" s="188"/>
      <c r="AB97" s="188"/>
    </row>
    <row r="98" spans="1:28" ht="15.75" customHeight="1" x14ac:dyDescent="0.2">
      <c r="A98" s="188"/>
      <c r="B98" s="188"/>
      <c r="C98" s="188"/>
      <c r="D98" s="188"/>
      <c r="E98" s="188"/>
      <c r="F98" s="188"/>
      <c r="G98" s="188"/>
      <c r="H98" s="188"/>
      <c r="I98" s="188"/>
      <c r="J98" s="188"/>
      <c r="K98" s="188"/>
      <c r="L98" s="188"/>
      <c r="M98" s="189"/>
      <c r="N98" s="188"/>
      <c r="O98" s="189"/>
      <c r="P98" s="188"/>
      <c r="Q98" s="188"/>
      <c r="R98" s="188"/>
      <c r="S98" s="188"/>
      <c r="T98" s="188"/>
      <c r="U98" s="188"/>
      <c r="V98" s="188"/>
      <c r="W98" s="188"/>
      <c r="X98" s="188"/>
      <c r="Y98" s="188"/>
      <c r="Z98" s="188"/>
      <c r="AA98" s="188"/>
      <c r="AB98" s="188"/>
    </row>
    <row r="99" spans="1:28" ht="15.75" customHeight="1" x14ac:dyDescent="0.2">
      <c r="A99" s="188"/>
      <c r="B99" s="188"/>
      <c r="C99" s="188"/>
      <c r="D99" s="188"/>
      <c r="E99" s="188"/>
      <c r="F99" s="188"/>
      <c r="G99" s="188"/>
      <c r="H99" s="188"/>
      <c r="I99" s="188"/>
      <c r="J99" s="188"/>
      <c r="K99" s="188"/>
      <c r="L99" s="188"/>
      <c r="M99" s="189"/>
      <c r="N99" s="188"/>
      <c r="O99" s="189"/>
      <c r="P99" s="188"/>
      <c r="Q99" s="188"/>
      <c r="R99" s="188"/>
      <c r="S99" s="188"/>
      <c r="T99" s="188"/>
      <c r="U99" s="188"/>
      <c r="V99" s="188"/>
      <c r="W99" s="188"/>
      <c r="X99" s="188"/>
      <c r="Y99" s="188"/>
      <c r="Z99" s="188"/>
      <c r="AA99" s="188"/>
      <c r="AB99" s="188"/>
    </row>
    <row r="100" spans="1:28" ht="15.75" customHeight="1" x14ac:dyDescent="0.2">
      <c r="A100" s="188"/>
      <c r="B100" s="188"/>
      <c r="C100" s="188"/>
      <c r="D100" s="188"/>
      <c r="E100" s="188"/>
      <c r="F100" s="188"/>
      <c r="G100" s="188"/>
      <c r="H100" s="188"/>
      <c r="I100" s="188"/>
      <c r="J100" s="188"/>
      <c r="K100" s="188"/>
      <c r="L100" s="188"/>
      <c r="M100" s="189"/>
      <c r="N100" s="188"/>
      <c r="O100" s="189"/>
      <c r="P100" s="188"/>
      <c r="Q100" s="188"/>
      <c r="R100" s="188"/>
      <c r="S100" s="188"/>
      <c r="T100" s="188"/>
      <c r="U100" s="188"/>
      <c r="V100" s="188"/>
      <c r="W100" s="188"/>
      <c r="X100" s="188"/>
      <c r="Y100" s="188"/>
      <c r="Z100" s="188"/>
      <c r="AA100" s="188"/>
      <c r="AB100" s="188"/>
    </row>
    <row r="101" spans="1:28" ht="15.75" customHeight="1" x14ac:dyDescent="0.2">
      <c r="A101" s="188"/>
      <c r="B101" s="188"/>
      <c r="C101" s="188"/>
      <c r="D101" s="188"/>
      <c r="E101" s="188"/>
      <c r="F101" s="188"/>
      <c r="G101" s="188"/>
      <c r="H101" s="188"/>
      <c r="I101" s="188"/>
      <c r="J101" s="188"/>
      <c r="K101" s="188"/>
      <c r="L101" s="188"/>
      <c r="M101" s="189"/>
      <c r="N101" s="188"/>
      <c r="O101" s="189"/>
      <c r="P101" s="188"/>
      <c r="Q101" s="188"/>
      <c r="R101" s="188"/>
      <c r="S101" s="188"/>
      <c r="T101" s="188"/>
      <c r="U101" s="188"/>
      <c r="V101" s="188"/>
      <c r="W101" s="188"/>
      <c r="X101" s="188"/>
      <c r="Y101" s="188"/>
      <c r="Z101" s="188"/>
      <c r="AA101" s="188"/>
      <c r="AB101" s="188"/>
    </row>
    <row r="102" spans="1:28" ht="15.75" customHeight="1" x14ac:dyDescent="0.2">
      <c r="A102" s="188"/>
      <c r="B102" s="188"/>
      <c r="C102" s="188"/>
      <c r="D102" s="188"/>
      <c r="E102" s="188"/>
      <c r="F102" s="188"/>
      <c r="G102" s="188"/>
      <c r="H102" s="188"/>
      <c r="I102" s="188"/>
      <c r="J102" s="188"/>
      <c r="K102" s="188"/>
      <c r="L102" s="188"/>
      <c r="M102" s="189"/>
      <c r="N102" s="188"/>
      <c r="O102" s="189"/>
      <c r="P102" s="188"/>
      <c r="Q102" s="188"/>
      <c r="R102" s="188"/>
      <c r="S102" s="188"/>
      <c r="T102" s="188"/>
      <c r="U102" s="188"/>
      <c r="V102" s="188"/>
      <c r="W102" s="188"/>
      <c r="X102" s="188"/>
      <c r="Y102" s="188"/>
      <c r="Z102" s="188"/>
      <c r="AA102" s="188"/>
      <c r="AB102" s="188"/>
    </row>
    <row r="103" spans="1:28" ht="15.75" customHeight="1" x14ac:dyDescent="0.2">
      <c r="A103" s="188"/>
      <c r="B103" s="188"/>
      <c r="C103" s="188"/>
      <c r="D103" s="188"/>
      <c r="E103" s="188"/>
      <c r="F103" s="188"/>
      <c r="G103" s="188"/>
      <c r="H103" s="188"/>
      <c r="I103" s="188"/>
      <c r="J103" s="188"/>
      <c r="K103" s="188"/>
      <c r="L103" s="188"/>
      <c r="M103" s="189"/>
      <c r="N103" s="188"/>
      <c r="O103" s="189"/>
      <c r="P103" s="188"/>
      <c r="Q103" s="188"/>
      <c r="R103" s="188"/>
      <c r="S103" s="188"/>
      <c r="T103" s="188"/>
      <c r="U103" s="188"/>
      <c r="V103" s="188"/>
      <c r="W103" s="188"/>
      <c r="X103" s="188"/>
      <c r="Y103" s="188"/>
      <c r="Z103" s="188"/>
      <c r="AA103" s="188"/>
      <c r="AB103" s="188"/>
    </row>
    <row r="104" spans="1:28" ht="15.75" customHeight="1" x14ac:dyDescent="0.2">
      <c r="A104" s="188"/>
      <c r="B104" s="188"/>
      <c r="C104" s="188"/>
      <c r="D104" s="188"/>
      <c r="E104" s="188"/>
      <c r="F104" s="188"/>
      <c r="G104" s="188"/>
      <c r="H104" s="188"/>
      <c r="I104" s="188"/>
      <c r="J104" s="188"/>
      <c r="K104" s="188"/>
      <c r="L104" s="188"/>
      <c r="M104" s="189"/>
      <c r="N104" s="188"/>
      <c r="O104" s="189"/>
      <c r="P104" s="188"/>
      <c r="Q104" s="188"/>
      <c r="R104" s="188"/>
      <c r="S104" s="188"/>
      <c r="T104" s="188"/>
      <c r="U104" s="188"/>
      <c r="V104" s="188"/>
      <c r="W104" s="188"/>
      <c r="X104" s="188"/>
      <c r="Y104" s="188"/>
      <c r="Z104" s="188"/>
      <c r="AA104" s="188"/>
      <c r="AB104" s="188"/>
    </row>
    <row r="105" spans="1:28" ht="15.75" customHeight="1" x14ac:dyDescent="0.2">
      <c r="A105" s="188"/>
      <c r="B105" s="188"/>
      <c r="C105" s="188"/>
      <c r="D105" s="188"/>
      <c r="E105" s="188"/>
      <c r="F105" s="188"/>
      <c r="G105" s="188"/>
      <c r="H105" s="188"/>
      <c r="I105" s="188"/>
      <c r="J105" s="188"/>
      <c r="K105" s="188"/>
      <c r="L105" s="188"/>
      <c r="M105" s="189"/>
      <c r="N105" s="188"/>
      <c r="O105" s="189"/>
      <c r="P105" s="188"/>
      <c r="Q105" s="188"/>
      <c r="R105" s="188"/>
      <c r="S105" s="188"/>
      <c r="T105" s="188"/>
      <c r="U105" s="188"/>
      <c r="V105" s="188"/>
      <c r="W105" s="188"/>
      <c r="X105" s="188"/>
      <c r="Y105" s="188"/>
      <c r="Z105" s="188"/>
      <c r="AA105" s="188"/>
      <c r="AB105" s="188"/>
    </row>
    <row r="106" spans="1:28" ht="15.75" customHeight="1" x14ac:dyDescent="0.2">
      <c r="A106" s="188"/>
      <c r="B106" s="188"/>
      <c r="C106" s="188"/>
      <c r="D106" s="188"/>
      <c r="E106" s="188"/>
      <c r="F106" s="188"/>
      <c r="G106" s="188"/>
      <c r="H106" s="188"/>
      <c r="I106" s="188"/>
      <c r="J106" s="188"/>
      <c r="K106" s="188"/>
      <c r="L106" s="188"/>
      <c r="M106" s="189"/>
      <c r="N106" s="188"/>
      <c r="O106" s="189"/>
      <c r="P106" s="188"/>
      <c r="Q106" s="188"/>
      <c r="R106" s="188"/>
      <c r="S106" s="188"/>
      <c r="T106" s="188"/>
      <c r="U106" s="188"/>
      <c r="V106" s="188"/>
      <c r="W106" s="188"/>
      <c r="X106" s="188"/>
      <c r="Y106" s="188"/>
      <c r="Z106" s="188"/>
      <c r="AA106" s="188"/>
      <c r="AB106" s="188"/>
    </row>
    <row r="107" spans="1:28" ht="15.75" customHeight="1" x14ac:dyDescent="0.2">
      <c r="A107" s="188"/>
      <c r="B107" s="188"/>
      <c r="C107" s="188"/>
      <c r="D107" s="188"/>
      <c r="E107" s="188"/>
      <c r="F107" s="188"/>
      <c r="G107" s="188"/>
      <c r="H107" s="188"/>
      <c r="I107" s="188"/>
      <c r="J107" s="188"/>
      <c r="K107" s="188"/>
      <c r="L107" s="188"/>
      <c r="M107" s="189"/>
      <c r="N107" s="188"/>
      <c r="O107" s="189"/>
      <c r="P107" s="188"/>
      <c r="Q107" s="188"/>
      <c r="R107" s="188"/>
      <c r="S107" s="188"/>
      <c r="T107" s="188"/>
      <c r="U107" s="188"/>
      <c r="V107" s="188"/>
      <c r="W107" s="188"/>
      <c r="X107" s="188"/>
      <c r="Y107" s="188"/>
      <c r="Z107" s="188"/>
      <c r="AA107" s="188"/>
      <c r="AB107" s="188"/>
    </row>
    <row r="108" spans="1:28" ht="15.75" customHeight="1" x14ac:dyDescent="0.2">
      <c r="A108" s="188"/>
      <c r="B108" s="188"/>
      <c r="C108" s="188"/>
      <c r="D108" s="188"/>
      <c r="E108" s="188"/>
      <c r="F108" s="188"/>
      <c r="G108" s="188"/>
      <c r="H108" s="188"/>
      <c r="I108" s="188"/>
      <c r="J108" s="188"/>
      <c r="K108" s="188"/>
      <c r="L108" s="188"/>
      <c r="M108" s="189"/>
      <c r="N108" s="188"/>
      <c r="O108" s="189"/>
      <c r="P108" s="188"/>
      <c r="Q108" s="188"/>
      <c r="R108" s="188"/>
      <c r="S108" s="188"/>
      <c r="T108" s="188"/>
      <c r="U108" s="188"/>
      <c r="V108" s="188"/>
      <c r="W108" s="188"/>
      <c r="X108" s="188"/>
      <c r="Y108" s="188"/>
      <c r="Z108" s="188"/>
      <c r="AA108" s="188"/>
      <c r="AB108" s="188"/>
    </row>
    <row r="109" spans="1:28" ht="15.75" customHeight="1" x14ac:dyDescent="0.2">
      <c r="A109" s="188"/>
      <c r="B109" s="188"/>
      <c r="C109" s="188"/>
      <c r="D109" s="188"/>
      <c r="E109" s="188"/>
      <c r="F109" s="188"/>
      <c r="G109" s="188"/>
      <c r="H109" s="188"/>
      <c r="I109" s="188"/>
      <c r="J109" s="188"/>
      <c r="K109" s="188"/>
      <c r="L109" s="188"/>
      <c r="M109" s="189"/>
      <c r="N109" s="188"/>
      <c r="O109" s="189"/>
      <c r="P109" s="188"/>
      <c r="Q109" s="188"/>
      <c r="R109" s="188"/>
      <c r="S109" s="188"/>
      <c r="T109" s="188"/>
      <c r="U109" s="188"/>
      <c r="V109" s="188"/>
      <c r="W109" s="188"/>
      <c r="X109" s="188"/>
      <c r="Y109" s="188"/>
      <c r="Z109" s="188"/>
      <c r="AA109" s="188"/>
      <c r="AB109" s="188"/>
    </row>
    <row r="110" spans="1:28" ht="15.75" customHeight="1" x14ac:dyDescent="0.2">
      <c r="A110" s="188"/>
      <c r="B110" s="188"/>
      <c r="C110" s="188"/>
      <c r="D110" s="188"/>
      <c r="E110" s="188"/>
      <c r="F110" s="188"/>
      <c r="G110" s="188"/>
      <c r="H110" s="188"/>
      <c r="I110" s="188"/>
      <c r="J110" s="188"/>
      <c r="K110" s="188"/>
      <c r="L110" s="188"/>
      <c r="M110" s="189"/>
      <c r="N110" s="188"/>
      <c r="O110" s="189"/>
      <c r="P110" s="188"/>
      <c r="Q110" s="188"/>
      <c r="R110" s="188"/>
      <c r="S110" s="188"/>
      <c r="T110" s="188"/>
      <c r="U110" s="188"/>
      <c r="V110" s="188"/>
      <c r="W110" s="188"/>
      <c r="X110" s="188"/>
      <c r="Y110" s="188"/>
      <c r="Z110" s="188"/>
      <c r="AA110" s="188"/>
      <c r="AB110" s="188"/>
    </row>
    <row r="111" spans="1:28" ht="15.75" customHeight="1" x14ac:dyDescent="0.2">
      <c r="A111" s="188"/>
      <c r="B111" s="188"/>
      <c r="C111" s="188"/>
      <c r="D111" s="188"/>
      <c r="E111" s="188"/>
      <c r="F111" s="188"/>
      <c r="G111" s="188"/>
      <c r="H111" s="188"/>
      <c r="I111" s="188"/>
      <c r="J111" s="188"/>
      <c r="K111" s="188"/>
      <c r="L111" s="188"/>
      <c r="M111" s="189"/>
      <c r="N111" s="188"/>
      <c r="O111" s="189"/>
      <c r="P111" s="188"/>
      <c r="Q111" s="188"/>
      <c r="R111" s="188"/>
      <c r="S111" s="188"/>
      <c r="T111" s="188"/>
      <c r="U111" s="188"/>
      <c r="V111" s="188"/>
      <c r="W111" s="188"/>
      <c r="X111" s="188"/>
      <c r="Y111" s="188"/>
      <c r="Z111" s="188"/>
      <c r="AA111" s="188"/>
      <c r="AB111" s="188"/>
    </row>
    <row r="112" spans="1:28" ht="15.75" customHeight="1" x14ac:dyDescent="0.2">
      <c r="A112" s="188"/>
      <c r="B112" s="188"/>
      <c r="C112" s="188"/>
      <c r="D112" s="188"/>
      <c r="E112" s="188"/>
      <c r="F112" s="188"/>
      <c r="G112" s="188"/>
      <c r="H112" s="188"/>
      <c r="I112" s="188"/>
      <c r="J112" s="188"/>
      <c r="K112" s="188"/>
      <c r="L112" s="188"/>
      <c r="M112" s="189"/>
      <c r="N112" s="188"/>
      <c r="O112" s="189"/>
      <c r="P112" s="188"/>
      <c r="Q112" s="188"/>
      <c r="R112" s="188"/>
      <c r="S112" s="188"/>
      <c r="T112" s="188"/>
      <c r="U112" s="188"/>
      <c r="V112" s="188"/>
      <c r="W112" s="188"/>
      <c r="X112" s="188"/>
      <c r="Y112" s="188"/>
      <c r="Z112" s="188"/>
      <c r="AA112" s="188"/>
      <c r="AB112" s="188"/>
    </row>
    <row r="113" spans="1:28" ht="15.75" customHeight="1" x14ac:dyDescent="0.2">
      <c r="A113" s="188"/>
      <c r="B113" s="188"/>
      <c r="C113" s="188"/>
      <c r="D113" s="188"/>
      <c r="E113" s="188"/>
      <c r="F113" s="188"/>
      <c r="G113" s="188"/>
      <c r="H113" s="188"/>
      <c r="I113" s="188"/>
      <c r="J113" s="188"/>
      <c r="K113" s="188"/>
      <c r="L113" s="188"/>
      <c r="M113" s="189"/>
      <c r="N113" s="188"/>
      <c r="O113" s="189"/>
      <c r="P113" s="188"/>
      <c r="Q113" s="188"/>
      <c r="R113" s="188"/>
      <c r="S113" s="188"/>
      <c r="T113" s="188"/>
      <c r="U113" s="188"/>
      <c r="V113" s="188"/>
      <c r="W113" s="188"/>
      <c r="X113" s="188"/>
      <c r="Y113" s="188"/>
      <c r="Z113" s="188"/>
      <c r="AA113" s="188"/>
      <c r="AB113" s="188"/>
    </row>
    <row r="114" spans="1:28" ht="15.75" customHeight="1" x14ac:dyDescent="0.2">
      <c r="A114" s="188"/>
      <c r="B114" s="188"/>
      <c r="C114" s="188"/>
      <c r="D114" s="188"/>
      <c r="E114" s="188"/>
      <c r="F114" s="188"/>
      <c r="G114" s="188"/>
      <c r="H114" s="188"/>
      <c r="I114" s="188"/>
      <c r="J114" s="188"/>
      <c r="K114" s="188"/>
      <c r="L114" s="188"/>
      <c r="M114" s="189"/>
      <c r="N114" s="188"/>
      <c r="O114" s="189"/>
      <c r="P114" s="188"/>
      <c r="Q114" s="188"/>
      <c r="R114" s="188"/>
      <c r="S114" s="188"/>
      <c r="T114" s="188"/>
      <c r="U114" s="188"/>
      <c r="V114" s="188"/>
      <c r="W114" s="188"/>
      <c r="X114" s="188"/>
      <c r="Y114" s="188"/>
      <c r="Z114" s="188"/>
      <c r="AA114" s="188"/>
      <c r="AB114" s="188"/>
    </row>
    <row r="115" spans="1:28" ht="15.75" customHeight="1" x14ac:dyDescent="0.2">
      <c r="A115" s="188"/>
      <c r="B115" s="188"/>
      <c r="C115" s="188"/>
      <c r="D115" s="188"/>
      <c r="E115" s="188"/>
      <c r="F115" s="188"/>
      <c r="G115" s="188"/>
      <c r="H115" s="188"/>
      <c r="I115" s="188"/>
      <c r="J115" s="188"/>
      <c r="K115" s="188"/>
      <c r="L115" s="188"/>
      <c r="M115" s="189"/>
      <c r="N115" s="188"/>
      <c r="O115" s="189"/>
      <c r="P115" s="188"/>
      <c r="Q115" s="188"/>
      <c r="R115" s="188"/>
      <c r="S115" s="188"/>
      <c r="T115" s="188"/>
      <c r="U115" s="188"/>
      <c r="V115" s="188"/>
      <c r="W115" s="188"/>
      <c r="X115" s="188"/>
      <c r="Y115" s="188"/>
      <c r="Z115" s="188"/>
      <c r="AA115" s="188"/>
      <c r="AB115" s="188"/>
    </row>
    <row r="116" spans="1:28" ht="15.75" customHeight="1" x14ac:dyDescent="0.2">
      <c r="A116" s="188"/>
      <c r="B116" s="188"/>
      <c r="C116" s="188"/>
      <c r="D116" s="188"/>
      <c r="E116" s="188"/>
      <c r="F116" s="188"/>
      <c r="G116" s="188"/>
      <c r="H116" s="188"/>
      <c r="I116" s="188"/>
      <c r="J116" s="188"/>
      <c r="K116" s="188"/>
      <c r="L116" s="188"/>
      <c r="M116" s="189"/>
      <c r="N116" s="188"/>
      <c r="O116" s="189"/>
      <c r="P116" s="188"/>
      <c r="Q116" s="188"/>
      <c r="R116" s="188"/>
      <c r="S116" s="188"/>
      <c r="T116" s="188"/>
      <c r="U116" s="188"/>
      <c r="V116" s="188"/>
      <c r="W116" s="188"/>
      <c r="X116" s="188"/>
      <c r="Y116" s="188"/>
      <c r="Z116" s="188"/>
      <c r="AA116" s="188"/>
      <c r="AB116" s="188"/>
    </row>
    <row r="117" spans="1:28" ht="15.75" customHeight="1" x14ac:dyDescent="0.2">
      <c r="A117" s="188"/>
      <c r="B117" s="188"/>
      <c r="C117" s="188"/>
      <c r="D117" s="188"/>
      <c r="E117" s="188"/>
      <c r="F117" s="188"/>
      <c r="G117" s="188"/>
      <c r="H117" s="188"/>
      <c r="I117" s="188"/>
      <c r="J117" s="188"/>
      <c r="K117" s="188"/>
      <c r="L117" s="188"/>
      <c r="M117" s="189"/>
      <c r="N117" s="188"/>
      <c r="O117" s="189"/>
      <c r="P117" s="188"/>
      <c r="Q117" s="188"/>
      <c r="R117" s="188"/>
      <c r="S117" s="188"/>
      <c r="T117" s="188"/>
      <c r="U117" s="188"/>
      <c r="V117" s="188"/>
      <c r="W117" s="188"/>
      <c r="X117" s="188"/>
      <c r="Y117" s="188"/>
      <c r="Z117" s="188"/>
      <c r="AA117" s="188"/>
      <c r="AB117" s="188"/>
    </row>
    <row r="118" spans="1:28" ht="15.75" customHeight="1" x14ac:dyDescent="0.2">
      <c r="A118" s="188"/>
      <c r="B118" s="188"/>
      <c r="C118" s="188"/>
      <c r="D118" s="188"/>
      <c r="E118" s="188"/>
      <c r="F118" s="188"/>
      <c r="G118" s="188"/>
      <c r="H118" s="188"/>
      <c r="I118" s="188"/>
      <c r="J118" s="188"/>
      <c r="K118" s="188"/>
      <c r="L118" s="188"/>
      <c r="M118" s="189"/>
      <c r="N118" s="188"/>
      <c r="O118" s="189"/>
      <c r="P118" s="188"/>
      <c r="Q118" s="188"/>
      <c r="R118" s="188"/>
      <c r="S118" s="188"/>
      <c r="T118" s="188"/>
      <c r="U118" s="188"/>
      <c r="V118" s="188"/>
      <c r="W118" s="188"/>
      <c r="X118" s="188"/>
      <c r="Y118" s="188"/>
      <c r="Z118" s="188"/>
      <c r="AA118" s="188"/>
      <c r="AB118" s="188"/>
    </row>
    <row r="119" spans="1:28" ht="15.75" customHeight="1" x14ac:dyDescent="0.2">
      <c r="A119" s="188"/>
      <c r="B119" s="188"/>
      <c r="C119" s="188"/>
      <c r="D119" s="188"/>
      <c r="E119" s="188"/>
      <c r="F119" s="188"/>
      <c r="G119" s="188"/>
      <c r="H119" s="188"/>
      <c r="I119" s="188"/>
      <c r="J119" s="188"/>
      <c r="K119" s="188"/>
      <c r="L119" s="188"/>
      <c r="M119" s="189"/>
      <c r="N119" s="188"/>
      <c r="O119" s="189"/>
      <c r="P119" s="188"/>
      <c r="Q119" s="188"/>
      <c r="R119" s="188"/>
      <c r="S119" s="188"/>
      <c r="T119" s="188"/>
      <c r="U119" s="188"/>
      <c r="V119" s="188"/>
      <c r="W119" s="188"/>
      <c r="X119" s="188"/>
      <c r="Y119" s="188"/>
      <c r="Z119" s="188"/>
      <c r="AA119" s="188"/>
      <c r="AB119" s="188"/>
    </row>
    <row r="120" spans="1:28" ht="15.75" customHeight="1" x14ac:dyDescent="0.2">
      <c r="A120" s="188"/>
      <c r="B120" s="188"/>
      <c r="C120" s="188"/>
      <c r="D120" s="188"/>
      <c r="E120" s="188"/>
      <c r="F120" s="188"/>
      <c r="G120" s="188"/>
      <c r="H120" s="188"/>
      <c r="I120" s="188"/>
      <c r="J120" s="188"/>
      <c r="K120" s="188"/>
      <c r="L120" s="188"/>
      <c r="M120" s="189"/>
      <c r="N120" s="188"/>
      <c r="O120" s="189"/>
      <c r="P120" s="188"/>
      <c r="Q120" s="188"/>
      <c r="R120" s="188"/>
      <c r="S120" s="188"/>
      <c r="T120" s="188"/>
      <c r="U120" s="188"/>
      <c r="V120" s="188"/>
      <c r="W120" s="188"/>
      <c r="X120" s="188"/>
      <c r="Y120" s="188"/>
      <c r="Z120" s="188"/>
      <c r="AA120" s="188"/>
      <c r="AB120" s="188"/>
    </row>
    <row r="121" spans="1:28" ht="15.75" customHeight="1" x14ac:dyDescent="0.2">
      <c r="A121" s="188"/>
      <c r="B121" s="188"/>
      <c r="C121" s="188"/>
      <c r="D121" s="188"/>
      <c r="E121" s="188"/>
      <c r="F121" s="188"/>
      <c r="G121" s="188"/>
      <c r="H121" s="188"/>
      <c r="I121" s="188"/>
      <c r="J121" s="188"/>
      <c r="K121" s="188"/>
      <c r="L121" s="188"/>
      <c r="M121" s="189"/>
      <c r="N121" s="188"/>
      <c r="O121" s="189"/>
      <c r="P121" s="188"/>
      <c r="Q121" s="188"/>
      <c r="R121" s="188"/>
      <c r="S121" s="188"/>
      <c r="T121" s="188"/>
      <c r="U121" s="188"/>
      <c r="V121" s="188"/>
      <c r="W121" s="188"/>
      <c r="X121" s="188"/>
      <c r="Y121" s="188"/>
      <c r="Z121" s="188"/>
      <c r="AA121" s="188"/>
      <c r="AB121" s="188"/>
    </row>
    <row r="122" spans="1:28" ht="15.75" customHeight="1" x14ac:dyDescent="0.2">
      <c r="A122" s="188"/>
      <c r="B122" s="188"/>
      <c r="C122" s="188"/>
      <c r="D122" s="188"/>
      <c r="E122" s="188"/>
      <c r="F122" s="188"/>
      <c r="G122" s="188"/>
      <c r="H122" s="188"/>
      <c r="I122" s="188"/>
      <c r="J122" s="188"/>
      <c r="K122" s="188"/>
      <c r="L122" s="188"/>
      <c r="M122" s="189"/>
      <c r="N122" s="188"/>
      <c r="O122" s="189"/>
      <c r="P122" s="188"/>
      <c r="Q122" s="188"/>
      <c r="R122" s="188"/>
      <c r="S122" s="188"/>
      <c r="T122" s="188"/>
      <c r="U122" s="188"/>
      <c r="V122" s="188"/>
      <c r="W122" s="188"/>
      <c r="X122" s="188"/>
      <c r="Y122" s="188"/>
      <c r="Z122" s="188"/>
      <c r="AA122" s="188"/>
      <c r="AB122" s="188"/>
    </row>
    <row r="123" spans="1:28" ht="15.75" customHeight="1" x14ac:dyDescent="0.2">
      <c r="A123" s="188"/>
      <c r="B123" s="188"/>
      <c r="C123" s="188"/>
      <c r="D123" s="188"/>
      <c r="E123" s="188"/>
      <c r="F123" s="188"/>
      <c r="G123" s="188"/>
      <c r="H123" s="188"/>
      <c r="I123" s="188"/>
      <c r="J123" s="188"/>
      <c r="K123" s="188"/>
      <c r="L123" s="188"/>
      <c r="M123" s="189"/>
      <c r="N123" s="188"/>
      <c r="O123" s="189"/>
      <c r="P123" s="188"/>
      <c r="Q123" s="188"/>
      <c r="R123" s="188"/>
      <c r="S123" s="188"/>
      <c r="T123" s="188"/>
      <c r="U123" s="188"/>
      <c r="V123" s="188"/>
      <c r="W123" s="188"/>
      <c r="X123" s="188"/>
      <c r="Y123" s="188"/>
      <c r="Z123" s="188"/>
      <c r="AA123" s="188"/>
      <c r="AB123" s="188"/>
    </row>
    <row r="124" spans="1:28" ht="15.75" customHeight="1" x14ac:dyDescent="0.2">
      <c r="A124" s="188"/>
      <c r="B124" s="188"/>
      <c r="C124" s="188"/>
      <c r="D124" s="188"/>
      <c r="E124" s="188"/>
      <c r="F124" s="188"/>
      <c r="G124" s="188"/>
      <c r="H124" s="188"/>
      <c r="I124" s="188"/>
      <c r="J124" s="188"/>
      <c r="K124" s="188"/>
      <c r="L124" s="188"/>
      <c r="M124" s="189"/>
      <c r="N124" s="188"/>
      <c r="O124" s="189"/>
      <c r="P124" s="188"/>
      <c r="Q124" s="188"/>
      <c r="R124" s="188"/>
      <c r="S124" s="188"/>
      <c r="T124" s="188"/>
      <c r="U124" s="188"/>
      <c r="V124" s="188"/>
      <c r="W124" s="188"/>
      <c r="X124" s="188"/>
      <c r="Y124" s="188"/>
      <c r="Z124" s="188"/>
      <c r="AA124" s="188"/>
      <c r="AB124" s="188"/>
    </row>
    <row r="125" spans="1:28" ht="15.75" customHeight="1" x14ac:dyDescent="0.2">
      <c r="A125" s="188"/>
      <c r="B125" s="188"/>
      <c r="C125" s="188"/>
      <c r="D125" s="188"/>
      <c r="E125" s="188"/>
      <c r="F125" s="188"/>
      <c r="G125" s="188"/>
      <c r="H125" s="188"/>
      <c r="I125" s="188"/>
      <c r="J125" s="188"/>
      <c r="K125" s="188"/>
      <c r="L125" s="188"/>
      <c r="M125" s="189"/>
      <c r="N125" s="188"/>
      <c r="O125" s="189"/>
      <c r="P125" s="188"/>
      <c r="Q125" s="188"/>
      <c r="R125" s="188"/>
      <c r="S125" s="188"/>
      <c r="T125" s="188"/>
      <c r="U125" s="188"/>
      <c r="V125" s="188"/>
      <c r="W125" s="188"/>
      <c r="X125" s="188"/>
      <c r="Y125" s="188"/>
      <c r="Z125" s="188"/>
      <c r="AA125" s="188"/>
      <c r="AB125" s="188"/>
    </row>
    <row r="126" spans="1:28" ht="15.75" customHeight="1" x14ac:dyDescent="0.2">
      <c r="A126" s="188"/>
      <c r="B126" s="188"/>
      <c r="C126" s="188"/>
      <c r="D126" s="188"/>
      <c r="E126" s="188"/>
      <c r="F126" s="188"/>
      <c r="G126" s="188"/>
      <c r="H126" s="188"/>
      <c r="I126" s="188"/>
      <c r="J126" s="188"/>
      <c r="K126" s="188"/>
      <c r="L126" s="188"/>
      <c r="M126" s="189"/>
      <c r="N126" s="188"/>
      <c r="O126" s="189"/>
      <c r="P126" s="188"/>
      <c r="Q126" s="188"/>
      <c r="R126" s="188"/>
      <c r="S126" s="188"/>
      <c r="T126" s="188"/>
      <c r="U126" s="188"/>
      <c r="V126" s="188"/>
      <c r="W126" s="188"/>
      <c r="X126" s="188"/>
      <c r="Y126" s="188"/>
      <c r="Z126" s="188"/>
      <c r="AA126" s="188"/>
      <c r="AB126" s="188"/>
    </row>
    <row r="127" spans="1:28" ht="15.75" customHeight="1" x14ac:dyDescent="0.2">
      <c r="A127" s="188"/>
      <c r="B127" s="188"/>
      <c r="C127" s="188"/>
      <c r="D127" s="188"/>
      <c r="E127" s="188"/>
      <c r="F127" s="188"/>
      <c r="G127" s="188"/>
      <c r="H127" s="188"/>
      <c r="I127" s="188"/>
      <c r="J127" s="188"/>
      <c r="K127" s="188"/>
      <c r="L127" s="188"/>
      <c r="M127" s="189"/>
      <c r="N127" s="188"/>
      <c r="O127" s="189"/>
      <c r="P127" s="188"/>
      <c r="Q127" s="188"/>
      <c r="R127" s="188"/>
      <c r="S127" s="188"/>
      <c r="T127" s="188"/>
      <c r="U127" s="188"/>
      <c r="V127" s="188"/>
      <c r="W127" s="188"/>
      <c r="X127" s="188"/>
      <c r="Y127" s="188"/>
      <c r="Z127" s="188"/>
      <c r="AA127" s="188"/>
      <c r="AB127" s="188"/>
    </row>
    <row r="128" spans="1:28" ht="15.75" customHeight="1" x14ac:dyDescent="0.2">
      <c r="A128" s="188"/>
      <c r="B128" s="188"/>
      <c r="C128" s="188"/>
      <c r="D128" s="188"/>
      <c r="E128" s="188"/>
      <c r="F128" s="188"/>
      <c r="G128" s="188"/>
      <c r="H128" s="188"/>
      <c r="I128" s="188"/>
      <c r="J128" s="188"/>
      <c r="K128" s="188"/>
      <c r="L128" s="188"/>
      <c r="M128" s="189"/>
      <c r="N128" s="188"/>
      <c r="O128" s="189"/>
      <c r="P128" s="188"/>
      <c r="Q128" s="188"/>
      <c r="R128" s="188"/>
      <c r="S128" s="188"/>
      <c r="T128" s="188"/>
      <c r="U128" s="188"/>
      <c r="V128" s="188"/>
      <c r="W128" s="188"/>
      <c r="X128" s="188"/>
      <c r="Y128" s="188"/>
      <c r="Z128" s="188"/>
      <c r="AA128" s="188"/>
      <c r="AB128" s="188"/>
    </row>
    <row r="129" spans="1:28" ht="15.75" customHeight="1" x14ac:dyDescent="0.2">
      <c r="A129" s="188"/>
      <c r="B129" s="188"/>
      <c r="C129" s="188"/>
      <c r="D129" s="188"/>
      <c r="E129" s="188"/>
      <c r="F129" s="188"/>
      <c r="G129" s="188"/>
      <c r="H129" s="188"/>
      <c r="I129" s="188"/>
      <c r="J129" s="188"/>
      <c r="K129" s="188"/>
      <c r="L129" s="188"/>
      <c r="M129" s="189"/>
      <c r="N129" s="188"/>
      <c r="O129" s="189"/>
      <c r="P129" s="188"/>
      <c r="Q129" s="188"/>
      <c r="R129" s="188"/>
      <c r="S129" s="188"/>
      <c r="T129" s="188"/>
      <c r="U129" s="188"/>
      <c r="V129" s="188"/>
      <c r="W129" s="188"/>
      <c r="X129" s="188"/>
      <c r="Y129" s="188"/>
      <c r="Z129" s="188"/>
      <c r="AA129" s="188"/>
      <c r="AB129" s="188"/>
    </row>
    <row r="130" spans="1:28" ht="15.75" customHeight="1" x14ac:dyDescent="0.2">
      <c r="A130" s="188"/>
      <c r="B130" s="188"/>
      <c r="C130" s="188"/>
      <c r="D130" s="188"/>
      <c r="E130" s="188"/>
      <c r="F130" s="188"/>
      <c r="G130" s="188"/>
      <c r="H130" s="188"/>
      <c r="I130" s="188"/>
      <c r="J130" s="188"/>
      <c r="K130" s="188"/>
      <c r="L130" s="188"/>
      <c r="M130" s="189"/>
      <c r="N130" s="188"/>
      <c r="O130" s="189"/>
      <c r="P130" s="188"/>
      <c r="Q130" s="188"/>
      <c r="R130" s="188"/>
      <c r="S130" s="188"/>
      <c r="T130" s="188"/>
      <c r="U130" s="188"/>
      <c r="V130" s="188"/>
      <c r="W130" s="188"/>
      <c r="X130" s="188"/>
      <c r="Y130" s="188"/>
      <c r="Z130" s="188"/>
      <c r="AA130" s="188"/>
      <c r="AB130" s="188"/>
    </row>
    <row r="131" spans="1:28" ht="15.75" customHeight="1" x14ac:dyDescent="0.2">
      <c r="A131" s="188"/>
      <c r="B131" s="188"/>
      <c r="C131" s="188"/>
      <c r="D131" s="188"/>
      <c r="E131" s="188"/>
      <c r="F131" s="188"/>
      <c r="G131" s="188"/>
      <c r="H131" s="188"/>
      <c r="I131" s="188"/>
      <c r="J131" s="188"/>
      <c r="K131" s="188"/>
      <c r="L131" s="188"/>
      <c r="M131" s="189"/>
      <c r="N131" s="188"/>
      <c r="O131" s="189"/>
      <c r="P131" s="188"/>
      <c r="Q131" s="188"/>
      <c r="R131" s="188"/>
      <c r="S131" s="188"/>
      <c r="T131" s="188"/>
      <c r="U131" s="188"/>
      <c r="V131" s="188"/>
      <c r="W131" s="188"/>
      <c r="X131" s="188"/>
      <c r="Y131" s="188"/>
      <c r="Z131" s="188"/>
      <c r="AA131" s="188"/>
      <c r="AB131" s="188"/>
    </row>
    <row r="132" spans="1:28" ht="15.75" customHeight="1" x14ac:dyDescent="0.2">
      <c r="A132" s="188"/>
      <c r="B132" s="188"/>
      <c r="C132" s="188"/>
      <c r="D132" s="188"/>
      <c r="E132" s="188"/>
      <c r="F132" s="188"/>
      <c r="G132" s="188"/>
      <c r="H132" s="188"/>
      <c r="I132" s="188"/>
      <c r="J132" s="188"/>
      <c r="K132" s="188"/>
      <c r="L132" s="188"/>
      <c r="M132" s="189"/>
      <c r="N132" s="188"/>
      <c r="O132" s="189"/>
      <c r="P132" s="188"/>
      <c r="Q132" s="188"/>
      <c r="R132" s="188"/>
      <c r="S132" s="188"/>
      <c r="T132" s="188"/>
      <c r="U132" s="188"/>
      <c r="V132" s="188"/>
      <c r="W132" s="188"/>
      <c r="X132" s="188"/>
      <c r="Y132" s="188"/>
      <c r="Z132" s="188"/>
      <c r="AA132" s="188"/>
      <c r="AB132" s="188"/>
    </row>
    <row r="133" spans="1:28" ht="15.75" customHeight="1" x14ac:dyDescent="0.2">
      <c r="A133" s="188"/>
      <c r="B133" s="188"/>
      <c r="C133" s="188"/>
      <c r="D133" s="188"/>
      <c r="E133" s="188"/>
      <c r="F133" s="188"/>
      <c r="G133" s="188"/>
      <c r="H133" s="188"/>
      <c r="I133" s="188"/>
      <c r="J133" s="188"/>
      <c r="K133" s="188"/>
      <c r="L133" s="188"/>
      <c r="M133" s="189"/>
      <c r="N133" s="188"/>
      <c r="O133" s="189"/>
      <c r="P133" s="188"/>
      <c r="Q133" s="188"/>
      <c r="R133" s="188"/>
      <c r="S133" s="188"/>
      <c r="T133" s="188"/>
      <c r="U133" s="188"/>
      <c r="V133" s="188"/>
      <c r="W133" s="188"/>
      <c r="X133" s="188"/>
      <c r="Y133" s="188"/>
      <c r="Z133" s="188"/>
      <c r="AA133" s="188"/>
      <c r="AB133" s="188"/>
    </row>
    <row r="134" spans="1:28" ht="15.75" customHeight="1" x14ac:dyDescent="0.2">
      <c r="A134" s="188"/>
      <c r="B134" s="188"/>
      <c r="C134" s="188"/>
      <c r="D134" s="188"/>
      <c r="E134" s="188"/>
      <c r="F134" s="188"/>
      <c r="G134" s="188"/>
      <c r="H134" s="188"/>
      <c r="I134" s="188"/>
      <c r="J134" s="188"/>
      <c r="K134" s="188"/>
      <c r="L134" s="188"/>
      <c r="M134" s="189"/>
      <c r="N134" s="188"/>
      <c r="O134" s="189"/>
      <c r="P134" s="188"/>
      <c r="Q134" s="188"/>
      <c r="R134" s="188"/>
      <c r="S134" s="188"/>
      <c r="T134" s="188"/>
      <c r="U134" s="188"/>
      <c r="V134" s="188"/>
      <c r="W134" s="188"/>
      <c r="X134" s="188"/>
      <c r="Y134" s="188"/>
      <c r="Z134" s="188"/>
      <c r="AA134" s="188"/>
      <c r="AB134" s="188"/>
    </row>
    <row r="135" spans="1:28" ht="15.75" customHeight="1" x14ac:dyDescent="0.2">
      <c r="A135" s="188"/>
      <c r="B135" s="188"/>
      <c r="C135" s="188"/>
      <c r="D135" s="188"/>
      <c r="E135" s="188"/>
      <c r="F135" s="188"/>
      <c r="G135" s="188"/>
      <c r="H135" s="188"/>
      <c r="I135" s="188"/>
      <c r="J135" s="188"/>
      <c r="K135" s="188"/>
      <c r="L135" s="188"/>
      <c r="M135" s="189"/>
      <c r="N135" s="188"/>
      <c r="O135" s="189"/>
      <c r="P135" s="188"/>
      <c r="Q135" s="188"/>
      <c r="R135" s="188"/>
      <c r="S135" s="188"/>
      <c r="T135" s="188"/>
      <c r="U135" s="188"/>
      <c r="V135" s="188"/>
      <c r="W135" s="188"/>
      <c r="X135" s="188"/>
      <c r="Y135" s="188"/>
      <c r="Z135" s="188"/>
      <c r="AA135" s="188"/>
      <c r="AB135" s="188"/>
    </row>
    <row r="136" spans="1:28" ht="15.75" customHeight="1" x14ac:dyDescent="0.2">
      <c r="A136" s="188"/>
      <c r="B136" s="188"/>
      <c r="C136" s="188"/>
      <c r="D136" s="188"/>
      <c r="E136" s="188"/>
      <c r="F136" s="188"/>
      <c r="G136" s="188"/>
      <c r="H136" s="188"/>
      <c r="I136" s="188"/>
      <c r="J136" s="188"/>
      <c r="K136" s="188"/>
      <c r="L136" s="188"/>
      <c r="M136" s="189"/>
      <c r="N136" s="188"/>
      <c r="O136" s="189"/>
      <c r="P136" s="188"/>
      <c r="Q136" s="188"/>
      <c r="R136" s="188"/>
      <c r="S136" s="188"/>
      <c r="T136" s="188"/>
      <c r="U136" s="188"/>
      <c r="V136" s="188"/>
      <c r="W136" s="188"/>
      <c r="X136" s="188"/>
      <c r="Y136" s="188"/>
      <c r="Z136" s="188"/>
      <c r="AA136" s="188"/>
      <c r="AB136" s="188"/>
    </row>
    <row r="137" spans="1:28" ht="15.75" customHeight="1" x14ac:dyDescent="0.2">
      <c r="A137" s="188"/>
      <c r="B137" s="188"/>
      <c r="C137" s="188"/>
      <c r="D137" s="188"/>
      <c r="E137" s="188"/>
      <c r="F137" s="188"/>
      <c r="G137" s="188"/>
      <c r="H137" s="188"/>
      <c r="I137" s="188"/>
      <c r="J137" s="188"/>
      <c r="K137" s="188"/>
      <c r="L137" s="188"/>
      <c r="M137" s="189"/>
      <c r="N137" s="188"/>
      <c r="O137" s="189"/>
      <c r="P137" s="188"/>
      <c r="Q137" s="188"/>
      <c r="R137" s="188"/>
      <c r="S137" s="188"/>
      <c r="T137" s="188"/>
      <c r="U137" s="188"/>
      <c r="V137" s="188"/>
      <c r="W137" s="188"/>
      <c r="X137" s="188"/>
      <c r="Y137" s="188"/>
      <c r="Z137" s="188"/>
      <c r="AA137" s="188"/>
      <c r="AB137" s="188"/>
    </row>
    <row r="138" spans="1:28" ht="15.75" customHeight="1" x14ac:dyDescent="0.2">
      <c r="A138" s="188"/>
      <c r="B138" s="188"/>
      <c r="C138" s="188"/>
      <c r="D138" s="188"/>
      <c r="E138" s="188"/>
      <c r="F138" s="188"/>
      <c r="G138" s="188"/>
      <c r="H138" s="188"/>
      <c r="I138" s="188"/>
      <c r="J138" s="188"/>
      <c r="K138" s="188"/>
      <c r="L138" s="188"/>
      <c r="M138" s="189"/>
      <c r="N138" s="188"/>
      <c r="O138" s="189"/>
      <c r="P138" s="188"/>
      <c r="Q138" s="188"/>
      <c r="R138" s="188"/>
      <c r="S138" s="188"/>
      <c r="T138" s="188"/>
      <c r="U138" s="188"/>
      <c r="V138" s="188"/>
      <c r="W138" s="188"/>
      <c r="X138" s="188"/>
      <c r="Y138" s="188"/>
      <c r="Z138" s="188"/>
      <c r="AA138" s="188"/>
      <c r="AB138" s="188"/>
    </row>
    <row r="139" spans="1:28" ht="15.75" customHeight="1" x14ac:dyDescent="0.2">
      <c r="A139" s="188"/>
      <c r="B139" s="188"/>
      <c r="C139" s="188"/>
      <c r="D139" s="188"/>
      <c r="E139" s="188"/>
      <c r="F139" s="188"/>
      <c r="G139" s="188"/>
      <c r="H139" s="188"/>
      <c r="I139" s="188"/>
      <c r="J139" s="188"/>
      <c r="K139" s="188"/>
      <c r="L139" s="188"/>
      <c r="M139" s="189"/>
      <c r="N139" s="188"/>
      <c r="O139" s="189"/>
      <c r="P139" s="188"/>
      <c r="Q139" s="188"/>
      <c r="R139" s="188"/>
      <c r="S139" s="188"/>
      <c r="T139" s="188"/>
      <c r="U139" s="188"/>
      <c r="V139" s="188"/>
      <c r="W139" s="188"/>
      <c r="X139" s="188"/>
      <c r="Y139" s="188"/>
      <c r="Z139" s="188"/>
      <c r="AA139" s="188"/>
      <c r="AB139" s="188"/>
    </row>
    <row r="140" spans="1:28" ht="15.75" customHeight="1" x14ac:dyDescent="0.2">
      <c r="A140" s="188"/>
      <c r="B140" s="188"/>
      <c r="C140" s="188"/>
      <c r="D140" s="188"/>
      <c r="E140" s="188"/>
      <c r="F140" s="188"/>
      <c r="G140" s="188"/>
      <c r="H140" s="188"/>
      <c r="I140" s="188"/>
      <c r="J140" s="188"/>
      <c r="K140" s="188"/>
      <c r="L140" s="188"/>
      <c r="M140" s="189"/>
      <c r="N140" s="188"/>
      <c r="O140" s="189"/>
      <c r="P140" s="188"/>
      <c r="Q140" s="188"/>
      <c r="R140" s="188"/>
      <c r="S140" s="188"/>
      <c r="T140" s="188"/>
      <c r="U140" s="188"/>
      <c r="V140" s="188"/>
      <c r="W140" s="188"/>
      <c r="X140" s="188"/>
      <c r="Y140" s="188"/>
      <c r="Z140" s="188"/>
      <c r="AA140" s="188"/>
      <c r="AB140" s="188"/>
    </row>
    <row r="141" spans="1:28" ht="15.75" customHeight="1" x14ac:dyDescent="0.2">
      <c r="A141" s="188"/>
      <c r="B141" s="188"/>
      <c r="C141" s="188"/>
      <c r="D141" s="188"/>
      <c r="E141" s="188"/>
      <c r="F141" s="188"/>
      <c r="G141" s="188"/>
      <c r="H141" s="188"/>
      <c r="I141" s="188"/>
      <c r="J141" s="188"/>
      <c r="K141" s="188"/>
      <c r="L141" s="188"/>
      <c r="M141" s="189"/>
      <c r="N141" s="188"/>
      <c r="O141" s="189"/>
      <c r="P141" s="188"/>
      <c r="Q141" s="188"/>
      <c r="R141" s="188"/>
      <c r="S141" s="188"/>
      <c r="T141" s="188"/>
      <c r="U141" s="188"/>
      <c r="V141" s="188"/>
      <c r="W141" s="188"/>
      <c r="X141" s="188"/>
      <c r="Y141" s="188"/>
      <c r="Z141" s="188"/>
      <c r="AA141" s="188"/>
      <c r="AB141" s="188"/>
    </row>
    <row r="142" spans="1:28" ht="15.75" customHeight="1" x14ac:dyDescent="0.2">
      <c r="A142" s="188"/>
      <c r="B142" s="188"/>
      <c r="C142" s="188"/>
      <c r="D142" s="188"/>
      <c r="E142" s="188"/>
      <c r="F142" s="188"/>
      <c r="G142" s="188"/>
      <c r="H142" s="188"/>
      <c r="I142" s="188"/>
      <c r="J142" s="188"/>
      <c r="K142" s="188"/>
      <c r="L142" s="188"/>
      <c r="M142" s="189"/>
      <c r="N142" s="188"/>
      <c r="O142" s="189"/>
      <c r="P142" s="188"/>
      <c r="Q142" s="188"/>
      <c r="R142" s="188"/>
      <c r="S142" s="188"/>
      <c r="T142" s="188"/>
      <c r="U142" s="188"/>
      <c r="V142" s="188"/>
      <c r="W142" s="188"/>
      <c r="X142" s="188"/>
      <c r="Y142" s="188"/>
      <c r="Z142" s="188"/>
      <c r="AA142" s="188"/>
      <c r="AB142" s="188"/>
    </row>
    <row r="143" spans="1:28" ht="15.75" customHeight="1" x14ac:dyDescent="0.2">
      <c r="A143" s="188"/>
      <c r="B143" s="188"/>
      <c r="C143" s="188"/>
      <c r="D143" s="188"/>
      <c r="E143" s="188"/>
      <c r="F143" s="188"/>
      <c r="G143" s="188"/>
      <c r="H143" s="188"/>
      <c r="I143" s="188"/>
      <c r="J143" s="188"/>
      <c r="K143" s="188"/>
      <c r="L143" s="188"/>
      <c r="M143" s="189"/>
      <c r="N143" s="188"/>
      <c r="O143" s="189"/>
      <c r="P143" s="188"/>
      <c r="Q143" s="188"/>
      <c r="R143" s="188"/>
      <c r="S143" s="188"/>
      <c r="T143" s="188"/>
      <c r="U143" s="188"/>
      <c r="V143" s="188"/>
      <c r="W143" s="188"/>
      <c r="X143" s="188"/>
      <c r="Y143" s="188"/>
      <c r="Z143" s="188"/>
      <c r="AA143" s="188"/>
      <c r="AB143" s="188"/>
    </row>
    <row r="144" spans="1:28" ht="15.75" customHeight="1" x14ac:dyDescent="0.2">
      <c r="A144" s="188"/>
      <c r="B144" s="188"/>
      <c r="C144" s="188"/>
      <c r="D144" s="188"/>
      <c r="E144" s="188"/>
      <c r="F144" s="188"/>
      <c r="G144" s="188"/>
      <c r="H144" s="188"/>
      <c r="I144" s="188"/>
      <c r="J144" s="188"/>
      <c r="K144" s="188"/>
      <c r="L144" s="188"/>
      <c r="M144" s="189"/>
      <c r="N144" s="188"/>
      <c r="O144" s="189"/>
      <c r="P144" s="188"/>
      <c r="Q144" s="188"/>
      <c r="R144" s="188"/>
      <c r="S144" s="188"/>
      <c r="T144" s="188"/>
      <c r="U144" s="188"/>
      <c r="V144" s="188"/>
      <c r="W144" s="188"/>
      <c r="X144" s="188"/>
      <c r="Y144" s="188"/>
      <c r="Z144" s="188"/>
      <c r="AA144" s="188"/>
      <c r="AB144" s="188"/>
    </row>
    <row r="145" spans="1:28" ht="15.75" customHeight="1" x14ac:dyDescent="0.2">
      <c r="A145" s="188"/>
      <c r="B145" s="188"/>
      <c r="C145" s="188"/>
      <c r="D145" s="188"/>
      <c r="E145" s="188"/>
      <c r="F145" s="188"/>
      <c r="G145" s="188"/>
      <c r="H145" s="188"/>
      <c r="I145" s="188"/>
      <c r="J145" s="188"/>
      <c r="K145" s="188"/>
      <c r="L145" s="188"/>
      <c r="M145" s="189"/>
      <c r="N145" s="188"/>
      <c r="O145" s="189"/>
      <c r="P145" s="188"/>
      <c r="Q145" s="188"/>
      <c r="R145" s="188"/>
      <c r="S145" s="188"/>
      <c r="T145" s="188"/>
      <c r="U145" s="188"/>
      <c r="V145" s="188"/>
      <c r="W145" s="188"/>
      <c r="X145" s="188"/>
      <c r="Y145" s="188"/>
      <c r="Z145" s="188"/>
      <c r="AA145" s="188"/>
      <c r="AB145" s="188"/>
    </row>
    <row r="146" spans="1:28" ht="15.75" customHeight="1" x14ac:dyDescent="0.2">
      <c r="A146" s="188"/>
      <c r="B146" s="188"/>
      <c r="C146" s="188"/>
      <c r="D146" s="188"/>
      <c r="E146" s="188"/>
      <c r="F146" s="188"/>
      <c r="G146" s="188"/>
      <c r="H146" s="188"/>
      <c r="I146" s="188"/>
      <c r="J146" s="188"/>
      <c r="K146" s="188"/>
      <c r="L146" s="188"/>
      <c r="M146" s="189"/>
      <c r="N146" s="188"/>
      <c r="O146" s="189"/>
      <c r="P146" s="188"/>
      <c r="Q146" s="188"/>
      <c r="R146" s="188"/>
      <c r="S146" s="188"/>
      <c r="T146" s="188"/>
      <c r="U146" s="188"/>
      <c r="V146" s="188"/>
      <c r="W146" s="188"/>
      <c r="X146" s="188"/>
      <c r="Y146" s="188"/>
      <c r="Z146" s="188"/>
      <c r="AA146" s="188"/>
      <c r="AB146" s="188"/>
    </row>
    <row r="147" spans="1:28" ht="15.75" customHeight="1" x14ac:dyDescent="0.2">
      <c r="A147" s="188"/>
      <c r="B147" s="188"/>
      <c r="C147" s="188"/>
      <c r="D147" s="188"/>
      <c r="E147" s="188"/>
      <c r="F147" s="188"/>
      <c r="G147" s="188"/>
      <c r="H147" s="188"/>
      <c r="I147" s="188"/>
      <c r="J147" s="188"/>
      <c r="K147" s="188"/>
      <c r="L147" s="188"/>
      <c r="M147" s="189"/>
      <c r="N147" s="188"/>
      <c r="O147" s="189"/>
      <c r="P147" s="188"/>
      <c r="Q147" s="188"/>
      <c r="R147" s="188"/>
      <c r="S147" s="188"/>
      <c r="T147" s="188"/>
      <c r="U147" s="188"/>
      <c r="V147" s="188"/>
      <c r="W147" s="188"/>
      <c r="X147" s="188"/>
      <c r="Y147" s="188"/>
      <c r="Z147" s="188"/>
      <c r="AA147" s="188"/>
      <c r="AB147" s="188"/>
    </row>
    <row r="148" spans="1:28" ht="15.75" customHeight="1" x14ac:dyDescent="0.2">
      <c r="A148" s="188"/>
      <c r="B148" s="188"/>
      <c r="C148" s="188"/>
      <c r="D148" s="188"/>
      <c r="E148" s="188"/>
      <c r="F148" s="188"/>
      <c r="G148" s="188"/>
      <c r="H148" s="188"/>
      <c r="I148" s="188"/>
      <c r="J148" s="188"/>
      <c r="K148" s="188"/>
      <c r="L148" s="188"/>
      <c r="M148" s="189"/>
      <c r="N148" s="188"/>
      <c r="O148" s="189"/>
      <c r="P148" s="188"/>
      <c r="Q148" s="188"/>
      <c r="R148" s="188"/>
      <c r="S148" s="188"/>
      <c r="T148" s="188"/>
      <c r="U148" s="188"/>
      <c r="V148" s="188"/>
      <c r="W148" s="188"/>
      <c r="X148" s="188"/>
      <c r="Y148" s="188"/>
      <c r="Z148" s="188"/>
      <c r="AA148" s="188"/>
      <c r="AB148" s="188"/>
    </row>
    <row r="149" spans="1:28" ht="15.75" customHeight="1" x14ac:dyDescent="0.2">
      <c r="A149" s="188"/>
      <c r="B149" s="188"/>
      <c r="C149" s="188"/>
      <c r="D149" s="188"/>
      <c r="E149" s="188"/>
      <c r="F149" s="188"/>
      <c r="G149" s="188"/>
      <c r="H149" s="188"/>
      <c r="I149" s="188"/>
      <c r="J149" s="188"/>
      <c r="K149" s="188"/>
      <c r="L149" s="188"/>
      <c r="M149" s="189"/>
      <c r="N149" s="188"/>
      <c r="O149" s="189"/>
      <c r="P149" s="188"/>
      <c r="Q149" s="188"/>
      <c r="R149" s="188"/>
      <c r="S149" s="188"/>
      <c r="T149" s="188"/>
      <c r="U149" s="188"/>
      <c r="V149" s="188"/>
      <c r="W149" s="188"/>
      <c r="X149" s="188"/>
      <c r="Y149" s="188"/>
      <c r="Z149" s="188"/>
      <c r="AA149" s="188"/>
      <c r="AB149" s="188"/>
    </row>
    <row r="150" spans="1:28" ht="15.75" customHeight="1" x14ac:dyDescent="0.2">
      <c r="A150" s="188"/>
      <c r="B150" s="188"/>
      <c r="C150" s="188"/>
      <c r="D150" s="188"/>
      <c r="E150" s="188"/>
      <c r="F150" s="188"/>
      <c r="G150" s="188"/>
      <c r="H150" s="188"/>
      <c r="I150" s="188"/>
      <c r="J150" s="188"/>
      <c r="K150" s="188"/>
      <c r="L150" s="188"/>
      <c r="M150" s="189"/>
      <c r="N150" s="188"/>
      <c r="O150" s="189"/>
      <c r="P150" s="188"/>
      <c r="Q150" s="188"/>
      <c r="R150" s="188"/>
      <c r="S150" s="188"/>
      <c r="T150" s="188"/>
      <c r="U150" s="188"/>
      <c r="V150" s="188"/>
      <c r="W150" s="188"/>
      <c r="X150" s="188"/>
      <c r="Y150" s="188"/>
      <c r="Z150" s="188"/>
      <c r="AA150" s="188"/>
      <c r="AB150" s="188"/>
    </row>
    <row r="151" spans="1:28" ht="15.75" customHeight="1" x14ac:dyDescent="0.2">
      <c r="A151" s="188"/>
      <c r="B151" s="188"/>
      <c r="C151" s="188"/>
      <c r="D151" s="188"/>
      <c r="E151" s="188"/>
      <c r="F151" s="188"/>
      <c r="G151" s="188"/>
      <c r="H151" s="188"/>
      <c r="I151" s="188"/>
      <c r="J151" s="188"/>
      <c r="K151" s="188"/>
      <c r="L151" s="188"/>
      <c r="M151" s="189"/>
      <c r="N151" s="188"/>
      <c r="O151" s="189"/>
      <c r="P151" s="188"/>
      <c r="Q151" s="188"/>
      <c r="R151" s="188"/>
      <c r="S151" s="188"/>
      <c r="T151" s="188"/>
      <c r="U151" s="188"/>
      <c r="V151" s="188"/>
      <c r="W151" s="188"/>
      <c r="X151" s="188"/>
      <c r="Y151" s="188"/>
      <c r="Z151" s="188"/>
      <c r="AA151" s="188"/>
      <c r="AB151" s="188"/>
    </row>
    <row r="152" spans="1:28" ht="15.75" customHeight="1" x14ac:dyDescent="0.2">
      <c r="A152" s="188"/>
      <c r="B152" s="188"/>
      <c r="C152" s="188"/>
      <c r="D152" s="188"/>
      <c r="E152" s="188"/>
      <c r="F152" s="188"/>
      <c r="G152" s="188"/>
      <c r="H152" s="188"/>
      <c r="I152" s="188"/>
      <c r="J152" s="188"/>
      <c r="K152" s="188"/>
      <c r="L152" s="188"/>
      <c r="M152" s="189"/>
      <c r="N152" s="188"/>
      <c r="O152" s="189"/>
      <c r="P152" s="188"/>
      <c r="Q152" s="188"/>
      <c r="R152" s="188"/>
      <c r="S152" s="188"/>
      <c r="T152" s="188"/>
      <c r="U152" s="188"/>
      <c r="V152" s="188"/>
      <c r="W152" s="188"/>
      <c r="X152" s="188"/>
      <c r="Y152" s="188"/>
      <c r="Z152" s="188"/>
      <c r="AA152" s="188"/>
      <c r="AB152" s="188"/>
    </row>
    <row r="153" spans="1:28" ht="15.75" customHeight="1" x14ac:dyDescent="0.2">
      <c r="A153" s="188"/>
      <c r="B153" s="188"/>
      <c r="C153" s="188"/>
      <c r="D153" s="188"/>
      <c r="E153" s="188"/>
      <c r="F153" s="188"/>
      <c r="G153" s="188"/>
      <c r="H153" s="188"/>
      <c r="I153" s="188"/>
      <c r="J153" s="188"/>
      <c r="K153" s="188"/>
      <c r="L153" s="188"/>
      <c r="M153" s="189"/>
      <c r="N153" s="188"/>
      <c r="O153" s="189"/>
      <c r="P153" s="188"/>
      <c r="Q153" s="188"/>
      <c r="R153" s="188"/>
      <c r="S153" s="188"/>
      <c r="T153" s="188"/>
      <c r="U153" s="188"/>
      <c r="V153" s="188"/>
      <c r="W153" s="188"/>
      <c r="X153" s="188"/>
      <c r="Y153" s="188"/>
      <c r="Z153" s="188"/>
      <c r="AA153" s="188"/>
      <c r="AB153" s="188"/>
    </row>
    <row r="154" spans="1:28" ht="15.75" customHeight="1" x14ac:dyDescent="0.2">
      <c r="A154" s="188"/>
      <c r="B154" s="188"/>
      <c r="C154" s="188"/>
      <c r="D154" s="188"/>
      <c r="E154" s="188"/>
      <c r="F154" s="188"/>
      <c r="G154" s="188"/>
      <c r="H154" s="188"/>
      <c r="I154" s="188"/>
      <c r="J154" s="188"/>
      <c r="K154" s="188"/>
      <c r="L154" s="188"/>
      <c r="M154" s="189"/>
      <c r="N154" s="188"/>
      <c r="O154" s="189"/>
      <c r="P154" s="188"/>
      <c r="Q154" s="188"/>
      <c r="R154" s="188"/>
      <c r="S154" s="188"/>
      <c r="T154" s="188"/>
      <c r="U154" s="188"/>
      <c r="V154" s="188"/>
      <c r="W154" s="188"/>
      <c r="X154" s="188"/>
      <c r="Y154" s="188"/>
      <c r="Z154" s="188"/>
      <c r="AA154" s="188"/>
      <c r="AB154" s="188"/>
    </row>
    <row r="155" spans="1:28" ht="15.75" customHeight="1" x14ac:dyDescent="0.2">
      <c r="A155" s="188"/>
      <c r="B155" s="188"/>
      <c r="C155" s="188"/>
      <c r="D155" s="188"/>
      <c r="E155" s="188"/>
      <c r="F155" s="188"/>
      <c r="G155" s="188"/>
      <c r="H155" s="188"/>
      <c r="I155" s="188"/>
      <c r="J155" s="188"/>
      <c r="K155" s="188"/>
      <c r="L155" s="188"/>
      <c r="M155" s="189"/>
      <c r="N155" s="188"/>
      <c r="O155" s="189"/>
      <c r="P155" s="188"/>
      <c r="Q155" s="188"/>
      <c r="R155" s="188"/>
      <c r="S155" s="188"/>
      <c r="T155" s="188"/>
      <c r="U155" s="188"/>
      <c r="V155" s="188"/>
      <c r="W155" s="188"/>
      <c r="X155" s="188"/>
      <c r="Y155" s="188"/>
      <c r="Z155" s="188"/>
      <c r="AA155" s="188"/>
      <c r="AB155" s="188"/>
    </row>
    <row r="156" spans="1:28" ht="15.75" customHeight="1" x14ac:dyDescent="0.2">
      <c r="A156" s="188"/>
      <c r="B156" s="188"/>
      <c r="C156" s="188"/>
      <c r="D156" s="188"/>
      <c r="E156" s="188"/>
      <c r="F156" s="188"/>
      <c r="G156" s="188"/>
      <c r="H156" s="188"/>
      <c r="I156" s="188"/>
      <c r="J156" s="188"/>
      <c r="K156" s="188"/>
      <c r="L156" s="188"/>
      <c r="M156" s="189"/>
      <c r="N156" s="188"/>
      <c r="O156" s="189"/>
      <c r="P156" s="188"/>
      <c r="Q156" s="188"/>
      <c r="R156" s="188"/>
      <c r="S156" s="188"/>
      <c r="T156" s="188"/>
      <c r="U156" s="188"/>
      <c r="V156" s="188"/>
      <c r="W156" s="188"/>
      <c r="X156" s="188"/>
      <c r="Y156" s="188"/>
      <c r="Z156" s="188"/>
      <c r="AA156" s="188"/>
      <c r="AB156" s="188"/>
    </row>
    <row r="157" spans="1:28" ht="15.75" customHeight="1" x14ac:dyDescent="0.2">
      <c r="A157" s="188"/>
      <c r="B157" s="188"/>
      <c r="C157" s="188"/>
      <c r="D157" s="188"/>
      <c r="E157" s="188"/>
      <c r="F157" s="188"/>
      <c r="G157" s="188"/>
      <c r="H157" s="188"/>
      <c r="I157" s="188"/>
      <c r="J157" s="188"/>
      <c r="K157" s="188"/>
      <c r="L157" s="188"/>
      <c r="M157" s="189"/>
      <c r="N157" s="188"/>
      <c r="O157" s="189"/>
      <c r="P157" s="188"/>
      <c r="Q157" s="188"/>
      <c r="R157" s="188"/>
      <c r="S157" s="188"/>
      <c r="T157" s="188"/>
      <c r="U157" s="188"/>
      <c r="V157" s="188"/>
      <c r="W157" s="188"/>
      <c r="X157" s="188"/>
      <c r="Y157" s="188"/>
      <c r="Z157" s="188"/>
      <c r="AA157" s="188"/>
      <c r="AB157" s="188"/>
    </row>
    <row r="158" spans="1:28" ht="15.75" customHeight="1" x14ac:dyDescent="0.2">
      <c r="A158" s="188"/>
      <c r="B158" s="188"/>
      <c r="C158" s="188"/>
      <c r="D158" s="188"/>
      <c r="E158" s="188"/>
      <c r="F158" s="188"/>
      <c r="G158" s="188"/>
      <c r="H158" s="188"/>
      <c r="I158" s="188"/>
      <c r="J158" s="188"/>
      <c r="K158" s="188"/>
      <c r="L158" s="188"/>
      <c r="M158" s="189"/>
      <c r="N158" s="188"/>
      <c r="O158" s="189"/>
      <c r="P158" s="188"/>
      <c r="Q158" s="188"/>
      <c r="R158" s="188"/>
      <c r="S158" s="188"/>
      <c r="T158" s="188"/>
      <c r="U158" s="188"/>
      <c r="V158" s="188"/>
      <c r="W158" s="188"/>
      <c r="X158" s="188"/>
      <c r="Y158" s="188"/>
      <c r="Z158" s="188"/>
      <c r="AA158" s="188"/>
      <c r="AB158" s="188"/>
    </row>
    <row r="159" spans="1:28" ht="15.75" customHeight="1" x14ac:dyDescent="0.2">
      <c r="A159" s="188"/>
      <c r="B159" s="188"/>
      <c r="C159" s="188"/>
      <c r="D159" s="188"/>
      <c r="E159" s="188"/>
      <c r="F159" s="188"/>
      <c r="G159" s="188"/>
      <c r="H159" s="188"/>
      <c r="I159" s="188"/>
      <c r="J159" s="188"/>
      <c r="K159" s="188"/>
      <c r="L159" s="188"/>
      <c r="M159" s="189"/>
      <c r="N159" s="188"/>
      <c r="O159" s="189"/>
      <c r="P159" s="188"/>
      <c r="Q159" s="188"/>
      <c r="R159" s="188"/>
      <c r="S159" s="188"/>
      <c r="T159" s="188"/>
      <c r="U159" s="188"/>
      <c r="V159" s="188"/>
      <c r="W159" s="188"/>
      <c r="X159" s="188"/>
      <c r="Y159" s="188"/>
      <c r="Z159" s="188"/>
      <c r="AA159" s="188"/>
      <c r="AB159" s="188"/>
    </row>
    <row r="160" spans="1:28" ht="15.75" customHeight="1" x14ac:dyDescent="0.2">
      <c r="A160" s="188"/>
      <c r="B160" s="188"/>
      <c r="C160" s="188"/>
      <c r="D160" s="188"/>
      <c r="E160" s="188"/>
      <c r="F160" s="188"/>
      <c r="G160" s="188"/>
      <c r="H160" s="188"/>
      <c r="I160" s="188"/>
      <c r="J160" s="188"/>
      <c r="K160" s="188"/>
      <c r="L160" s="188"/>
      <c r="M160" s="189"/>
      <c r="N160" s="188"/>
      <c r="O160" s="189"/>
      <c r="P160" s="188"/>
      <c r="Q160" s="188"/>
      <c r="R160" s="188"/>
      <c r="S160" s="188"/>
      <c r="T160" s="188"/>
      <c r="U160" s="188"/>
      <c r="V160" s="188"/>
      <c r="W160" s="188"/>
      <c r="X160" s="188"/>
      <c r="Y160" s="188"/>
      <c r="Z160" s="188"/>
      <c r="AA160" s="188"/>
      <c r="AB160" s="188"/>
    </row>
    <row r="161" spans="1:28" ht="15.75" customHeight="1" x14ac:dyDescent="0.2">
      <c r="A161" s="188"/>
      <c r="B161" s="188"/>
      <c r="C161" s="188"/>
      <c r="D161" s="188"/>
      <c r="E161" s="188"/>
      <c r="F161" s="188"/>
      <c r="G161" s="188"/>
      <c r="H161" s="188"/>
      <c r="I161" s="188"/>
      <c r="J161" s="188"/>
      <c r="K161" s="188"/>
      <c r="L161" s="188"/>
      <c r="M161" s="189"/>
      <c r="N161" s="188"/>
      <c r="O161" s="189"/>
      <c r="P161" s="188"/>
      <c r="Q161" s="188"/>
      <c r="R161" s="188"/>
      <c r="S161" s="188"/>
      <c r="T161" s="188"/>
      <c r="U161" s="188"/>
      <c r="V161" s="188"/>
      <c r="W161" s="188"/>
      <c r="X161" s="188"/>
      <c r="Y161" s="188"/>
      <c r="Z161" s="188"/>
      <c r="AA161" s="188"/>
      <c r="AB161" s="188"/>
    </row>
    <row r="162" spans="1:28" ht="15.75" customHeight="1" x14ac:dyDescent="0.2">
      <c r="A162" s="188"/>
      <c r="B162" s="188"/>
      <c r="C162" s="188"/>
      <c r="D162" s="188"/>
      <c r="E162" s="188"/>
      <c r="F162" s="188"/>
      <c r="G162" s="188"/>
      <c r="H162" s="188"/>
      <c r="I162" s="188"/>
      <c r="J162" s="188"/>
      <c r="K162" s="188"/>
      <c r="L162" s="188"/>
      <c r="M162" s="189"/>
      <c r="N162" s="188"/>
      <c r="O162" s="189"/>
      <c r="P162" s="188"/>
      <c r="Q162" s="188"/>
      <c r="R162" s="188"/>
      <c r="S162" s="188"/>
      <c r="T162" s="188"/>
      <c r="U162" s="188"/>
      <c r="V162" s="188"/>
      <c r="W162" s="188"/>
      <c r="X162" s="188"/>
      <c r="Y162" s="188"/>
      <c r="Z162" s="188"/>
      <c r="AA162" s="188"/>
      <c r="AB162" s="188"/>
    </row>
    <row r="163" spans="1:28" ht="15.75" customHeight="1" x14ac:dyDescent="0.2">
      <c r="A163" s="188"/>
      <c r="B163" s="188"/>
      <c r="C163" s="188"/>
      <c r="D163" s="188"/>
      <c r="E163" s="188"/>
      <c r="F163" s="188"/>
      <c r="G163" s="188"/>
      <c r="H163" s="188"/>
      <c r="I163" s="188"/>
      <c r="J163" s="188"/>
      <c r="K163" s="188"/>
      <c r="L163" s="188"/>
      <c r="M163" s="189"/>
      <c r="N163" s="188"/>
      <c r="O163" s="189"/>
      <c r="P163" s="188"/>
      <c r="Q163" s="188"/>
      <c r="R163" s="188"/>
      <c r="S163" s="188"/>
      <c r="T163" s="188"/>
      <c r="U163" s="188"/>
      <c r="V163" s="188"/>
      <c r="W163" s="188"/>
      <c r="X163" s="188"/>
      <c r="Y163" s="188"/>
      <c r="Z163" s="188"/>
      <c r="AA163" s="188"/>
      <c r="AB163" s="188"/>
    </row>
    <row r="164" spans="1:28" ht="15.75" customHeight="1" x14ac:dyDescent="0.2">
      <c r="A164" s="188"/>
      <c r="B164" s="188"/>
      <c r="C164" s="188"/>
      <c r="D164" s="188"/>
      <c r="E164" s="188"/>
      <c r="F164" s="188"/>
      <c r="G164" s="188"/>
      <c r="H164" s="188"/>
      <c r="I164" s="188"/>
      <c r="J164" s="188"/>
      <c r="K164" s="188"/>
      <c r="L164" s="188"/>
      <c r="M164" s="189"/>
      <c r="N164" s="188"/>
      <c r="O164" s="189"/>
      <c r="P164" s="188"/>
      <c r="Q164" s="188"/>
      <c r="R164" s="188"/>
      <c r="S164" s="188"/>
      <c r="T164" s="188"/>
      <c r="U164" s="188"/>
      <c r="V164" s="188"/>
      <c r="W164" s="188"/>
      <c r="X164" s="188"/>
      <c r="Y164" s="188"/>
      <c r="Z164" s="188"/>
      <c r="AA164" s="188"/>
      <c r="AB164" s="188"/>
    </row>
    <row r="165" spans="1:28" ht="15.75" customHeight="1" x14ac:dyDescent="0.2">
      <c r="A165" s="188"/>
      <c r="B165" s="188"/>
      <c r="C165" s="188"/>
      <c r="D165" s="188"/>
      <c r="E165" s="188"/>
      <c r="F165" s="188"/>
      <c r="G165" s="188"/>
      <c r="H165" s="188"/>
      <c r="I165" s="188"/>
      <c r="J165" s="188"/>
      <c r="K165" s="188"/>
      <c r="L165" s="188"/>
      <c r="M165" s="189"/>
      <c r="N165" s="188"/>
      <c r="O165" s="189"/>
      <c r="P165" s="188"/>
      <c r="Q165" s="188"/>
      <c r="R165" s="188"/>
      <c r="S165" s="188"/>
      <c r="T165" s="188"/>
      <c r="U165" s="188"/>
      <c r="V165" s="188"/>
      <c r="W165" s="188"/>
      <c r="X165" s="188"/>
      <c r="Y165" s="188"/>
      <c r="Z165" s="188"/>
      <c r="AA165" s="188"/>
      <c r="AB165" s="188"/>
    </row>
    <row r="166" spans="1:28" ht="15.75" customHeight="1" x14ac:dyDescent="0.2">
      <c r="A166" s="188"/>
      <c r="B166" s="188"/>
      <c r="C166" s="188"/>
      <c r="D166" s="188"/>
      <c r="E166" s="188"/>
      <c r="F166" s="188"/>
      <c r="G166" s="188"/>
      <c r="H166" s="188"/>
      <c r="I166" s="188"/>
      <c r="J166" s="188"/>
      <c r="K166" s="188"/>
      <c r="L166" s="188"/>
      <c r="M166" s="189"/>
      <c r="N166" s="188"/>
      <c r="O166" s="189"/>
      <c r="P166" s="188"/>
      <c r="Q166" s="188"/>
      <c r="R166" s="188"/>
      <c r="S166" s="188"/>
      <c r="T166" s="188"/>
      <c r="U166" s="188"/>
      <c r="V166" s="188"/>
      <c r="W166" s="188"/>
      <c r="X166" s="188"/>
      <c r="Y166" s="188"/>
      <c r="Z166" s="188"/>
      <c r="AA166" s="188"/>
      <c r="AB166" s="188"/>
    </row>
    <row r="167" spans="1:28" ht="15.75" customHeight="1" x14ac:dyDescent="0.2">
      <c r="A167" s="188"/>
      <c r="B167" s="188"/>
      <c r="C167" s="188"/>
      <c r="D167" s="188"/>
      <c r="E167" s="188"/>
      <c r="F167" s="188"/>
      <c r="G167" s="188"/>
      <c r="H167" s="188"/>
      <c r="I167" s="188"/>
      <c r="J167" s="188"/>
      <c r="K167" s="188"/>
      <c r="L167" s="188"/>
      <c r="M167" s="189"/>
      <c r="N167" s="188"/>
      <c r="O167" s="189"/>
      <c r="P167" s="188"/>
      <c r="Q167" s="188"/>
      <c r="R167" s="188"/>
      <c r="S167" s="188"/>
      <c r="T167" s="188"/>
      <c r="U167" s="188"/>
      <c r="V167" s="188"/>
      <c r="W167" s="188"/>
      <c r="X167" s="188"/>
      <c r="Y167" s="188"/>
      <c r="Z167" s="188"/>
      <c r="AA167" s="188"/>
      <c r="AB167" s="188"/>
    </row>
    <row r="168" spans="1:28" ht="15.75" customHeight="1" x14ac:dyDescent="0.2">
      <c r="A168" s="188"/>
      <c r="B168" s="188"/>
      <c r="C168" s="188"/>
      <c r="D168" s="188"/>
      <c r="E168" s="188"/>
      <c r="F168" s="188"/>
      <c r="G168" s="188"/>
      <c r="H168" s="188"/>
      <c r="I168" s="188"/>
      <c r="J168" s="188"/>
      <c r="K168" s="188"/>
      <c r="L168" s="188"/>
      <c r="M168" s="189"/>
      <c r="N168" s="188"/>
      <c r="O168" s="189"/>
      <c r="P168" s="188"/>
      <c r="Q168" s="188"/>
      <c r="R168" s="188"/>
      <c r="S168" s="188"/>
      <c r="T168" s="188"/>
      <c r="U168" s="188"/>
      <c r="V168" s="188"/>
      <c r="W168" s="188"/>
      <c r="X168" s="188"/>
      <c r="Y168" s="188"/>
      <c r="Z168" s="188"/>
      <c r="AA168" s="188"/>
      <c r="AB168" s="188"/>
    </row>
    <row r="169" spans="1:28" ht="15.75" customHeight="1" x14ac:dyDescent="0.2">
      <c r="A169" s="188"/>
      <c r="B169" s="188"/>
      <c r="C169" s="188"/>
      <c r="D169" s="188"/>
      <c r="E169" s="188"/>
      <c r="F169" s="188"/>
      <c r="G169" s="188"/>
      <c r="H169" s="188"/>
      <c r="I169" s="188"/>
      <c r="J169" s="188"/>
      <c r="K169" s="188"/>
      <c r="L169" s="188"/>
      <c r="M169" s="189"/>
      <c r="N169" s="188"/>
      <c r="O169" s="189"/>
      <c r="P169" s="188"/>
      <c r="Q169" s="188"/>
      <c r="R169" s="188"/>
      <c r="S169" s="188"/>
      <c r="T169" s="188"/>
      <c r="U169" s="188"/>
      <c r="V169" s="188"/>
      <c r="W169" s="188"/>
      <c r="X169" s="188"/>
      <c r="Y169" s="188"/>
      <c r="Z169" s="188"/>
      <c r="AA169" s="188"/>
      <c r="AB169" s="188"/>
    </row>
    <row r="170" spans="1:28" ht="15.75" customHeight="1" x14ac:dyDescent="0.2">
      <c r="A170" s="188"/>
      <c r="B170" s="188"/>
      <c r="C170" s="188"/>
      <c r="D170" s="188"/>
      <c r="E170" s="188"/>
      <c r="F170" s="188"/>
      <c r="G170" s="188"/>
      <c r="H170" s="188"/>
      <c r="I170" s="188"/>
      <c r="J170" s="188"/>
      <c r="K170" s="188"/>
      <c r="L170" s="188"/>
      <c r="M170" s="189"/>
      <c r="N170" s="188"/>
      <c r="O170" s="189"/>
      <c r="P170" s="188"/>
      <c r="Q170" s="188"/>
      <c r="R170" s="188"/>
      <c r="S170" s="188"/>
      <c r="T170" s="188"/>
      <c r="U170" s="188"/>
      <c r="V170" s="188"/>
      <c r="W170" s="188"/>
      <c r="X170" s="188"/>
      <c r="Y170" s="188"/>
      <c r="Z170" s="188"/>
      <c r="AA170" s="188"/>
      <c r="AB170" s="188"/>
    </row>
    <row r="171" spans="1:28" ht="15.75" customHeight="1" x14ac:dyDescent="0.2">
      <c r="A171" s="188"/>
      <c r="B171" s="188"/>
      <c r="C171" s="188"/>
      <c r="D171" s="188"/>
      <c r="E171" s="188"/>
      <c r="F171" s="188"/>
      <c r="G171" s="188"/>
      <c r="H171" s="188"/>
      <c r="I171" s="188"/>
      <c r="J171" s="188"/>
      <c r="K171" s="188"/>
      <c r="L171" s="188"/>
      <c r="M171" s="189"/>
      <c r="N171" s="188"/>
      <c r="O171" s="189"/>
      <c r="P171" s="188"/>
      <c r="Q171" s="188"/>
      <c r="R171" s="188"/>
      <c r="S171" s="188"/>
      <c r="T171" s="188"/>
      <c r="U171" s="188"/>
      <c r="V171" s="188"/>
      <c r="W171" s="188"/>
      <c r="X171" s="188"/>
      <c r="Y171" s="188"/>
      <c r="Z171" s="188"/>
      <c r="AA171" s="188"/>
      <c r="AB171" s="188"/>
    </row>
    <row r="172" spans="1:28" ht="15.75" customHeight="1" x14ac:dyDescent="0.2">
      <c r="A172" s="188"/>
      <c r="B172" s="188"/>
      <c r="C172" s="188"/>
      <c r="D172" s="188"/>
      <c r="E172" s="188"/>
      <c r="F172" s="188"/>
      <c r="G172" s="188"/>
      <c r="H172" s="188"/>
      <c r="I172" s="188"/>
      <c r="J172" s="188"/>
      <c r="K172" s="188"/>
      <c r="L172" s="188"/>
      <c r="M172" s="189"/>
      <c r="N172" s="188"/>
      <c r="O172" s="189"/>
      <c r="P172" s="188"/>
      <c r="Q172" s="188"/>
      <c r="R172" s="188"/>
      <c r="S172" s="188"/>
      <c r="T172" s="188"/>
      <c r="U172" s="188"/>
      <c r="V172" s="188"/>
      <c r="W172" s="188"/>
      <c r="X172" s="188"/>
      <c r="Y172" s="188"/>
      <c r="Z172" s="188"/>
      <c r="AA172" s="188"/>
      <c r="AB172" s="188"/>
    </row>
    <row r="173" spans="1:28" ht="15.75" customHeight="1" x14ac:dyDescent="0.2">
      <c r="A173" s="188"/>
      <c r="B173" s="188"/>
      <c r="C173" s="188"/>
      <c r="D173" s="188"/>
      <c r="E173" s="188"/>
      <c r="F173" s="188"/>
      <c r="G173" s="188"/>
      <c r="H173" s="188"/>
      <c r="I173" s="188"/>
      <c r="J173" s="188"/>
      <c r="K173" s="188"/>
      <c r="L173" s="188"/>
      <c r="M173" s="189"/>
      <c r="N173" s="188"/>
      <c r="O173" s="189"/>
      <c r="P173" s="188"/>
      <c r="Q173" s="188"/>
      <c r="R173" s="188"/>
      <c r="S173" s="188"/>
      <c r="T173" s="188"/>
      <c r="U173" s="188"/>
      <c r="V173" s="188"/>
      <c r="W173" s="188"/>
      <c r="X173" s="188"/>
      <c r="Y173" s="188"/>
      <c r="Z173" s="188"/>
      <c r="AA173" s="188"/>
      <c r="AB173" s="188"/>
    </row>
    <row r="174" spans="1:28" ht="15.75" customHeight="1" x14ac:dyDescent="0.2">
      <c r="A174" s="188"/>
      <c r="B174" s="188"/>
      <c r="C174" s="188"/>
      <c r="D174" s="188"/>
      <c r="E174" s="188"/>
      <c r="F174" s="188"/>
      <c r="G174" s="188"/>
      <c r="H174" s="188"/>
      <c r="I174" s="188"/>
      <c r="J174" s="188"/>
      <c r="K174" s="188"/>
      <c r="L174" s="188"/>
      <c r="M174" s="189"/>
      <c r="N174" s="188"/>
      <c r="O174" s="189"/>
      <c r="P174" s="188"/>
      <c r="Q174" s="188"/>
      <c r="R174" s="188"/>
      <c r="S174" s="188"/>
      <c r="T174" s="188"/>
      <c r="U174" s="188"/>
      <c r="V174" s="188"/>
      <c r="W174" s="188"/>
      <c r="X174" s="188"/>
      <c r="Y174" s="188"/>
      <c r="Z174" s="188"/>
      <c r="AA174" s="188"/>
      <c r="AB174" s="188"/>
    </row>
    <row r="175" spans="1:28" ht="15.75" customHeight="1" x14ac:dyDescent="0.2">
      <c r="A175" s="188"/>
      <c r="B175" s="188"/>
      <c r="C175" s="188"/>
      <c r="D175" s="188"/>
      <c r="E175" s="188"/>
      <c r="F175" s="188"/>
      <c r="G175" s="188"/>
      <c r="H175" s="188"/>
      <c r="I175" s="188"/>
      <c r="J175" s="188"/>
      <c r="K175" s="188"/>
      <c r="L175" s="188"/>
      <c r="M175" s="189"/>
      <c r="N175" s="188"/>
      <c r="O175" s="189"/>
      <c r="P175" s="188"/>
      <c r="Q175" s="188"/>
      <c r="R175" s="188"/>
      <c r="S175" s="188"/>
      <c r="T175" s="188"/>
      <c r="U175" s="188"/>
      <c r="V175" s="188"/>
      <c r="W175" s="188"/>
      <c r="X175" s="188"/>
      <c r="Y175" s="188"/>
      <c r="Z175" s="188"/>
      <c r="AA175" s="188"/>
      <c r="AB175" s="188"/>
    </row>
    <row r="176" spans="1:28" ht="15.75" customHeight="1" x14ac:dyDescent="0.2">
      <c r="A176" s="188"/>
      <c r="B176" s="188"/>
      <c r="C176" s="188"/>
      <c r="D176" s="188"/>
      <c r="E176" s="188"/>
      <c r="F176" s="188"/>
      <c r="G176" s="188"/>
      <c r="H176" s="188"/>
      <c r="I176" s="188"/>
      <c r="J176" s="188"/>
      <c r="K176" s="188"/>
      <c r="L176" s="188"/>
      <c r="M176" s="189"/>
      <c r="N176" s="188"/>
      <c r="O176" s="189"/>
      <c r="P176" s="188"/>
      <c r="Q176" s="188"/>
      <c r="R176" s="188"/>
      <c r="S176" s="188"/>
      <c r="T176" s="188"/>
      <c r="U176" s="188"/>
      <c r="V176" s="188"/>
      <c r="W176" s="188"/>
      <c r="X176" s="188"/>
      <c r="Y176" s="188"/>
      <c r="Z176" s="188"/>
      <c r="AA176" s="188"/>
      <c r="AB176" s="188"/>
    </row>
    <row r="177" spans="1:28" ht="15.75" customHeight="1" x14ac:dyDescent="0.2">
      <c r="A177" s="188"/>
      <c r="B177" s="188"/>
      <c r="C177" s="188"/>
      <c r="D177" s="188"/>
      <c r="E177" s="188"/>
      <c r="F177" s="188"/>
      <c r="G177" s="188"/>
      <c r="H177" s="188"/>
      <c r="I177" s="188"/>
      <c r="J177" s="188"/>
      <c r="K177" s="188"/>
      <c r="L177" s="188"/>
      <c r="M177" s="189"/>
      <c r="N177" s="188"/>
      <c r="O177" s="189"/>
      <c r="P177" s="188"/>
      <c r="Q177" s="188"/>
      <c r="R177" s="188"/>
      <c r="S177" s="188"/>
      <c r="T177" s="188"/>
      <c r="U177" s="188"/>
      <c r="V177" s="188"/>
      <c r="W177" s="188"/>
      <c r="X177" s="188"/>
      <c r="Y177" s="188"/>
      <c r="Z177" s="188"/>
      <c r="AA177" s="188"/>
      <c r="AB177" s="188"/>
    </row>
    <row r="178" spans="1:28" ht="15.75" customHeight="1" x14ac:dyDescent="0.2">
      <c r="A178" s="188"/>
      <c r="B178" s="188"/>
      <c r="C178" s="188"/>
      <c r="D178" s="188"/>
      <c r="E178" s="188"/>
      <c r="F178" s="188"/>
      <c r="G178" s="188"/>
      <c r="H178" s="188"/>
      <c r="I178" s="188"/>
      <c r="J178" s="188"/>
      <c r="K178" s="188"/>
      <c r="L178" s="188"/>
      <c r="M178" s="189"/>
      <c r="N178" s="188"/>
      <c r="O178" s="189"/>
      <c r="P178" s="188"/>
      <c r="Q178" s="188"/>
      <c r="R178" s="188"/>
      <c r="S178" s="188"/>
      <c r="T178" s="188"/>
      <c r="U178" s="188"/>
      <c r="V178" s="188"/>
      <c r="W178" s="188"/>
      <c r="X178" s="188"/>
      <c r="Y178" s="188"/>
      <c r="Z178" s="188"/>
      <c r="AA178" s="188"/>
      <c r="AB178" s="188"/>
    </row>
    <row r="179" spans="1:28" ht="15.75" customHeight="1" x14ac:dyDescent="0.2">
      <c r="A179" s="188"/>
      <c r="B179" s="188"/>
      <c r="C179" s="188"/>
      <c r="D179" s="188"/>
      <c r="E179" s="188"/>
      <c r="F179" s="188"/>
      <c r="G179" s="188"/>
      <c r="H179" s="188"/>
      <c r="I179" s="188"/>
      <c r="J179" s="188"/>
      <c r="K179" s="188"/>
      <c r="L179" s="188"/>
      <c r="M179" s="189"/>
      <c r="N179" s="188"/>
      <c r="O179" s="189"/>
      <c r="P179" s="188"/>
      <c r="Q179" s="188"/>
      <c r="R179" s="188"/>
      <c r="S179" s="188"/>
      <c r="T179" s="188"/>
      <c r="U179" s="188"/>
      <c r="V179" s="188"/>
      <c r="W179" s="188"/>
      <c r="X179" s="188"/>
      <c r="Y179" s="188"/>
      <c r="Z179" s="188"/>
      <c r="AA179" s="188"/>
      <c r="AB179" s="188"/>
    </row>
    <row r="180" spans="1:28" ht="15.75" customHeight="1" x14ac:dyDescent="0.2">
      <c r="A180" s="188"/>
      <c r="B180" s="188"/>
      <c r="C180" s="188"/>
      <c r="D180" s="188"/>
      <c r="E180" s="188"/>
      <c r="F180" s="188"/>
      <c r="G180" s="188"/>
      <c r="H180" s="188"/>
      <c r="I180" s="188"/>
      <c r="J180" s="188"/>
      <c r="K180" s="188"/>
      <c r="L180" s="188"/>
      <c r="M180" s="189"/>
      <c r="N180" s="188"/>
      <c r="O180" s="189"/>
      <c r="P180" s="188"/>
      <c r="Q180" s="188"/>
      <c r="R180" s="188"/>
      <c r="S180" s="188"/>
      <c r="T180" s="188"/>
      <c r="U180" s="188"/>
      <c r="V180" s="188"/>
      <c r="W180" s="188"/>
      <c r="X180" s="188"/>
      <c r="Y180" s="188"/>
      <c r="Z180" s="188"/>
      <c r="AA180" s="188"/>
      <c r="AB180" s="188"/>
    </row>
    <row r="181" spans="1:28" ht="15.75" customHeight="1" x14ac:dyDescent="0.2">
      <c r="A181" s="188"/>
      <c r="B181" s="188"/>
      <c r="C181" s="188"/>
      <c r="D181" s="188"/>
      <c r="E181" s="188"/>
      <c r="F181" s="188"/>
      <c r="G181" s="188"/>
      <c r="H181" s="188"/>
      <c r="I181" s="188"/>
      <c r="J181" s="188"/>
      <c r="K181" s="188"/>
      <c r="L181" s="188"/>
      <c r="M181" s="189"/>
      <c r="N181" s="188"/>
      <c r="O181" s="189"/>
      <c r="P181" s="188"/>
      <c r="Q181" s="188"/>
      <c r="R181" s="188"/>
      <c r="S181" s="188"/>
      <c r="T181" s="188"/>
      <c r="U181" s="188"/>
      <c r="V181" s="188"/>
      <c r="W181" s="188"/>
      <c r="X181" s="188"/>
      <c r="Y181" s="188"/>
      <c r="Z181" s="188"/>
      <c r="AA181" s="188"/>
      <c r="AB181" s="188"/>
    </row>
    <row r="182" spans="1:28" ht="15.75" customHeight="1" x14ac:dyDescent="0.2">
      <c r="A182" s="188"/>
      <c r="B182" s="188"/>
      <c r="C182" s="188"/>
      <c r="D182" s="188"/>
      <c r="E182" s="188"/>
      <c r="F182" s="188"/>
      <c r="G182" s="188"/>
      <c r="H182" s="188"/>
      <c r="I182" s="188"/>
      <c r="J182" s="188"/>
      <c r="K182" s="188"/>
      <c r="L182" s="188"/>
      <c r="M182" s="189"/>
      <c r="N182" s="188"/>
      <c r="O182" s="189"/>
      <c r="P182" s="188"/>
      <c r="Q182" s="188"/>
      <c r="R182" s="188"/>
      <c r="S182" s="188"/>
      <c r="T182" s="188"/>
      <c r="U182" s="188"/>
      <c r="V182" s="188"/>
      <c r="W182" s="188"/>
      <c r="X182" s="188"/>
      <c r="Y182" s="188"/>
      <c r="Z182" s="188"/>
      <c r="AA182" s="188"/>
      <c r="AB182" s="188"/>
    </row>
    <row r="183" spans="1:28" ht="15.75" customHeight="1" x14ac:dyDescent="0.2">
      <c r="A183" s="188"/>
      <c r="B183" s="188"/>
      <c r="C183" s="188"/>
      <c r="D183" s="188"/>
      <c r="E183" s="188"/>
      <c r="F183" s="188"/>
      <c r="G183" s="188"/>
      <c r="H183" s="188"/>
      <c r="I183" s="188"/>
      <c r="J183" s="188"/>
      <c r="K183" s="188"/>
      <c r="L183" s="188"/>
      <c r="M183" s="189"/>
      <c r="N183" s="188"/>
      <c r="O183" s="189"/>
      <c r="P183" s="188"/>
      <c r="Q183" s="188"/>
      <c r="R183" s="188"/>
      <c r="S183" s="188"/>
      <c r="T183" s="188"/>
      <c r="U183" s="188"/>
      <c r="V183" s="188"/>
      <c r="W183" s="188"/>
      <c r="X183" s="188"/>
      <c r="Y183" s="188"/>
      <c r="Z183" s="188"/>
      <c r="AA183" s="188"/>
      <c r="AB183" s="188"/>
    </row>
    <row r="184" spans="1:28" ht="15.75" customHeight="1" x14ac:dyDescent="0.2">
      <c r="A184" s="188"/>
      <c r="B184" s="188"/>
      <c r="C184" s="188"/>
      <c r="D184" s="188"/>
      <c r="E184" s="188"/>
      <c r="F184" s="188"/>
      <c r="G184" s="188"/>
      <c r="H184" s="188"/>
      <c r="I184" s="188"/>
      <c r="J184" s="188"/>
      <c r="K184" s="188"/>
      <c r="L184" s="188"/>
      <c r="M184" s="189"/>
      <c r="N184" s="188"/>
      <c r="O184" s="189"/>
      <c r="P184" s="188"/>
      <c r="Q184" s="188"/>
      <c r="R184" s="188"/>
      <c r="S184" s="188"/>
      <c r="T184" s="188"/>
      <c r="U184" s="188"/>
      <c r="V184" s="188"/>
      <c r="W184" s="188"/>
      <c r="X184" s="188"/>
      <c r="Y184" s="188"/>
      <c r="Z184" s="188"/>
      <c r="AA184" s="188"/>
      <c r="AB184" s="188"/>
    </row>
    <row r="185" spans="1:28" ht="15.75" customHeight="1" x14ac:dyDescent="0.2">
      <c r="A185" s="188"/>
      <c r="B185" s="188"/>
      <c r="C185" s="188"/>
      <c r="D185" s="188"/>
      <c r="E185" s="188"/>
      <c r="F185" s="188"/>
      <c r="G185" s="188"/>
      <c r="H185" s="188"/>
      <c r="I185" s="188"/>
      <c r="J185" s="188"/>
      <c r="K185" s="188"/>
      <c r="L185" s="188"/>
      <c r="M185" s="189"/>
      <c r="N185" s="188"/>
      <c r="O185" s="189"/>
      <c r="P185" s="188"/>
      <c r="Q185" s="188"/>
      <c r="R185" s="188"/>
      <c r="S185" s="188"/>
      <c r="T185" s="188"/>
      <c r="U185" s="188"/>
      <c r="V185" s="188"/>
      <c r="W185" s="188"/>
      <c r="X185" s="188"/>
      <c r="Y185" s="188"/>
      <c r="Z185" s="188"/>
      <c r="AA185" s="188"/>
      <c r="AB185" s="188"/>
    </row>
    <row r="186" spans="1:28" ht="15.75" customHeight="1" x14ac:dyDescent="0.2">
      <c r="A186" s="188"/>
      <c r="B186" s="188"/>
      <c r="C186" s="188"/>
      <c r="D186" s="188"/>
      <c r="E186" s="188"/>
      <c r="F186" s="188"/>
      <c r="G186" s="188"/>
      <c r="H186" s="188"/>
      <c r="I186" s="188"/>
      <c r="J186" s="188"/>
      <c r="K186" s="188"/>
      <c r="L186" s="188"/>
      <c r="M186" s="189"/>
      <c r="N186" s="188"/>
      <c r="O186" s="189"/>
      <c r="P186" s="188"/>
      <c r="Q186" s="188"/>
      <c r="R186" s="188"/>
      <c r="S186" s="188"/>
      <c r="T186" s="188"/>
      <c r="U186" s="188"/>
      <c r="V186" s="188"/>
      <c r="W186" s="188"/>
      <c r="X186" s="188"/>
      <c r="Y186" s="188"/>
      <c r="Z186" s="188"/>
      <c r="AA186" s="188"/>
      <c r="AB186" s="188"/>
    </row>
    <row r="187" spans="1:28" ht="15.75" customHeight="1" x14ac:dyDescent="0.2">
      <c r="A187" s="188"/>
      <c r="B187" s="188"/>
      <c r="C187" s="188"/>
      <c r="D187" s="188"/>
      <c r="E187" s="188"/>
      <c r="F187" s="188"/>
      <c r="G187" s="188"/>
      <c r="H187" s="188"/>
      <c r="I187" s="188"/>
      <c r="J187" s="188"/>
      <c r="K187" s="188"/>
      <c r="L187" s="188"/>
      <c r="M187" s="189"/>
      <c r="N187" s="188"/>
      <c r="O187" s="189"/>
      <c r="P187" s="188"/>
      <c r="Q187" s="188"/>
      <c r="R187" s="188"/>
      <c r="S187" s="188"/>
      <c r="T187" s="188"/>
      <c r="U187" s="188"/>
      <c r="V187" s="188"/>
      <c r="W187" s="188"/>
      <c r="X187" s="188"/>
      <c r="Y187" s="188"/>
      <c r="Z187" s="188"/>
      <c r="AA187" s="188"/>
      <c r="AB187" s="188"/>
    </row>
    <row r="188" spans="1:28" ht="15.75" customHeight="1" x14ac:dyDescent="0.2">
      <c r="A188" s="188"/>
      <c r="B188" s="188"/>
      <c r="C188" s="188"/>
      <c r="D188" s="188"/>
      <c r="E188" s="188"/>
      <c r="F188" s="188"/>
      <c r="G188" s="188"/>
      <c r="H188" s="188"/>
      <c r="I188" s="188"/>
      <c r="J188" s="188"/>
      <c r="K188" s="188"/>
      <c r="L188" s="188"/>
      <c r="M188" s="189"/>
      <c r="N188" s="188"/>
      <c r="O188" s="189"/>
      <c r="P188" s="188"/>
      <c r="Q188" s="188"/>
      <c r="R188" s="188"/>
      <c r="S188" s="188"/>
      <c r="T188" s="188"/>
      <c r="U188" s="188"/>
      <c r="V188" s="188"/>
      <c r="W188" s="188"/>
      <c r="X188" s="188"/>
      <c r="Y188" s="188"/>
      <c r="Z188" s="188"/>
      <c r="AA188" s="188"/>
      <c r="AB188" s="188"/>
    </row>
    <row r="189" spans="1:28" ht="15.75" customHeight="1" x14ac:dyDescent="0.2">
      <c r="A189" s="188"/>
      <c r="B189" s="188"/>
      <c r="C189" s="188"/>
      <c r="D189" s="188"/>
      <c r="E189" s="188"/>
      <c r="F189" s="188"/>
      <c r="G189" s="188"/>
      <c r="H189" s="188"/>
      <c r="I189" s="188"/>
      <c r="J189" s="188"/>
      <c r="K189" s="188"/>
      <c r="L189" s="188"/>
      <c r="M189" s="189"/>
      <c r="N189" s="188"/>
      <c r="O189" s="189"/>
      <c r="P189" s="188"/>
      <c r="Q189" s="188"/>
      <c r="R189" s="188"/>
      <c r="S189" s="188"/>
      <c r="T189" s="188"/>
      <c r="U189" s="188"/>
      <c r="V189" s="188"/>
      <c r="W189" s="188"/>
      <c r="X189" s="188"/>
      <c r="Y189" s="188"/>
      <c r="Z189" s="188"/>
      <c r="AA189" s="188"/>
      <c r="AB189" s="188"/>
    </row>
    <row r="190" spans="1:28" ht="15.75" customHeight="1" x14ac:dyDescent="0.2">
      <c r="A190" s="188"/>
      <c r="B190" s="188"/>
      <c r="C190" s="188"/>
      <c r="D190" s="188"/>
      <c r="E190" s="188"/>
      <c r="F190" s="188"/>
      <c r="G190" s="188"/>
      <c r="H190" s="188"/>
      <c r="I190" s="188"/>
      <c r="J190" s="188"/>
      <c r="K190" s="188"/>
      <c r="L190" s="188"/>
      <c r="M190" s="189"/>
      <c r="N190" s="188"/>
      <c r="O190" s="189"/>
      <c r="P190" s="188"/>
      <c r="Q190" s="188"/>
      <c r="R190" s="188"/>
      <c r="S190" s="188"/>
      <c r="T190" s="188"/>
      <c r="U190" s="188"/>
      <c r="V190" s="188"/>
      <c r="W190" s="188"/>
      <c r="X190" s="188"/>
      <c r="Y190" s="188"/>
      <c r="Z190" s="188"/>
      <c r="AA190" s="188"/>
      <c r="AB190" s="188"/>
    </row>
    <row r="191" spans="1:28" ht="15.75" customHeight="1" x14ac:dyDescent="0.2">
      <c r="A191" s="188"/>
      <c r="B191" s="188"/>
      <c r="C191" s="188"/>
      <c r="D191" s="188"/>
      <c r="E191" s="188"/>
      <c r="F191" s="188"/>
      <c r="G191" s="188"/>
      <c r="H191" s="188"/>
      <c r="I191" s="188"/>
      <c r="J191" s="188"/>
      <c r="K191" s="188"/>
      <c r="L191" s="188"/>
      <c r="M191" s="189"/>
      <c r="N191" s="188"/>
      <c r="O191" s="189"/>
      <c r="P191" s="188"/>
      <c r="Q191" s="188"/>
      <c r="R191" s="188"/>
      <c r="S191" s="188"/>
      <c r="T191" s="188"/>
      <c r="U191" s="188"/>
      <c r="V191" s="188"/>
      <c r="W191" s="188"/>
      <c r="X191" s="188"/>
      <c r="Y191" s="188"/>
      <c r="Z191" s="188"/>
      <c r="AA191" s="188"/>
      <c r="AB191" s="188"/>
    </row>
    <row r="192" spans="1:28" ht="15.75" customHeight="1" x14ac:dyDescent="0.2">
      <c r="A192" s="188"/>
      <c r="B192" s="188"/>
      <c r="C192" s="188"/>
      <c r="D192" s="188"/>
      <c r="E192" s="188"/>
      <c r="F192" s="188"/>
      <c r="G192" s="188"/>
      <c r="H192" s="188"/>
      <c r="I192" s="188"/>
      <c r="J192" s="188"/>
      <c r="K192" s="188"/>
      <c r="L192" s="188"/>
      <c r="M192" s="189"/>
      <c r="N192" s="188"/>
      <c r="O192" s="189"/>
      <c r="P192" s="188"/>
      <c r="Q192" s="188"/>
      <c r="R192" s="188"/>
      <c r="S192" s="188"/>
      <c r="T192" s="188"/>
      <c r="U192" s="188"/>
      <c r="V192" s="188"/>
      <c r="W192" s="188"/>
      <c r="X192" s="188"/>
      <c r="Y192" s="188"/>
      <c r="Z192" s="188"/>
      <c r="AA192" s="188"/>
      <c r="AB192" s="188"/>
    </row>
    <row r="193" spans="1:28" ht="15.75" customHeight="1" x14ac:dyDescent="0.2">
      <c r="A193" s="188"/>
      <c r="B193" s="188"/>
      <c r="C193" s="188"/>
      <c r="D193" s="188"/>
      <c r="E193" s="188"/>
      <c r="F193" s="188"/>
      <c r="G193" s="188"/>
      <c r="H193" s="188"/>
      <c r="I193" s="188"/>
      <c r="J193" s="188"/>
      <c r="K193" s="188"/>
      <c r="L193" s="188"/>
      <c r="M193" s="189"/>
      <c r="N193" s="188"/>
      <c r="O193" s="189"/>
      <c r="P193" s="188"/>
      <c r="Q193" s="188"/>
      <c r="R193" s="188"/>
      <c r="S193" s="188"/>
      <c r="T193" s="188"/>
      <c r="U193" s="188"/>
      <c r="V193" s="188"/>
      <c r="W193" s="188"/>
      <c r="X193" s="188"/>
      <c r="Y193" s="188"/>
      <c r="Z193" s="188"/>
      <c r="AA193" s="188"/>
      <c r="AB193" s="188"/>
    </row>
    <row r="194" spans="1:28" ht="15.75" customHeight="1" x14ac:dyDescent="0.2">
      <c r="A194" s="188"/>
      <c r="B194" s="188"/>
      <c r="C194" s="188"/>
      <c r="D194" s="188"/>
      <c r="E194" s="188"/>
      <c r="F194" s="188"/>
      <c r="G194" s="188"/>
      <c r="H194" s="188"/>
      <c r="I194" s="188"/>
      <c r="J194" s="188"/>
      <c r="K194" s="188"/>
      <c r="L194" s="188"/>
      <c r="M194" s="189"/>
      <c r="N194" s="188"/>
      <c r="O194" s="189"/>
      <c r="P194" s="188"/>
      <c r="Q194" s="188"/>
      <c r="R194" s="188"/>
      <c r="S194" s="188"/>
      <c r="T194" s="188"/>
      <c r="U194" s="188"/>
      <c r="V194" s="188"/>
      <c r="W194" s="188"/>
      <c r="X194" s="188"/>
      <c r="Y194" s="188"/>
      <c r="Z194" s="188"/>
      <c r="AA194" s="188"/>
      <c r="AB194" s="188"/>
    </row>
    <row r="195" spans="1:28" ht="15.75" customHeight="1" x14ac:dyDescent="0.2">
      <c r="A195" s="188"/>
      <c r="B195" s="188"/>
      <c r="C195" s="188"/>
      <c r="D195" s="188"/>
      <c r="E195" s="188"/>
      <c r="F195" s="188"/>
      <c r="G195" s="188"/>
      <c r="H195" s="188"/>
      <c r="I195" s="188"/>
      <c r="J195" s="188"/>
      <c r="K195" s="188"/>
      <c r="L195" s="188"/>
      <c r="M195" s="189"/>
      <c r="N195" s="188"/>
      <c r="O195" s="189"/>
      <c r="P195" s="188"/>
      <c r="Q195" s="188"/>
      <c r="R195" s="188"/>
      <c r="S195" s="188"/>
      <c r="T195" s="188"/>
      <c r="U195" s="188"/>
      <c r="V195" s="188"/>
      <c r="W195" s="188"/>
      <c r="X195" s="188"/>
      <c r="Y195" s="188"/>
      <c r="Z195" s="188"/>
      <c r="AA195" s="188"/>
      <c r="AB195" s="188"/>
    </row>
    <row r="196" spans="1:28" ht="15.75" customHeight="1" x14ac:dyDescent="0.2">
      <c r="A196" s="188"/>
      <c r="B196" s="188"/>
      <c r="C196" s="188"/>
      <c r="D196" s="188"/>
      <c r="E196" s="188"/>
      <c r="F196" s="188"/>
      <c r="G196" s="188"/>
      <c r="H196" s="188"/>
      <c r="I196" s="188"/>
      <c r="J196" s="188"/>
      <c r="K196" s="188"/>
      <c r="L196" s="188"/>
      <c r="M196" s="189"/>
      <c r="N196" s="188"/>
      <c r="O196" s="189"/>
      <c r="P196" s="188"/>
      <c r="Q196" s="188"/>
      <c r="R196" s="188"/>
      <c r="S196" s="188"/>
      <c r="T196" s="188"/>
      <c r="U196" s="188"/>
      <c r="V196" s="188"/>
      <c r="W196" s="188"/>
      <c r="X196" s="188"/>
      <c r="Y196" s="188"/>
      <c r="Z196" s="188"/>
      <c r="AA196" s="188"/>
      <c r="AB196" s="188"/>
    </row>
    <row r="197" spans="1:28" ht="15.75" customHeight="1" x14ac:dyDescent="0.2">
      <c r="A197" s="188"/>
      <c r="B197" s="188"/>
      <c r="C197" s="188"/>
      <c r="D197" s="188"/>
      <c r="E197" s="188"/>
      <c r="F197" s="188"/>
      <c r="G197" s="188"/>
      <c r="H197" s="188"/>
      <c r="I197" s="188"/>
      <c r="J197" s="188"/>
      <c r="K197" s="188"/>
      <c r="L197" s="188"/>
      <c r="M197" s="189"/>
      <c r="N197" s="188"/>
      <c r="O197" s="189"/>
      <c r="P197" s="188"/>
      <c r="Q197" s="188"/>
      <c r="R197" s="188"/>
      <c r="S197" s="188"/>
      <c r="T197" s="188"/>
      <c r="U197" s="188"/>
      <c r="V197" s="188"/>
      <c r="W197" s="188"/>
      <c r="X197" s="188"/>
      <c r="Y197" s="188"/>
      <c r="Z197" s="188"/>
      <c r="AA197" s="188"/>
      <c r="AB197" s="188"/>
    </row>
    <row r="198" spans="1:28" ht="15.75" customHeight="1" x14ac:dyDescent="0.2">
      <c r="A198" s="188"/>
      <c r="B198" s="188"/>
      <c r="C198" s="188"/>
      <c r="D198" s="188"/>
      <c r="E198" s="188"/>
      <c r="F198" s="188"/>
      <c r="G198" s="188"/>
      <c r="H198" s="188"/>
      <c r="I198" s="188"/>
      <c r="J198" s="188"/>
      <c r="K198" s="188"/>
      <c r="L198" s="188"/>
      <c r="M198" s="189"/>
      <c r="N198" s="188"/>
      <c r="O198" s="189"/>
      <c r="P198" s="188"/>
      <c r="Q198" s="188"/>
      <c r="R198" s="188"/>
      <c r="S198" s="188"/>
      <c r="T198" s="188"/>
      <c r="U198" s="188"/>
      <c r="V198" s="188"/>
      <c r="W198" s="188"/>
      <c r="X198" s="188"/>
      <c r="Y198" s="188"/>
      <c r="Z198" s="188"/>
      <c r="AA198" s="188"/>
      <c r="AB198" s="188"/>
    </row>
    <row r="199" spans="1:28" ht="15.75" customHeight="1" x14ac:dyDescent="0.2">
      <c r="A199" s="188"/>
      <c r="B199" s="188"/>
      <c r="C199" s="188"/>
      <c r="D199" s="188"/>
      <c r="E199" s="188"/>
      <c r="F199" s="188"/>
      <c r="G199" s="188"/>
      <c r="H199" s="188"/>
      <c r="I199" s="188"/>
      <c r="J199" s="188"/>
      <c r="K199" s="188"/>
      <c r="L199" s="188"/>
      <c r="M199" s="189"/>
      <c r="N199" s="188"/>
      <c r="O199" s="189"/>
      <c r="P199" s="188"/>
      <c r="Q199" s="188"/>
      <c r="R199" s="188"/>
      <c r="S199" s="188"/>
      <c r="T199" s="188"/>
      <c r="U199" s="188"/>
      <c r="V199" s="188"/>
      <c r="W199" s="188"/>
      <c r="X199" s="188"/>
      <c r="Y199" s="188"/>
      <c r="Z199" s="188"/>
      <c r="AA199" s="188"/>
      <c r="AB199" s="188"/>
    </row>
    <row r="200" spans="1:28" ht="15.75" customHeight="1" x14ac:dyDescent="0.2">
      <c r="A200" s="188"/>
      <c r="B200" s="188"/>
      <c r="C200" s="188"/>
      <c r="D200" s="188"/>
      <c r="E200" s="188"/>
      <c r="F200" s="188"/>
      <c r="G200" s="188"/>
      <c r="H200" s="188"/>
      <c r="I200" s="188"/>
      <c r="J200" s="188"/>
      <c r="K200" s="188"/>
      <c r="L200" s="188"/>
      <c r="M200" s="189"/>
      <c r="N200" s="188"/>
      <c r="O200" s="189"/>
      <c r="P200" s="188"/>
      <c r="Q200" s="188"/>
      <c r="R200" s="188"/>
      <c r="S200" s="188"/>
      <c r="T200" s="188"/>
      <c r="U200" s="188"/>
      <c r="V200" s="188"/>
      <c r="W200" s="188"/>
      <c r="X200" s="188"/>
      <c r="Y200" s="188"/>
      <c r="Z200" s="188"/>
      <c r="AA200" s="188"/>
      <c r="AB200" s="188"/>
    </row>
    <row r="201" spans="1:28" ht="15.75" customHeight="1" x14ac:dyDescent="0.2">
      <c r="A201" s="188"/>
      <c r="B201" s="188"/>
      <c r="C201" s="188"/>
      <c r="D201" s="188"/>
      <c r="E201" s="188"/>
      <c r="F201" s="188"/>
      <c r="G201" s="188"/>
      <c r="H201" s="188"/>
      <c r="I201" s="188"/>
      <c r="J201" s="188"/>
      <c r="K201" s="188"/>
      <c r="L201" s="188"/>
      <c r="M201" s="189"/>
      <c r="N201" s="188"/>
      <c r="O201" s="189"/>
      <c r="P201" s="188"/>
      <c r="Q201" s="188"/>
      <c r="R201" s="188"/>
      <c r="S201" s="188"/>
      <c r="T201" s="188"/>
      <c r="U201" s="188"/>
      <c r="V201" s="188"/>
      <c r="W201" s="188"/>
      <c r="X201" s="188"/>
      <c r="Y201" s="188"/>
      <c r="Z201" s="188"/>
      <c r="AA201" s="188"/>
      <c r="AB201" s="188"/>
    </row>
    <row r="202" spans="1:28" ht="15.75" customHeight="1" x14ac:dyDescent="0.2">
      <c r="A202" s="188"/>
      <c r="B202" s="188"/>
      <c r="C202" s="188"/>
      <c r="D202" s="188"/>
      <c r="E202" s="188"/>
      <c r="F202" s="188"/>
      <c r="G202" s="188"/>
      <c r="H202" s="188"/>
      <c r="I202" s="188"/>
      <c r="J202" s="188"/>
      <c r="K202" s="188"/>
      <c r="L202" s="188"/>
      <c r="M202" s="189"/>
      <c r="N202" s="188"/>
      <c r="O202" s="189"/>
      <c r="P202" s="188"/>
      <c r="Q202" s="188"/>
      <c r="R202" s="188"/>
      <c r="S202" s="188"/>
      <c r="T202" s="188"/>
      <c r="U202" s="188"/>
      <c r="V202" s="188"/>
      <c r="W202" s="188"/>
      <c r="X202" s="188"/>
      <c r="Y202" s="188"/>
      <c r="Z202" s="188"/>
      <c r="AA202" s="188"/>
      <c r="AB202" s="188"/>
    </row>
    <row r="203" spans="1:28" ht="15.75" customHeight="1" x14ac:dyDescent="0.2">
      <c r="A203" s="188"/>
      <c r="B203" s="188"/>
      <c r="C203" s="188"/>
      <c r="D203" s="188"/>
      <c r="E203" s="188"/>
      <c r="F203" s="188"/>
      <c r="G203" s="188"/>
      <c r="H203" s="188"/>
      <c r="I203" s="188"/>
      <c r="J203" s="188"/>
      <c r="K203" s="188"/>
      <c r="L203" s="188"/>
      <c r="M203" s="189"/>
      <c r="N203" s="188"/>
      <c r="O203" s="189"/>
      <c r="P203" s="188"/>
      <c r="Q203" s="188"/>
      <c r="R203" s="188"/>
      <c r="S203" s="188"/>
      <c r="T203" s="188"/>
      <c r="U203" s="188"/>
      <c r="V203" s="188"/>
      <c r="W203" s="188"/>
      <c r="X203" s="188"/>
      <c r="Y203" s="188"/>
      <c r="Z203" s="188"/>
      <c r="AA203" s="188"/>
      <c r="AB203" s="188"/>
    </row>
    <row r="204" spans="1:28" ht="15.75" customHeight="1" x14ac:dyDescent="0.2">
      <c r="A204" s="188"/>
      <c r="B204" s="188"/>
      <c r="C204" s="188"/>
      <c r="D204" s="188"/>
      <c r="E204" s="188"/>
      <c r="F204" s="188"/>
      <c r="G204" s="188"/>
      <c r="H204" s="188"/>
      <c r="I204" s="188"/>
      <c r="J204" s="188"/>
      <c r="K204" s="188"/>
      <c r="L204" s="188"/>
      <c r="M204" s="189"/>
      <c r="N204" s="188"/>
      <c r="O204" s="189"/>
      <c r="P204" s="188"/>
      <c r="Q204" s="188"/>
      <c r="R204" s="188"/>
      <c r="S204" s="188"/>
      <c r="T204" s="188"/>
      <c r="U204" s="188"/>
      <c r="V204" s="188"/>
      <c r="W204" s="188"/>
      <c r="X204" s="188"/>
      <c r="Y204" s="188"/>
      <c r="Z204" s="188"/>
      <c r="AA204" s="188"/>
      <c r="AB204" s="188"/>
    </row>
    <row r="205" spans="1:28" ht="15.75" customHeight="1" x14ac:dyDescent="0.2">
      <c r="A205" s="188"/>
      <c r="B205" s="188"/>
      <c r="C205" s="188"/>
      <c r="D205" s="188"/>
      <c r="E205" s="188"/>
      <c r="F205" s="188"/>
      <c r="G205" s="188"/>
      <c r="H205" s="188"/>
      <c r="I205" s="188"/>
      <c r="J205" s="188"/>
      <c r="K205" s="188"/>
      <c r="L205" s="188"/>
      <c r="M205" s="189"/>
      <c r="N205" s="188"/>
      <c r="O205" s="189"/>
      <c r="P205" s="188"/>
      <c r="Q205" s="188"/>
      <c r="R205" s="188"/>
      <c r="S205" s="188"/>
      <c r="T205" s="188"/>
      <c r="U205" s="188"/>
      <c r="V205" s="188"/>
      <c r="W205" s="188"/>
      <c r="X205" s="188"/>
      <c r="Y205" s="188"/>
      <c r="Z205" s="188"/>
      <c r="AA205" s="188"/>
      <c r="AB205" s="188"/>
    </row>
    <row r="206" spans="1:28" ht="15.75" customHeight="1" x14ac:dyDescent="0.2">
      <c r="A206" s="188"/>
      <c r="B206" s="188"/>
      <c r="C206" s="188"/>
      <c r="D206" s="188"/>
      <c r="E206" s="188"/>
      <c r="F206" s="188"/>
      <c r="G206" s="188"/>
      <c r="H206" s="188"/>
      <c r="I206" s="188"/>
      <c r="J206" s="188"/>
      <c r="K206" s="188"/>
      <c r="L206" s="188"/>
      <c r="M206" s="189"/>
      <c r="N206" s="188"/>
      <c r="O206" s="189"/>
      <c r="P206" s="188"/>
      <c r="Q206" s="188"/>
      <c r="R206" s="188"/>
      <c r="S206" s="188"/>
      <c r="T206" s="188"/>
      <c r="U206" s="188"/>
      <c r="V206" s="188"/>
      <c r="W206" s="188"/>
      <c r="X206" s="188"/>
      <c r="Y206" s="188"/>
      <c r="Z206" s="188"/>
      <c r="AA206" s="188"/>
      <c r="AB206" s="188"/>
    </row>
    <row r="207" spans="1:28" ht="15.75" customHeight="1" x14ac:dyDescent="0.2">
      <c r="A207" s="188"/>
      <c r="B207" s="188"/>
      <c r="C207" s="188"/>
      <c r="D207" s="188"/>
      <c r="E207" s="188"/>
      <c r="F207" s="188"/>
      <c r="G207" s="188"/>
      <c r="H207" s="188"/>
      <c r="I207" s="188"/>
      <c r="J207" s="188"/>
      <c r="K207" s="188"/>
      <c r="L207" s="188"/>
      <c r="M207" s="189"/>
      <c r="N207" s="188"/>
      <c r="O207" s="189"/>
      <c r="P207" s="188"/>
      <c r="Q207" s="188"/>
      <c r="R207" s="188"/>
      <c r="S207" s="188"/>
      <c r="T207" s="188"/>
      <c r="U207" s="188"/>
      <c r="V207" s="188"/>
      <c r="W207" s="188"/>
      <c r="X207" s="188"/>
      <c r="Y207" s="188"/>
      <c r="Z207" s="188"/>
      <c r="AA207" s="188"/>
      <c r="AB207" s="188"/>
    </row>
    <row r="208" spans="1:28" ht="15.75" customHeight="1" x14ac:dyDescent="0.2">
      <c r="A208" s="188"/>
      <c r="B208" s="188"/>
      <c r="C208" s="188"/>
      <c r="D208" s="188"/>
      <c r="E208" s="188"/>
      <c r="F208" s="188"/>
      <c r="G208" s="188"/>
      <c r="H208" s="188"/>
      <c r="I208" s="188"/>
      <c r="J208" s="188"/>
      <c r="K208" s="188"/>
      <c r="L208" s="188"/>
      <c r="M208" s="189"/>
      <c r="N208" s="188"/>
      <c r="O208" s="189"/>
      <c r="P208" s="188"/>
      <c r="Q208" s="188"/>
      <c r="R208" s="188"/>
      <c r="S208" s="188"/>
      <c r="T208" s="188"/>
      <c r="U208" s="188"/>
      <c r="V208" s="188"/>
      <c r="W208" s="188"/>
      <c r="X208" s="188"/>
      <c r="Y208" s="188"/>
      <c r="Z208" s="188"/>
      <c r="AA208" s="188"/>
      <c r="AB208" s="188"/>
    </row>
    <row r="209" spans="1:28" ht="15.75" customHeight="1" x14ac:dyDescent="0.2">
      <c r="A209" s="188"/>
      <c r="B209" s="188"/>
      <c r="C209" s="188"/>
      <c r="D209" s="188"/>
      <c r="E209" s="188"/>
      <c r="F209" s="188"/>
      <c r="G209" s="188"/>
      <c r="H209" s="188"/>
      <c r="I209" s="188"/>
      <c r="J209" s="188"/>
      <c r="K209" s="188"/>
      <c r="L209" s="188"/>
      <c r="M209" s="189"/>
      <c r="N209" s="188"/>
      <c r="O209" s="189"/>
      <c r="P209" s="188"/>
      <c r="Q209" s="188"/>
      <c r="R209" s="188"/>
      <c r="S209" s="188"/>
      <c r="T209" s="188"/>
      <c r="U209" s="188"/>
      <c r="V209" s="188"/>
      <c r="W209" s="188"/>
      <c r="X209" s="188"/>
      <c r="Y209" s="188"/>
      <c r="Z209" s="188"/>
      <c r="AA209" s="188"/>
      <c r="AB209" s="188"/>
    </row>
    <row r="210" spans="1:28" ht="15.75" customHeight="1" x14ac:dyDescent="0.2">
      <c r="A210" s="188"/>
      <c r="B210" s="188"/>
      <c r="C210" s="188"/>
      <c r="D210" s="188"/>
      <c r="E210" s="188"/>
      <c r="F210" s="188"/>
      <c r="G210" s="188"/>
      <c r="H210" s="188"/>
      <c r="I210" s="188"/>
      <c r="J210" s="188"/>
      <c r="K210" s="188"/>
      <c r="L210" s="188"/>
      <c r="M210" s="189"/>
      <c r="N210" s="188"/>
      <c r="O210" s="189"/>
      <c r="P210" s="188"/>
      <c r="Q210" s="188"/>
      <c r="R210" s="188"/>
      <c r="S210" s="188"/>
      <c r="T210" s="188"/>
      <c r="U210" s="188"/>
      <c r="V210" s="188"/>
      <c r="W210" s="188"/>
      <c r="X210" s="188"/>
      <c r="Y210" s="188"/>
      <c r="Z210" s="188"/>
      <c r="AA210" s="188"/>
      <c r="AB210" s="188"/>
    </row>
    <row r="211" spans="1:28" ht="15.75" customHeight="1" x14ac:dyDescent="0.2">
      <c r="A211" s="188"/>
      <c r="B211" s="188"/>
      <c r="C211" s="188"/>
      <c r="D211" s="188"/>
      <c r="E211" s="188"/>
      <c r="F211" s="188"/>
      <c r="G211" s="188"/>
      <c r="H211" s="188"/>
      <c r="I211" s="188"/>
      <c r="J211" s="188"/>
      <c r="K211" s="188"/>
      <c r="L211" s="188"/>
      <c r="M211" s="189"/>
      <c r="N211" s="188"/>
      <c r="O211" s="189"/>
      <c r="P211" s="188"/>
      <c r="Q211" s="188"/>
      <c r="R211" s="188"/>
      <c r="S211" s="188"/>
      <c r="T211" s="188"/>
      <c r="U211" s="188"/>
      <c r="V211" s="188"/>
      <c r="W211" s="188"/>
      <c r="X211" s="188"/>
      <c r="Y211" s="188"/>
      <c r="Z211" s="188"/>
      <c r="AA211" s="188"/>
      <c r="AB211" s="188"/>
    </row>
    <row r="212" spans="1:28" ht="15.75" customHeight="1" x14ac:dyDescent="0.2">
      <c r="A212" s="188"/>
      <c r="B212" s="188"/>
      <c r="C212" s="188"/>
      <c r="D212" s="188"/>
      <c r="E212" s="188"/>
      <c r="F212" s="188"/>
      <c r="G212" s="188"/>
      <c r="H212" s="188"/>
      <c r="I212" s="188"/>
      <c r="J212" s="188"/>
      <c r="K212" s="188"/>
      <c r="L212" s="188"/>
      <c r="M212" s="189"/>
      <c r="N212" s="188"/>
      <c r="O212" s="189"/>
      <c r="P212" s="188"/>
      <c r="Q212" s="188"/>
      <c r="R212" s="188"/>
      <c r="S212" s="188"/>
      <c r="T212" s="188"/>
      <c r="U212" s="188"/>
      <c r="V212" s="188"/>
      <c r="W212" s="188"/>
      <c r="X212" s="188"/>
      <c r="Y212" s="188"/>
      <c r="Z212" s="188"/>
      <c r="AA212" s="188"/>
      <c r="AB212" s="188"/>
    </row>
    <row r="213" spans="1:28" ht="15.75" customHeight="1" x14ac:dyDescent="0.2">
      <c r="A213" s="188"/>
      <c r="B213" s="188"/>
      <c r="C213" s="188"/>
      <c r="D213" s="188"/>
      <c r="E213" s="188"/>
      <c r="F213" s="188"/>
      <c r="G213" s="188"/>
      <c r="H213" s="188"/>
      <c r="I213" s="188"/>
      <c r="J213" s="188"/>
      <c r="K213" s="188"/>
      <c r="L213" s="188"/>
      <c r="M213" s="189"/>
      <c r="N213" s="188"/>
      <c r="O213" s="189"/>
      <c r="P213" s="188"/>
      <c r="Q213" s="188"/>
      <c r="R213" s="188"/>
      <c r="S213" s="188"/>
      <c r="T213" s="188"/>
      <c r="U213" s="188"/>
      <c r="V213" s="188"/>
      <c r="W213" s="188"/>
      <c r="X213" s="188"/>
      <c r="Y213" s="188"/>
      <c r="Z213" s="188"/>
      <c r="AA213" s="188"/>
      <c r="AB213" s="188"/>
    </row>
    <row r="214" spans="1:28" ht="15.75" customHeight="1" x14ac:dyDescent="0.2">
      <c r="A214" s="188"/>
      <c r="B214" s="188"/>
      <c r="C214" s="188"/>
      <c r="D214" s="188"/>
      <c r="E214" s="188"/>
      <c r="F214" s="188"/>
      <c r="G214" s="188"/>
      <c r="H214" s="188"/>
      <c r="I214" s="188"/>
      <c r="J214" s="188"/>
      <c r="K214" s="188"/>
      <c r="L214" s="188"/>
      <c r="M214" s="189"/>
      <c r="N214" s="188"/>
      <c r="O214" s="189"/>
      <c r="P214" s="188"/>
      <c r="Q214" s="188"/>
      <c r="R214" s="188"/>
      <c r="S214" s="188"/>
      <c r="T214" s="188"/>
      <c r="U214" s="188"/>
      <c r="V214" s="188"/>
      <c r="W214" s="188"/>
      <c r="X214" s="188"/>
      <c r="Y214" s="188"/>
      <c r="Z214" s="188"/>
      <c r="AA214" s="188"/>
      <c r="AB214" s="188"/>
    </row>
    <row r="215" spans="1:28" ht="15.75" customHeight="1" x14ac:dyDescent="0.2">
      <c r="A215" s="188"/>
      <c r="B215" s="188"/>
      <c r="C215" s="188"/>
      <c r="D215" s="188"/>
      <c r="E215" s="188"/>
      <c r="F215" s="188"/>
      <c r="G215" s="188"/>
      <c r="H215" s="188"/>
      <c r="I215" s="188"/>
      <c r="J215" s="188"/>
      <c r="K215" s="188"/>
      <c r="L215" s="188"/>
      <c r="M215" s="189"/>
      <c r="N215" s="188"/>
      <c r="O215" s="189"/>
      <c r="P215" s="188"/>
      <c r="Q215" s="188"/>
      <c r="R215" s="188"/>
      <c r="S215" s="188"/>
      <c r="T215" s="188"/>
      <c r="U215" s="188"/>
      <c r="V215" s="188"/>
      <c r="W215" s="188"/>
      <c r="X215" s="188"/>
      <c r="Y215" s="188"/>
      <c r="Z215" s="188"/>
      <c r="AA215" s="188"/>
      <c r="AB215" s="188"/>
    </row>
    <row r="216" spans="1:28" ht="15.75" customHeight="1" x14ac:dyDescent="0.2">
      <c r="A216" s="188"/>
      <c r="B216" s="188"/>
      <c r="C216" s="188"/>
      <c r="D216" s="188"/>
      <c r="E216" s="188"/>
      <c r="F216" s="188"/>
      <c r="G216" s="188"/>
      <c r="H216" s="188"/>
      <c r="I216" s="188"/>
      <c r="J216" s="188"/>
      <c r="K216" s="188"/>
      <c r="L216" s="188"/>
      <c r="M216" s="189"/>
      <c r="N216" s="188"/>
      <c r="O216" s="189"/>
      <c r="P216" s="188"/>
      <c r="Q216" s="188"/>
      <c r="R216" s="188"/>
      <c r="S216" s="188"/>
      <c r="T216" s="188"/>
      <c r="U216" s="188"/>
      <c r="V216" s="188"/>
      <c r="W216" s="188"/>
      <c r="X216" s="188"/>
      <c r="Y216" s="188"/>
      <c r="Z216" s="188"/>
      <c r="AA216" s="188"/>
      <c r="AB216" s="188"/>
    </row>
    <row r="217" spans="1:28" ht="15.75" customHeight="1" x14ac:dyDescent="0.2">
      <c r="A217" s="188"/>
      <c r="B217" s="188"/>
      <c r="C217" s="188"/>
      <c r="D217" s="188"/>
      <c r="E217" s="188"/>
      <c r="F217" s="188"/>
      <c r="G217" s="188"/>
      <c r="H217" s="188"/>
      <c r="I217" s="188"/>
      <c r="J217" s="188"/>
      <c r="K217" s="188"/>
      <c r="L217" s="188"/>
      <c r="M217" s="189"/>
      <c r="N217" s="188"/>
      <c r="O217" s="189"/>
      <c r="P217" s="188"/>
      <c r="Q217" s="188"/>
      <c r="R217" s="188"/>
      <c r="S217" s="188"/>
      <c r="T217" s="188"/>
      <c r="U217" s="188"/>
      <c r="V217" s="188"/>
      <c r="W217" s="188"/>
      <c r="X217" s="188"/>
      <c r="Y217" s="188"/>
      <c r="Z217" s="188"/>
      <c r="AA217" s="188"/>
      <c r="AB217" s="188"/>
    </row>
    <row r="218" spans="1:28" ht="15.75" customHeight="1" x14ac:dyDescent="0.2">
      <c r="A218" s="188"/>
      <c r="B218" s="188"/>
      <c r="C218" s="188"/>
      <c r="D218" s="188"/>
      <c r="E218" s="188"/>
      <c r="F218" s="188"/>
      <c r="G218" s="188"/>
      <c r="H218" s="188"/>
      <c r="I218" s="188"/>
      <c r="J218" s="188"/>
      <c r="K218" s="188"/>
      <c r="L218" s="188"/>
      <c r="M218" s="189"/>
      <c r="N218" s="188"/>
      <c r="O218" s="189"/>
      <c r="P218" s="188"/>
      <c r="Q218" s="188"/>
      <c r="R218" s="188"/>
      <c r="S218" s="188"/>
      <c r="T218" s="188"/>
      <c r="U218" s="188"/>
      <c r="V218" s="188"/>
      <c r="W218" s="188"/>
      <c r="X218" s="188"/>
      <c r="Y218" s="188"/>
      <c r="Z218" s="188"/>
      <c r="AA218" s="188"/>
      <c r="AB218" s="188"/>
    </row>
    <row r="219" spans="1:28" ht="15.75" customHeight="1" x14ac:dyDescent="0.2">
      <c r="A219" s="188"/>
      <c r="B219" s="188"/>
      <c r="C219" s="188"/>
      <c r="D219" s="188"/>
      <c r="E219" s="188"/>
      <c r="F219" s="188"/>
      <c r="G219" s="188"/>
      <c r="H219" s="188"/>
      <c r="I219" s="188"/>
      <c r="J219" s="188"/>
      <c r="K219" s="188"/>
      <c r="L219" s="188"/>
      <c r="M219" s="189"/>
      <c r="N219" s="188"/>
      <c r="O219" s="189"/>
      <c r="P219" s="188"/>
      <c r="Q219" s="188"/>
      <c r="R219" s="188"/>
      <c r="S219" s="188"/>
      <c r="T219" s="188"/>
      <c r="U219" s="188"/>
      <c r="V219" s="188"/>
      <c r="W219" s="188"/>
      <c r="X219" s="188"/>
      <c r="Y219" s="188"/>
      <c r="Z219" s="188"/>
      <c r="AA219" s="188"/>
      <c r="AB219" s="188"/>
    </row>
    <row r="220" spans="1:28" ht="15.75" customHeight="1" x14ac:dyDescent="0.2">
      <c r="A220" s="188"/>
      <c r="B220" s="188"/>
      <c r="C220" s="188"/>
      <c r="D220" s="188"/>
      <c r="E220" s="188"/>
      <c r="F220" s="188"/>
      <c r="G220" s="188"/>
      <c r="H220" s="188"/>
      <c r="I220" s="188"/>
      <c r="J220" s="188"/>
      <c r="K220" s="188"/>
      <c r="L220" s="188"/>
      <c r="M220" s="189"/>
      <c r="N220" s="188"/>
      <c r="O220" s="189"/>
      <c r="P220" s="188"/>
      <c r="Q220" s="188"/>
      <c r="R220" s="188"/>
      <c r="S220" s="188"/>
      <c r="T220" s="188"/>
      <c r="U220" s="188"/>
      <c r="V220" s="188"/>
      <c r="W220" s="188"/>
      <c r="X220" s="188"/>
      <c r="Y220" s="188"/>
      <c r="Z220" s="188"/>
      <c r="AA220" s="188"/>
      <c r="AB220" s="188"/>
    </row>
    <row r="221" spans="1:28" ht="15.75" customHeight="1" x14ac:dyDescent="0.2">
      <c r="A221" s="188"/>
      <c r="B221" s="188"/>
      <c r="C221" s="188"/>
      <c r="D221" s="188"/>
      <c r="E221" s="188"/>
      <c r="F221" s="188"/>
      <c r="G221" s="188"/>
      <c r="H221" s="188"/>
      <c r="I221" s="188"/>
      <c r="J221" s="188"/>
      <c r="K221" s="188"/>
      <c r="L221" s="188"/>
      <c r="M221" s="189"/>
      <c r="N221" s="188"/>
      <c r="O221" s="189"/>
      <c r="P221" s="188"/>
      <c r="Q221" s="188"/>
      <c r="R221" s="188"/>
      <c r="S221" s="188"/>
      <c r="T221" s="188"/>
      <c r="U221" s="188"/>
      <c r="V221" s="188"/>
      <c r="W221" s="188"/>
      <c r="X221" s="188"/>
      <c r="Y221" s="188"/>
      <c r="Z221" s="188"/>
      <c r="AA221" s="188"/>
      <c r="AB221" s="188"/>
    </row>
    <row r="222" spans="1:28" ht="15.75" customHeight="1" x14ac:dyDescent="0.2">
      <c r="A222" s="188"/>
      <c r="B222" s="188"/>
      <c r="C222" s="188"/>
      <c r="D222" s="188"/>
      <c r="E222" s="188"/>
      <c r="F222" s="188"/>
      <c r="G222" s="188"/>
      <c r="H222" s="188"/>
      <c r="I222" s="188"/>
      <c r="J222" s="188"/>
      <c r="K222" s="188"/>
      <c r="L222" s="188"/>
      <c r="M222" s="189"/>
      <c r="N222" s="188"/>
      <c r="O222" s="189"/>
      <c r="P222" s="188"/>
      <c r="Q222" s="188"/>
      <c r="R222" s="188"/>
      <c r="S222" s="188"/>
      <c r="T222" s="188"/>
      <c r="U222" s="188"/>
      <c r="V222" s="188"/>
      <c r="W222" s="188"/>
      <c r="X222" s="188"/>
      <c r="Y222" s="188"/>
      <c r="Z222" s="188"/>
      <c r="AA222" s="188"/>
      <c r="AB222" s="188"/>
    </row>
    <row r="223" spans="1:28" ht="15.75" customHeight="1" x14ac:dyDescent="0.2">
      <c r="A223" s="188"/>
      <c r="B223" s="188"/>
      <c r="C223" s="188"/>
      <c r="D223" s="188"/>
      <c r="E223" s="188"/>
      <c r="F223" s="188"/>
      <c r="G223" s="188"/>
      <c r="H223" s="188"/>
      <c r="I223" s="188"/>
      <c r="J223" s="188"/>
      <c r="K223" s="188"/>
      <c r="L223" s="188"/>
      <c r="M223" s="189"/>
      <c r="N223" s="188"/>
      <c r="O223" s="189"/>
      <c r="P223" s="188"/>
      <c r="Q223" s="188"/>
      <c r="R223" s="188"/>
      <c r="S223" s="188"/>
      <c r="T223" s="188"/>
      <c r="U223" s="188"/>
      <c r="V223" s="188"/>
      <c r="W223" s="188"/>
      <c r="X223" s="188"/>
      <c r="Y223" s="188"/>
      <c r="Z223" s="188"/>
      <c r="AA223" s="188"/>
      <c r="AB223" s="188"/>
    </row>
    <row r="224" spans="1:28" ht="15.75" customHeight="1" x14ac:dyDescent="0.2">
      <c r="A224" s="188"/>
      <c r="B224" s="188"/>
      <c r="C224" s="188"/>
      <c r="D224" s="188"/>
      <c r="E224" s="188"/>
      <c r="F224" s="188"/>
      <c r="G224" s="188"/>
      <c r="H224" s="188"/>
      <c r="I224" s="188"/>
      <c r="J224" s="188"/>
      <c r="K224" s="188"/>
      <c r="L224" s="188"/>
      <c r="M224" s="189"/>
      <c r="N224" s="188"/>
      <c r="O224" s="189"/>
      <c r="P224" s="188"/>
      <c r="Q224" s="188"/>
      <c r="R224" s="188"/>
      <c r="S224" s="188"/>
      <c r="T224" s="188"/>
      <c r="U224" s="188"/>
      <c r="V224" s="188"/>
      <c r="W224" s="188"/>
      <c r="X224" s="188"/>
      <c r="Y224" s="188"/>
      <c r="Z224" s="188"/>
      <c r="AA224" s="188"/>
      <c r="AB224" s="188"/>
    </row>
    <row r="225" spans="1:28" ht="15.75" customHeight="1" x14ac:dyDescent="0.2">
      <c r="A225" s="188"/>
      <c r="B225" s="188"/>
      <c r="C225" s="188"/>
      <c r="D225" s="188"/>
      <c r="E225" s="188"/>
      <c r="F225" s="188"/>
      <c r="G225" s="188"/>
      <c r="H225" s="188"/>
      <c r="I225" s="188"/>
      <c r="J225" s="188"/>
      <c r="K225" s="188"/>
      <c r="L225" s="188"/>
      <c r="M225" s="189"/>
      <c r="N225" s="188"/>
      <c r="O225" s="189"/>
      <c r="P225" s="188"/>
      <c r="Q225" s="188"/>
      <c r="R225" s="188"/>
      <c r="S225" s="188"/>
      <c r="T225" s="188"/>
      <c r="U225" s="188"/>
      <c r="V225" s="188"/>
      <c r="W225" s="188"/>
      <c r="X225" s="188"/>
      <c r="Y225" s="188"/>
      <c r="Z225" s="188"/>
      <c r="AA225" s="188"/>
      <c r="AB225" s="188"/>
    </row>
    <row r="226" spans="1:28" ht="15.75" customHeight="1" x14ac:dyDescent="0.2">
      <c r="A226" s="188"/>
      <c r="B226" s="188"/>
      <c r="C226" s="188"/>
      <c r="D226" s="188"/>
      <c r="E226" s="188"/>
      <c r="F226" s="188"/>
      <c r="G226" s="188"/>
      <c r="H226" s="188"/>
      <c r="I226" s="188"/>
      <c r="J226" s="188"/>
      <c r="K226" s="188"/>
      <c r="L226" s="188"/>
      <c r="M226" s="189"/>
      <c r="N226" s="188"/>
      <c r="O226" s="189"/>
      <c r="P226" s="188"/>
      <c r="Q226" s="188"/>
      <c r="R226" s="188"/>
      <c r="S226" s="188"/>
      <c r="T226" s="188"/>
      <c r="U226" s="188"/>
      <c r="V226" s="188"/>
      <c r="W226" s="188"/>
      <c r="X226" s="188"/>
      <c r="Y226" s="188"/>
      <c r="Z226" s="188"/>
      <c r="AA226" s="188"/>
      <c r="AB226" s="188"/>
    </row>
    <row r="227" spans="1:28" ht="15.75" customHeight="1" x14ac:dyDescent="0.2">
      <c r="A227" s="188"/>
      <c r="B227" s="188"/>
      <c r="C227" s="188"/>
      <c r="D227" s="188"/>
      <c r="E227" s="188"/>
      <c r="F227" s="188"/>
      <c r="G227" s="188"/>
      <c r="H227" s="188"/>
      <c r="I227" s="188"/>
      <c r="J227" s="188"/>
      <c r="K227" s="188"/>
      <c r="L227" s="188"/>
      <c r="M227" s="189"/>
      <c r="N227" s="188"/>
      <c r="O227" s="189"/>
      <c r="P227" s="188"/>
      <c r="Q227" s="188"/>
      <c r="R227" s="188"/>
      <c r="S227" s="188"/>
      <c r="T227" s="188"/>
      <c r="U227" s="188"/>
      <c r="V227" s="188"/>
      <c r="W227" s="188"/>
      <c r="X227" s="188"/>
      <c r="Y227" s="188"/>
      <c r="Z227" s="188"/>
      <c r="AA227" s="188"/>
      <c r="AB227" s="188"/>
    </row>
    <row r="228" spans="1:28" ht="15.75" customHeight="1" x14ac:dyDescent="0.2">
      <c r="A228" s="188"/>
      <c r="B228" s="188"/>
      <c r="C228" s="188"/>
      <c r="D228" s="188"/>
      <c r="E228" s="188"/>
      <c r="F228" s="188"/>
      <c r="G228" s="188"/>
      <c r="H228" s="188"/>
      <c r="I228" s="188"/>
      <c r="J228" s="188"/>
      <c r="K228" s="188"/>
      <c r="L228" s="188"/>
      <c r="M228" s="189"/>
      <c r="N228" s="188"/>
      <c r="O228" s="189"/>
      <c r="P228" s="188"/>
      <c r="Q228" s="188"/>
      <c r="R228" s="188"/>
      <c r="S228" s="188"/>
      <c r="T228" s="188"/>
      <c r="U228" s="188"/>
      <c r="V228" s="188"/>
      <c r="W228" s="188"/>
      <c r="X228" s="188"/>
      <c r="Y228" s="188"/>
      <c r="Z228" s="188"/>
      <c r="AA228" s="188"/>
      <c r="AB228" s="188"/>
    </row>
    <row r="229" spans="1:28" ht="15.75" customHeight="1" x14ac:dyDescent="0.2">
      <c r="A229" s="188"/>
      <c r="B229" s="188"/>
      <c r="C229" s="188"/>
      <c r="D229" s="188"/>
      <c r="E229" s="188"/>
      <c r="F229" s="188"/>
      <c r="G229" s="188"/>
      <c r="H229" s="188"/>
      <c r="I229" s="188"/>
      <c r="J229" s="188"/>
      <c r="K229" s="188"/>
      <c r="L229" s="188"/>
      <c r="M229" s="189"/>
      <c r="N229" s="188"/>
      <c r="O229" s="189"/>
      <c r="P229" s="188"/>
      <c r="Q229" s="188"/>
      <c r="R229" s="188"/>
      <c r="S229" s="188"/>
      <c r="T229" s="188"/>
      <c r="U229" s="188"/>
      <c r="V229" s="188"/>
      <c r="W229" s="188"/>
      <c r="X229" s="188"/>
      <c r="Y229" s="188"/>
      <c r="Z229" s="188"/>
      <c r="AA229" s="188"/>
      <c r="AB229" s="188"/>
    </row>
    <row r="230" spans="1:28" ht="15.75" customHeight="1" x14ac:dyDescent="0.2">
      <c r="A230" s="188"/>
      <c r="B230" s="188"/>
      <c r="C230" s="188"/>
      <c r="D230" s="188"/>
      <c r="E230" s="188"/>
      <c r="F230" s="188"/>
      <c r="G230" s="188"/>
      <c r="H230" s="188"/>
      <c r="I230" s="188"/>
      <c r="J230" s="188"/>
      <c r="K230" s="188"/>
      <c r="L230" s="188"/>
      <c r="M230" s="189"/>
      <c r="N230" s="188"/>
      <c r="O230" s="189"/>
      <c r="P230" s="188"/>
      <c r="Q230" s="188"/>
      <c r="R230" s="188"/>
      <c r="S230" s="188"/>
      <c r="T230" s="188"/>
      <c r="U230" s="188"/>
      <c r="V230" s="188"/>
      <c r="W230" s="188"/>
      <c r="X230" s="188"/>
      <c r="Y230" s="188"/>
      <c r="Z230" s="188"/>
      <c r="AA230" s="188"/>
      <c r="AB230" s="188"/>
    </row>
    <row r="231" spans="1:28" ht="15.75" customHeight="1" x14ac:dyDescent="0.2">
      <c r="A231" s="188"/>
      <c r="B231" s="188"/>
      <c r="C231" s="188"/>
      <c r="D231" s="188"/>
      <c r="E231" s="188"/>
      <c r="F231" s="188"/>
      <c r="G231" s="188"/>
      <c r="H231" s="188"/>
      <c r="I231" s="188"/>
      <c r="J231" s="188"/>
      <c r="K231" s="188"/>
      <c r="L231" s="188"/>
      <c r="M231" s="189"/>
      <c r="N231" s="188"/>
      <c r="O231" s="189"/>
      <c r="P231" s="188"/>
      <c r="Q231" s="188"/>
      <c r="R231" s="188"/>
      <c r="S231" s="188"/>
      <c r="T231" s="188"/>
      <c r="U231" s="188"/>
      <c r="V231" s="188"/>
      <c r="W231" s="188"/>
      <c r="X231" s="188"/>
      <c r="Y231" s="188"/>
      <c r="Z231" s="188"/>
      <c r="AA231" s="188"/>
      <c r="AB231" s="188"/>
    </row>
    <row r="232" spans="1:28" ht="15.75" customHeight="1" x14ac:dyDescent="0.2">
      <c r="A232" s="188"/>
      <c r="B232" s="188"/>
      <c r="C232" s="188"/>
      <c r="D232" s="188"/>
      <c r="E232" s="188"/>
      <c r="F232" s="188"/>
      <c r="G232" s="188"/>
      <c r="H232" s="188"/>
      <c r="I232" s="188"/>
      <c r="J232" s="188"/>
      <c r="K232" s="188"/>
      <c r="L232" s="188"/>
      <c r="M232" s="189"/>
      <c r="N232" s="188"/>
      <c r="O232" s="189"/>
      <c r="P232" s="188"/>
      <c r="Q232" s="188"/>
      <c r="R232" s="188"/>
      <c r="S232" s="188"/>
      <c r="T232" s="188"/>
      <c r="U232" s="188"/>
      <c r="V232" s="188"/>
      <c r="W232" s="188"/>
      <c r="X232" s="188"/>
      <c r="Y232" s="188"/>
      <c r="Z232" s="188"/>
      <c r="AA232" s="188"/>
      <c r="AB232" s="188"/>
    </row>
    <row r="233" spans="1:28" ht="15.75" customHeight="1" x14ac:dyDescent="0.2">
      <c r="A233" s="188"/>
      <c r="B233" s="188"/>
      <c r="C233" s="188"/>
      <c r="D233" s="188"/>
      <c r="E233" s="188"/>
      <c r="F233" s="188"/>
      <c r="G233" s="188"/>
      <c r="H233" s="188"/>
      <c r="I233" s="188"/>
      <c r="J233" s="188"/>
      <c r="K233" s="188"/>
      <c r="L233" s="188"/>
      <c r="M233" s="189"/>
      <c r="N233" s="188"/>
      <c r="O233" s="189"/>
      <c r="P233" s="188"/>
      <c r="Q233" s="188"/>
      <c r="R233" s="188"/>
      <c r="S233" s="188"/>
      <c r="T233" s="188"/>
      <c r="U233" s="188"/>
      <c r="V233" s="188"/>
      <c r="W233" s="188"/>
      <c r="X233" s="188"/>
      <c r="Y233" s="188"/>
      <c r="Z233" s="188"/>
      <c r="AA233" s="188"/>
      <c r="AB233" s="188"/>
    </row>
    <row r="234" spans="1:28" ht="15.75" customHeight="1" x14ac:dyDescent="0.2">
      <c r="A234" s="188"/>
      <c r="B234" s="188"/>
      <c r="C234" s="188"/>
      <c r="D234" s="188"/>
      <c r="E234" s="188"/>
      <c r="F234" s="188"/>
      <c r="G234" s="188"/>
      <c r="H234" s="188"/>
      <c r="I234" s="188"/>
      <c r="J234" s="188"/>
      <c r="K234" s="188"/>
      <c r="L234" s="188"/>
      <c r="M234" s="189"/>
      <c r="N234" s="188"/>
      <c r="O234" s="189"/>
      <c r="P234" s="188"/>
      <c r="Q234" s="188"/>
      <c r="R234" s="188"/>
      <c r="S234" s="188"/>
      <c r="T234" s="188"/>
      <c r="U234" s="188"/>
      <c r="V234" s="188"/>
      <c r="W234" s="188"/>
      <c r="X234" s="188"/>
      <c r="Y234" s="188"/>
      <c r="Z234" s="188"/>
      <c r="AA234" s="188"/>
      <c r="AB234" s="188"/>
    </row>
    <row r="235" spans="1:28" ht="15.75" customHeight="1" x14ac:dyDescent="0.2">
      <c r="A235" s="188"/>
      <c r="B235" s="188"/>
      <c r="C235" s="188"/>
      <c r="D235" s="188"/>
      <c r="E235" s="188"/>
      <c r="F235" s="188"/>
      <c r="G235" s="188"/>
      <c r="H235" s="188"/>
      <c r="I235" s="188"/>
      <c r="J235" s="188"/>
      <c r="K235" s="188"/>
      <c r="L235" s="188"/>
      <c r="M235" s="189"/>
      <c r="N235" s="188"/>
      <c r="O235" s="189"/>
      <c r="P235" s="188"/>
      <c r="Q235" s="188"/>
      <c r="R235" s="188"/>
      <c r="S235" s="188"/>
      <c r="T235" s="188"/>
      <c r="U235" s="188"/>
      <c r="V235" s="188"/>
      <c r="W235" s="188"/>
      <c r="X235" s="188"/>
      <c r="Y235" s="188"/>
      <c r="Z235" s="188"/>
      <c r="AA235" s="188"/>
      <c r="AB235" s="188"/>
    </row>
    <row r="236" spans="1:28" ht="15.75" customHeight="1" x14ac:dyDescent="0.2">
      <c r="A236" s="188"/>
      <c r="B236" s="188"/>
      <c r="C236" s="188"/>
      <c r="D236" s="188"/>
      <c r="E236" s="188"/>
      <c r="F236" s="188"/>
      <c r="G236" s="188"/>
      <c r="H236" s="188"/>
      <c r="I236" s="188"/>
      <c r="J236" s="188"/>
      <c r="K236" s="188"/>
      <c r="L236" s="188"/>
      <c r="M236" s="189"/>
      <c r="N236" s="188"/>
      <c r="O236" s="189"/>
      <c r="P236" s="188"/>
      <c r="Q236" s="188"/>
      <c r="R236" s="188"/>
      <c r="S236" s="188"/>
      <c r="T236" s="188"/>
      <c r="U236" s="188"/>
      <c r="V236" s="188"/>
      <c r="W236" s="188"/>
      <c r="X236" s="188"/>
      <c r="Y236" s="188"/>
      <c r="Z236" s="188"/>
      <c r="AA236" s="188"/>
      <c r="AB236" s="188"/>
    </row>
    <row r="237" spans="1:28" ht="15.75" customHeight="1" x14ac:dyDescent="0.2">
      <c r="A237" s="188"/>
      <c r="B237" s="188"/>
      <c r="C237" s="188"/>
      <c r="D237" s="188"/>
      <c r="E237" s="188"/>
      <c r="F237" s="188"/>
      <c r="G237" s="188"/>
      <c r="H237" s="188"/>
      <c r="I237" s="188"/>
      <c r="J237" s="188"/>
      <c r="K237" s="188"/>
      <c r="L237" s="188"/>
      <c r="M237" s="189"/>
      <c r="N237" s="188"/>
      <c r="O237" s="189"/>
      <c r="P237" s="188"/>
      <c r="Q237" s="188"/>
      <c r="R237" s="188"/>
      <c r="S237" s="188"/>
      <c r="T237" s="188"/>
      <c r="U237" s="188"/>
      <c r="V237" s="188"/>
      <c r="W237" s="188"/>
      <c r="X237" s="188"/>
      <c r="Y237" s="188"/>
      <c r="Z237" s="188"/>
      <c r="AA237" s="188"/>
      <c r="AB237" s="188"/>
    </row>
    <row r="238" spans="1:28" ht="15.75" customHeight="1" x14ac:dyDescent="0.2">
      <c r="A238" s="188"/>
      <c r="B238" s="188"/>
      <c r="C238" s="188"/>
      <c r="D238" s="188"/>
      <c r="E238" s="188"/>
      <c r="F238" s="188"/>
      <c r="G238" s="188"/>
      <c r="H238" s="188"/>
      <c r="I238" s="188"/>
      <c r="J238" s="188"/>
      <c r="K238" s="188"/>
      <c r="L238" s="188"/>
      <c r="M238" s="189"/>
      <c r="N238" s="188"/>
      <c r="O238" s="189"/>
      <c r="P238" s="188"/>
      <c r="Q238" s="188"/>
      <c r="R238" s="188"/>
      <c r="S238" s="188"/>
      <c r="T238" s="188"/>
      <c r="U238" s="188"/>
      <c r="V238" s="188"/>
      <c r="W238" s="188"/>
      <c r="X238" s="188"/>
      <c r="Y238" s="188"/>
      <c r="Z238" s="188"/>
      <c r="AA238" s="188"/>
      <c r="AB238" s="188"/>
    </row>
    <row r="239" spans="1:28" ht="15.75" customHeight="1" x14ac:dyDescent="0.2">
      <c r="A239" s="188"/>
      <c r="B239" s="188"/>
      <c r="C239" s="188"/>
      <c r="D239" s="188"/>
      <c r="E239" s="188"/>
      <c r="F239" s="188"/>
      <c r="G239" s="188"/>
      <c r="H239" s="188"/>
      <c r="I239" s="188"/>
      <c r="J239" s="188"/>
      <c r="K239" s="188"/>
      <c r="L239" s="188"/>
      <c r="M239" s="189"/>
      <c r="N239" s="188"/>
      <c r="O239" s="189"/>
      <c r="P239" s="188"/>
      <c r="Q239" s="188"/>
      <c r="R239" s="188"/>
      <c r="S239" s="188"/>
      <c r="T239" s="188"/>
      <c r="U239" s="188"/>
      <c r="V239" s="188"/>
      <c r="W239" s="188"/>
      <c r="X239" s="188"/>
      <c r="Y239" s="188"/>
      <c r="Z239" s="188"/>
      <c r="AA239" s="188"/>
      <c r="AB239" s="188"/>
    </row>
    <row r="240" spans="1:28" ht="15.75" customHeight="1" x14ac:dyDescent="0.2">
      <c r="A240" s="188"/>
      <c r="B240" s="188"/>
      <c r="C240" s="188"/>
      <c r="D240" s="188"/>
      <c r="E240" s="188"/>
      <c r="F240" s="188"/>
      <c r="G240" s="188"/>
      <c r="H240" s="188"/>
      <c r="I240" s="188"/>
      <c r="J240" s="188"/>
      <c r="K240" s="188"/>
      <c r="L240" s="188"/>
      <c r="M240" s="189"/>
      <c r="N240" s="188"/>
      <c r="O240" s="189"/>
      <c r="P240" s="188"/>
      <c r="Q240" s="188"/>
      <c r="R240" s="188"/>
      <c r="S240" s="188"/>
      <c r="T240" s="188"/>
      <c r="U240" s="188"/>
      <c r="V240" s="188"/>
      <c r="W240" s="188"/>
      <c r="X240" s="188"/>
      <c r="Y240" s="188"/>
      <c r="Z240" s="188"/>
      <c r="AA240" s="188"/>
      <c r="AB240" s="188"/>
    </row>
    <row r="241" spans="1:28" ht="15.75" customHeight="1" x14ac:dyDescent="0.2">
      <c r="A241" s="188"/>
      <c r="B241" s="188"/>
      <c r="C241" s="188"/>
      <c r="D241" s="188"/>
      <c r="E241" s="188"/>
      <c r="F241" s="188"/>
      <c r="G241" s="188"/>
      <c r="H241" s="188"/>
      <c r="I241" s="188"/>
      <c r="J241" s="188"/>
      <c r="K241" s="188"/>
      <c r="L241" s="188"/>
      <c r="M241" s="189"/>
      <c r="N241" s="188"/>
      <c r="O241" s="189"/>
      <c r="P241" s="188"/>
      <c r="Q241" s="188"/>
      <c r="R241" s="188"/>
      <c r="S241" s="188"/>
      <c r="T241" s="188"/>
      <c r="U241" s="188"/>
      <c r="V241" s="188"/>
      <c r="W241" s="188"/>
      <c r="X241" s="188"/>
      <c r="Y241" s="188"/>
      <c r="Z241" s="188"/>
      <c r="AA241" s="188"/>
      <c r="AB241" s="188"/>
    </row>
    <row r="242" spans="1:28" ht="15.75" customHeight="1" x14ac:dyDescent="0.2">
      <c r="A242" s="188"/>
      <c r="B242" s="188"/>
      <c r="C242" s="188"/>
      <c r="D242" s="188"/>
      <c r="E242" s="188"/>
      <c r="F242" s="188"/>
      <c r="G242" s="188"/>
      <c r="H242" s="188"/>
      <c r="I242" s="188"/>
      <c r="J242" s="188"/>
      <c r="K242" s="188"/>
      <c r="L242" s="188"/>
      <c r="M242" s="189"/>
      <c r="N242" s="188"/>
      <c r="O242" s="189"/>
      <c r="P242" s="188"/>
      <c r="Q242" s="188"/>
      <c r="R242" s="188"/>
      <c r="S242" s="188"/>
      <c r="T242" s="188"/>
      <c r="U242" s="188"/>
      <c r="V242" s="188"/>
      <c r="W242" s="188"/>
      <c r="X242" s="188"/>
      <c r="Y242" s="188"/>
      <c r="Z242" s="188"/>
      <c r="AA242" s="188"/>
      <c r="AB242" s="188"/>
    </row>
    <row r="243" spans="1:28" ht="15.75" customHeight="1" x14ac:dyDescent="0.2">
      <c r="A243" s="188"/>
      <c r="B243" s="188"/>
      <c r="C243" s="188"/>
      <c r="D243" s="188"/>
      <c r="E243" s="188"/>
      <c r="F243" s="188"/>
      <c r="G243" s="188"/>
      <c r="H243" s="188"/>
      <c r="I243" s="188"/>
      <c r="J243" s="188"/>
      <c r="K243" s="188"/>
      <c r="L243" s="188"/>
      <c r="M243" s="189"/>
      <c r="N243" s="188"/>
      <c r="O243" s="189"/>
      <c r="P243" s="188"/>
      <c r="Q243" s="188"/>
      <c r="R243" s="188"/>
      <c r="S243" s="188"/>
      <c r="T243" s="188"/>
      <c r="U243" s="188"/>
      <c r="V243" s="188"/>
      <c r="W243" s="188"/>
      <c r="X243" s="188"/>
      <c r="Y243" s="188"/>
      <c r="Z243" s="188"/>
      <c r="AA243" s="188"/>
      <c r="AB243" s="188"/>
    </row>
    <row r="244" spans="1:28" ht="15.75" customHeight="1" x14ac:dyDescent="0.2">
      <c r="A244" s="188"/>
      <c r="B244" s="188"/>
      <c r="C244" s="188"/>
      <c r="D244" s="188"/>
      <c r="E244" s="188"/>
      <c r="F244" s="188"/>
      <c r="G244" s="188"/>
      <c r="H244" s="188"/>
      <c r="I244" s="188"/>
      <c r="J244" s="188"/>
      <c r="K244" s="188"/>
      <c r="L244" s="188"/>
      <c r="M244" s="189"/>
      <c r="N244" s="188"/>
      <c r="O244" s="189"/>
      <c r="P244" s="188"/>
      <c r="Q244" s="188"/>
      <c r="R244" s="188"/>
      <c r="S244" s="188"/>
      <c r="T244" s="188"/>
      <c r="U244" s="188"/>
      <c r="V244" s="188"/>
      <c r="W244" s="188"/>
      <c r="X244" s="188"/>
      <c r="Y244" s="188"/>
      <c r="Z244" s="188"/>
      <c r="AA244" s="188"/>
      <c r="AB244" s="188"/>
    </row>
    <row r="245" spans="1:28" ht="15.75" customHeight="1" x14ac:dyDescent="0.2">
      <c r="A245" s="188"/>
      <c r="B245" s="188"/>
      <c r="C245" s="188"/>
      <c r="D245" s="188"/>
      <c r="E245" s="188"/>
      <c r="F245" s="188"/>
      <c r="G245" s="188"/>
      <c r="H245" s="188"/>
      <c r="I245" s="188"/>
      <c r="J245" s="188"/>
      <c r="K245" s="188"/>
      <c r="L245" s="188"/>
      <c r="M245" s="189"/>
      <c r="N245" s="188"/>
      <c r="O245" s="189"/>
      <c r="P245" s="188"/>
      <c r="Q245" s="188"/>
      <c r="R245" s="188"/>
      <c r="S245" s="188"/>
      <c r="T245" s="188"/>
      <c r="U245" s="188"/>
      <c r="V245" s="188"/>
      <c r="W245" s="188"/>
      <c r="X245" s="188"/>
      <c r="Y245" s="188"/>
      <c r="Z245" s="188"/>
      <c r="AA245" s="188"/>
      <c r="AB245" s="188"/>
    </row>
    <row r="246" spans="1:28" ht="15.75" customHeight="1" x14ac:dyDescent="0.2">
      <c r="A246" s="188"/>
      <c r="B246" s="188"/>
      <c r="C246" s="188"/>
      <c r="D246" s="188"/>
      <c r="E246" s="188"/>
      <c r="F246" s="188"/>
      <c r="G246" s="188"/>
      <c r="H246" s="188"/>
      <c r="I246" s="188"/>
      <c r="J246" s="188"/>
      <c r="K246" s="188"/>
      <c r="L246" s="188"/>
      <c r="M246" s="189"/>
      <c r="N246" s="188"/>
      <c r="O246" s="189"/>
      <c r="P246" s="188"/>
      <c r="Q246" s="188"/>
      <c r="R246" s="188"/>
      <c r="S246" s="188"/>
      <c r="T246" s="188"/>
      <c r="U246" s="188"/>
      <c r="V246" s="188"/>
      <c r="W246" s="188"/>
      <c r="X246" s="188"/>
      <c r="Y246" s="188"/>
      <c r="Z246" s="188"/>
      <c r="AA246" s="188"/>
      <c r="AB246" s="188"/>
    </row>
    <row r="247" spans="1:28" ht="15.75" customHeight="1" x14ac:dyDescent="0.2">
      <c r="A247" s="188"/>
      <c r="B247" s="188"/>
      <c r="C247" s="188"/>
      <c r="D247" s="188"/>
      <c r="E247" s="188"/>
      <c r="F247" s="188"/>
      <c r="G247" s="188"/>
      <c r="H247" s="188"/>
      <c r="I247" s="188"/>
      <c r="J247" s="188"/>
      <c r="K247" s="188"/>
      <c r="L247" s="188"/>
      <c r="M247" s="189"/>
      <c r="N247" s="188"/>
      <c r="O247" s="189"/>
      <c r="P247" s="188"/>
      <c r="Q247" s="188"/>
      <c r="R247" s="188"/>
      <c r="S247" s="188"/>
      <c r="T247" s="188"/>
      <c r="U247" s="188"/>
      <c r="V247" s="188"/>
      <c r="W247" s="188"/>
      <c r="X247" s="188"/>
      <c r="Y247" s="188"/>
      <c r="Z247" s="188"/>
      <c r="AA247" s="188"/>
      <c r="AB247" s="188"/>
    </row>
    <row r="248" spans="1:28" ht="15.75" customHeight="1" x14ac:dyDescent="0.2">
      <c r="A248" s="188"/>
      <c r="B248" s="188"/>
      <c r="C248" s="188"/>
      <c r="D248" s="188"/>
      <c r="E248" s="188"/>
      <c r="F248" s="188"/>
      <c r="G248" s="188"/>
      <c r="H248" s="188"/>
      <c r="I248" s="188"/>
      <c r="J248" s="188"/>
      <c r="K248" s="188"/>
      <c r="L248" s="188"/>
      <c r="M248" s="189"/>
      <c r="N248" s="188"/>
      <c r="O248" s="189"/>
      <c r="P248" s="188"/>
      <c r="Q248" s="188"/>
      <c r="R248" s="188"/>
      <c r="S248" s="188"/>
      <c r="T248" s="188"/>
      <c r="U248" s="188"/>
      <c r="V248" s="188"/>
      <c r="W248" s="188"/>
      <c r="X248" s="188"/>
      <c r="Y248" s="188"/>
      <c r="Z248" s="188"/>
      <c r="AA248" s="188"/>
      <c r="AB248" s="188"/>
    </row>
    <row r="249" spans="1:28" ht="15.75" customHeight="1" x14ac:dyDescent="0.2">
      <c r="A249" s="188"/>
      <c r="B249" s="188"/>
      <c r="C249" s="188"/>
      <c r="D249" s="188"/>
      <c r="E249" s="188"/>
      <c r="F249" s="188"/>
      <c r="G249" s="188"/>
      <c r="H249" s="188"/>
      <c r="I249" s="188"/>
      <c r="J249" s="188"/>
      <c r="K249" s="188"/>
      <c r="L249" s="188"/>
      <c r="M249" s="189"/>
      <c r="N249" s="188"/>
      <c r="O249" s="189"/>
      <c r="P249" s="188"/>
      <c r="Q249" s="188"/>
      <c r="R249" s="188"/>
      <c r="S249" s="188"/>
      <c r="T249" s="188"/>
      <c r="U249" s="188"/>
      <c r="V249" s="188"/>
      <c r="W249" s="188"/>
      <c r="X249" s="188"/>
      <c r="Y249" s="188"/>
      <c r="Z249" s="188"/>
      <c r="AA249" s="188"/>
      <c r="AB249" s="188"/>
    </row>
    <row r="250" spans="1:28" ht="15.75" customHeight="1" x14ac:dyDescent="0.2">
      <c r="A250" s="188"/>
      <c r="B250" s="188"/>
      <c r="C250" s="188"/>
      <c r="D250" s="188"/>
      <c r="E250" s="188"/>
      <c r="F250" s="188"/>
      <c r="G250" s="188"/>
      <c r="H250" s="188"/>
      <c r="I250" s="188"/>
      <c r="J250" s="188"/>
      <c r="K250" s="188"/>
      <c r="L250" s="188"/>
      <c r="M250" s="189"/>
      <c r="N250" s="188"/>
      <c r="O250" s="189"/>
      <c r="P250" s="188"/>
      <c r="Q250" s="188"/>
      <c r="R250" s="188"/>
      <c r="S250" s="188"/>
      <c r="T250" s="188"/>
      <c r="U250" s="188"/>
      <c r="V250" s="188"/>
      <c r="W250" s="188"/>
      <c r="X250" s="188"/>
      <c r="Y250" s="188"/>
      <c r="Z250" s="188"/>
      <c r="AA250" s="188"/>
      <c r="AB250" s="188"/>
    </row>
    <row r="251" spans="1:28" ht="15.75" customHeight="1" x14ac:dyDescent="0.2">
      <c r="A251" s="188"/>
      <c r="B251" s="188"/>
      <c r="C251" s="188"/>
      <c r="D251" s="188"/>
      <c r="E251" s="188"/>
      <c r="F251" s="188"/>
      <c r="G251" s="188"/>
      <c r="H251" s="188"/>
      <c r="I251" s="188"/>
      <c r="J251" s="188"/>
      <c r="K251" s="188"/>
      <c r="L251" s="188"/>
      <c r="M251" s="189"/>
      <c r="N251" s="188"/>
      <c r="O251" s="189"/>
      <c r="P251" s="188"/>
      <c r="Q251" s="188"/>
      <c r="R251" s="188"/>
      <c r="S251" s="188"/>
      <c r="T251" s="188"/>
      <c r="U251" s="188"/>
      <c r="V251" s="188"/>
      <c r="W251" s="188"/>
      <c r="X251" s="188"/>
      <c r="Y251" s="188"/>
      <c r="Z251" s="188"/>
      <c r="AA251" s="188"/>
      <c r="AB251" s="188"/>
    </row>
    <row r="252" spans="1:28" ht="15.75" customHeight="1" x14ac:dyDescent="0.2">
      <c r="A252" s="188"/>
      <c r="B252" s="188"/>
      <c r="C252" s="188"/>
      <c r="D252" s="188"/>
      <c r="E252" s="188"/>
      <c r="F252" s="188"/>
      <c r="G252" s="188"/>
      <c r="H252" s="188"/>
      <c r="I252" s="188"/>
      <c r="J252" s="188"/>
      <c r="K252" s="188"/>
      <c r="L252" s="188"/>
      <c r="M252" s="189"/>
      <c r="N252" s="188"/>
      <c r="O252" s="189"/>
      <c r="P252" s="188"/>
      <c r="Q252" s="188"/>
      <c r="R252" s="188"/>
      <c r="S252" s="188"/>
      <c r="T252" s="188"/>
      <c r="U252" s="188"/>
      <c r="V252" s="188"/>
      <c r="W252" s="188"/>
      <c r="X252" s="188"/>
      <c r="Y252" s="188"/>
      <c r="Z252" s="188"/>
      <c r="AA252" s="188"/>
      <c r="AB252" s="188"/>
    </row>
    <row r="253" spans="1:28" ht="15.75" customHeight="1" x14ac:dyDescent="0.2">
      <c r="A253" s="188"/>
      <c r="B253" s="188"/>
      <c r="C253" s="188"/>
      <c r="D253" s="188"/>
      <c r="E253" s="188"/>
      <c r="F253" s="188"/>
      <c r="G253" s="188"/>
      <c r="H253" s="188"/>
      <c r="I253" s="188"/>
      <c r="J253" s="188"/>
      <c r="K253" s="188"/>
      <c r="L253" s="188"/>
      <c r="M253" s="189"/>
      <c r="N253" s="188"/>
      <c r="O253" s="189"/>
      <c r="P253" s="188"/>
      <c r="Q253" s="188"/>
      <c r="R253" s="188"/>
      <c r="S253" s="188"/>
      <c r="T253" s="188"/>
      <c r="U253" s="188"/>
      <c r="V253" s="188"/>
      <c r="W253" s="188"/>
      <c r="X253" s="188"/>
      <c r="Y253" s="188"/>
      <c r="Z253" s="188"/>
      <c r="AA253" s="188"/>
      <c r="AB253" s="188"/>
    </row>
    <row r="254" spans="1:28" ht="15.75" customHeight="1" x14ac:dyDescent="0.2">
      <c r="A254" s="188"/>
      <c r="B254" s="188"/>
      <c r="C254" s="188"/>
      <c r="D254" s="188"/>
      <c r="E254" s="188"/>
      <c r="F254" s="188"/>
      <c r="G254" s="188"/>
      <c r="H254" s="188"/>
      <c r="I254" s="188"/>
      <c r="J254" s="188"/>
      <c r="K254" s="188"/>
      <c r="L254" s="188"/>
      <c r="M254" s="189"/>
      <c r="N254" s="188"/>
      <c r="O254" s="189"/>
      <c r="P254" s="188"/>
      <c r="Q254" s="188"/>
      <c r="R254" s="188"/>
      <c r="S254" s="188"/>
      <c r="T254" s="188"/>
      <c r="U254" s="188"/>
      <c r="V254" s="188"/>
      <c r="W254" s="188"/>
      <c r="X254" s="188"/>
      <c r="Y254" s="188"/>
      <c r="Z254" s="188"/>
      <c r="AA254" s="188"/>
      <c r="AB254" s="188"/>
    </row>
    <row r="255" spans="1:28" ht="15.75" customHeight="1" x14ac:dyDescent="0.2">
      <c r="A255" s="188"/>
      <c r="B255" s="188"/>
      <c r="C255" s="188"/>
      <c r="D255" s="188"/>
      <c r="E255" s="188"/>
      <c r="F255" s="188"/>
      <c r="G255" s="188"/>
      <c r="H255" s="188"/>
      <c r="I255" s="188"/>
      <c r="J255" s="188"/>
      <c r="K255" s="188"/>
      <c r="L255" s="188"/>
      <c r="M255" s="189"/>
      <c r="N255" s="188"/>
      <c r="O255" s="189"/>
      <c r="P255" s="188"/>
      <c r="Q255" s="188"/>
      <c r="R255" s="188"/>
      <c r="S255" s="188"/>
      <c r="T255" s="188"/>
      <c r="U255" s="188"/>
      <c r="V255" s="188"/>
      <c r="W255" s="188"/>
      <c r="X255" s="188"/>
      <c r="Y255" s="188"/>
      <c r="Z255" s="188"/>
      <c r="AA255" s="188"/>
      <c r="AB255" s="188"/>
    </row>
    <row r="256" spans="1:28" ht="15.75" customHeight="1" x14ac:dyDescent="0.2">
      <c r="A256" s="188"/>
      <c r="B256" s="188"/>
      <c r="C256" s="188"/>
      <c r="D256" s="188"/>
      <c r="E256" s="188"/>
      <c r="F256" s="188"/>
      <c r="G256" s="188"/>
      <c r="H256" s="188"/>
      <c r="I256" s="188"/>
      <c r="J256" s="188"/>
      <c r="K256" s="188"/>
      <c r="L256" s="188"/>
      <c r="M256" s="189"/>
      <c r="N256" s="188"/>
      <c r="O256" s="189"/>
      <c r="P256" s="188"/>
      <c r="Q256" s="188"/>
      <c r="R256" s="188"/>
      <c r="S256" s="188"/>
      <c r="T256" s="188"/>
      <c r="U256" s="188"/>
      <c r="V256" s="188"/>
      <c r="W256" s="188"/>
      <c r="X256" s="188"/>
      <c r="Y256" s="188"/>
      <c r="Z256" s="188"/>
      <c r="AA256" s="188"/>
      <c r="AB256" s="188"/>
    </row>
    <row r="257" spans="1:28" ht="15.75" customHeight="1" x14ac:dyDescent="0.2">
      <c r="A257" s="188"/>
      <c r="B257" s="188"/>
      <c r="C257" s="188"/>
      <c r="D257" s="188"/>
      <c r="E257" s="188"/>
      <c r="F257" s="188"/>
      <c r="G257" s="188"/>
      <c r="H257" s="188"/>
      <c r="I257" s="188"/>
      <c r="J257" s="188"/>
      <c r="K257" s="188"/>
      <c r="L257" s="188"/>
      <c r="M257" s="189"/>
      <c r="N257" s="188"/>
      <c r="O257" s="189"/>
      <c r="P257" s="188"/>
      <c r="Q257" s="188"/>
      <c r="R257" s="188"/>
      <c r="S257" s="188"/>
      <c r="T257" s="188"/>
      <c r="U257" s="188"/>
      <c r="V257" s="188"/>
      <c r="W257" s="188"/>
      <c r="X257" s="188"/>
      <c r="Y257" s="188"/>
      <c r="Z257" s="188"/>
      <c r="AA257" s="188"/>
      <c r="AB257" s="188"/>
    </row>
    <row r="258" spans="1:28" ht="15.75" customHeight="1" x14ac:dyDescent="0.2">
      <c r="A258" s="188"/>
      <c r="B258" s="188"/>
      <c r="C258" s="188"/>
      <c r="D258" s="188"/>
      <c r="E258" s="188"/>
      <c r="F258" s="188"/>
      <c r="G258" s="188"/>
      <c r="H258" s="188"/>
      <c r="I258" s="188"/>
      <c r="J258" s="188"/>
      <c r="K258" s="188"/>
      <c r="L258" s="188"/>
      <c r="M258" s="189"/>
      <c r="N258" s="188"/>
      <c r="O258" s="189"/>
      <c r="P258" s="188"/>
      <c r="Q258" s="188"/>
      <c r="R258" s="188"/>
      <c r="S258" s="188"/>
      <c r="T258" s="188"/>
      <c r="U258" s="188"/>
      <c r="V258" s="188"/>
      <c r="W258" s="188"/>
      <c r="X258" s="188"/>
      <c r="Y258" s="188"/>
      <c r="Z258" s="188"/>
      <c r="AA258" s="188"/>
      <c r="AB258" s="188"/>
    </row>
    <row r="259" spans="1:28" ht="15.75" customHeight="1" x14ac:dyDescent="0.2">
      <c r="A259" s="188"/>
      <c r="B259" s="188"/>
      <c r="C259" s="188"/>
      <c r="D259" s="188"/>
      <c r="E259" s="188"/>
      <c r="F259" s="188"/>
      <c r="G259" s="188"/>
      <c r="H259" s="188"/>
      <c r="I259" s="188"/>
      <c r="J259" s="188"/>
      <c r="K259" s="188"/>
      <c r="L259" s="188"/>
      <c r="M259" s="189"/>
      <c r="N259" s="188"/>
      <c r="O259" s="189"/>
      <c r="P259" s="188"/>
      <c r="Q259" s="188"/>
      <c r="R259" s="188"/>
      <c r="S259" s="188"/>
      <c r="T259" s="188"/>
      <c r="U259" s="188"/>
      <c r="V259" s="188"/>
      <c r="W259" s="188"/>
      <c r="X259" s="188"/>
      <c r="Y259" s="188"/>
      <c r="Z259" s="188"/>
      <c r="AA259" s="188"/>
      <c r="AB259" s="188"/>
    </row>
    <row r="260" spans="1:28" ht="15.75" customHeight="1" x14ac:dyDescent="0.2">
      <c r="A260" s="188"/>
      <c r="B260" s="188"/>
      <c r="C260" s="188"/>
      <c r="D260" s="188"/>
      <c r="E260" s="188"/>
      <c r="F260" s="188"/>
      <c r="G260" s="188"/>
      <c r="H260" s="188"/>
      <c r="I260" s="188"/>
      <c r="J260" s="188"/>
      <c r="K260" s="188"/>
      <c r="L260" s="188"/>
      <c r="M260" s="189"/>
      <c r="N260" s="188"/>
      <c r="O260" s="189"/>
      <c r="P260" s="188"/>
      <c r="Q260" s="188"/>
      <c r="R260" s="188"/>
      <c r="S260" s="188"/>
      <c r="T260" s="188"/>
      <c r="U260" s="188"/>
      <c r="V260" s="188"/>
      <c r="W260" s="188"/>
      <c r="X260" s="188"/>
      <c r="Y260" s="188"/>
      <c r="Z260" s="188"/>
      <c r="AA260" s="188"/>
      <c r="AB260" s="188"/>
    </row>
    <row r="261" spans="1:28" ht="15.75" customHeight="1" x14ac:dyDescent="0.2">
      <c r="A261" s="188"/>
      <c r="B261" s="188"/>
      <c r="C261" s="188"/>
      <c r="D261" s="188"/>
      <c r="E261" s="188"/>
      <c r="F261" s="188"/>
      <c r="G261" s="188"/>
      <c r="H261" s="188"/>
      <c r="I261" s="188"/>
      <c r="J261" s="188"/>
      <c r="K261" s="188"/>
      <c r="L261" s="188"/>
      <c r="M261" s="189"/>
      <c r="N261" s="188"/>
      <c r="O261" s="189"/>
      <c r="P261" s="188"/>
      <c r="Q261" s="188"/>
      <c r="R261" s="188"/>
      <c r="S261" s="188"/>
      <c r="T261" s="188"/>
      <c r="U261" s="188"/>
      <c r="V261" s="188"/>
      <c r="W261" s="188"/>
      <c r="X261" s="188"/>
      <c r="Y261" s="188"/>
      <c r="Z261" s="188"/>
      <c r="AA261" s="188"/>
      <c r="AB261" s="188"/>
    </row>
    <row r="262" spans="1:28" ht="15.75" customHeight="1" x14ac:dyDescent="0.2">
      <c r="A262" s="188"/>
      <c r="B262" s="188"/>
      <c r="C262" s="188"/>
      <c r="D262" s="188"/>
      <c r="E262" s="188"/>
      <c r="F262" s="188"/>
      <c r="G262" s="188"/>
      <c r="H262" s="188"/>
      <c r="I262" s="188"/>
      <c r="J262" s="188"/>
      <c r="K262" s="188"/>
      <c r="L262" s="188"/>
      <c r="M262" s="189"/>
      <c r="N262" s="188"/>
      <c r="O262" s="189"/>
      <c r="P262" s="188"/>
      <c r="Q262" s="188"/>
      <c r="R262" s="188"/>
      <c r="S262" s="188"/>
      <c r="T262" s="188"/>
      <c r="U262" s="188"/>
      <c r="V262" s="188"/>
      <c r="W262" s="188"/>
      <c r="X262" s="188"/>
      <c r="Y262" s="188"/>
      <c r="Z262" s="188"/>
      <c r="AA262" s="188"/>
      <c r="AB262" s="188"/>
    </row>
    <row r="263" spans="1:28" ht="15.75" customHeight="1" x14ac:dyDescent="0.2">
      <c r="A263" s="188"/>
      <c r="B263" s="188"/>
      <c r="C263" s="188"/>
      <c r="D263" s="188"/>
      <c r="E263" s="188"/>
      <c r="F263" s="188"/>
      <c r="G263" s="188"/>
      <c r="H263" s="188"/>
      <c r="I263" s="188"/>
      <c r="J263" s="188"/>
      <c r="K263" s="188"/>
      <c r="L263" s="188"/>
      <c r="M263" s="189"/>
      <c r="N263" s="188"/>
      <c r="O263" s="189"/>
      <c r="P263" s="188"/>
      <c r="Q263" s="188"/>
      <c r="R263" s="188"/>
      <c r="S263" s="188"/>
      <c r="T263" s="188"/>
      <c r="U263" s="188"/>
      <c r="V263" s="188"/>
      <c r="W263" s="188"/>
      <c r="X263" s="188"/>
      <c r="Y263" s="188"/>
      <c r="Z263" s="188"/>
      <c r="AA263" s="188"/>
      <c r="AB263" s="188"/>
    </row>
    <row r="264" spans="1:28" ht="15.75" customHeight="1" x14ac:dyDescent="0.2">
      <c r="A264" s="188"/>
      <c r="B264" s="188"/>
      <c r="C264" s="188"/>
      <c r="D264" s="188"/>
      <c r="E264" s="188"/>
      <c r="F264" s="188"/>
      <c r="G264" s="188"/>
      <c r="H264" s="188"/>
      <c r="I264" s="188"/>
      <c r="J264" s="188"/>
      <c r="K264" s="188"/>
      <c r="L264" s="188"/>
      <c r="M264" s="189"/>
      <c r="N264" s="188"/>
      <c r="O264" s="189"/>
      <c r="P264" s="188"/>
      <c r="Q264" s="188"/>
      <c r="R264" s="188"/>
      <c r="S264" s="188"/>
      <c r="T264" s="188"/>
      <c r="U264" s="188"/>
      <c r="V264" s="188"/>
      <c r="W264" s="188"/>
      <c r="X264" s="188"/>
      <c r="Y264" s="188"/>
      <c r="Z264" s="188"/>
      <c r="AA264" s="188"/>
      <c r="AB264" s="188"/>
    </row>
    <row r="265" spans="1:28" ht="15.75" customHeight="1" x14ac:dyDescent="0.2">
      <c r="A265" s="188"/>
      <c r="B265" s="188"/>
      <c r="C265" s="188"/>
      <c r="D265" s="188"/>
      <c r="E265" s="188"/>
      <c r="F265" s="188"/>
      <c r="G265" s="188"/>
      <c r="H265" s="188"/>
      <c r="I265" s="188"/>
      <c r="J265" s="188"/>
      <c r="K265" s="188"/>
      <c r="L265" s="188"/>
      <c r="M265" s="189"/>
      <c r="N265" s="188"/>
      <c r="O265" s="189"/>
      <c r="P265" s="188"/>
      <c r="Q265" s="188"/>
      <c r="R265" s="188"/>
      <c r="S265" s="188"/>
      <c r="T265" s="188"/>
      <c r="U265" s="188"/>
      <c r="V265" s="188"/>
      <c r="W265" s="188"/>
      <c r="X265" s="188"/>
      <c r="Y265" s="188"/>
      <c r="Z265" s="188"/>
      <c r="AA265" s="188"/>
      <c r="AB265" s="188"/>
    </row>
    <row r="266" spans="1:28" ht="15.75" customHeight="1" x14ac:dyDescent="0.2">
      <c r="A266" s="188"/>
      <c r="B266" s="188"/>
      <c r="C266" s="188"/>
      <c r="D266" s="188"/>
      <c r="E266" s="188"/>
      <c r="F266" s="188"/>
      <c r="G266" s="188"/>
      <c r="H266" s="188"/>
      <c r="I266" s="188"/>
      <c r="J266" s="188"/>
      <c r="K266" s="188"/>
      <c r="L266" s="188"/>
      <c r="M266" s="189"/>
      <c r="N266" s="188"/>
      <c r="O266" s="189"/>
      <c r="P266" s="188"/>
      <c r="Q266" s="188"/>
      <c r="R266" s="188"/>
      <c r="S266" s="188"/>
      <c r="T266" s="188"/>
      <c r="U266" s="188"/>
      <c r="V266" s="188"/>
      <c r="W266" s="188"/>
      <c r="X266" s="188"/>
      <c r="Y266" s="188"/>
      <c r="Z266" s="188"/>
      <c r="AA266" s="188"/>
      <c r="AB266" s="188"/>
    </row>
    <row r="267" spans="1:28" ht="15.75" customHeight="1" x14ac:dyDescent="0.2">
      <c r="A267" s="188"/>
      <c r="B267" s="188"/>
      <c r="C267" s="188"/>
      <c r="D267" s="188"/>
      <c r="E267" s="188"/>
      <c r="F267" s="188"/>
      <c r="G267" s="188"/>
      <c r="H267" s="188"/>
      <c r="I267" s="188"/>
      <c r="J267" s="188"/>
      <c r="K267" s="188"/>
      <c r="L267" s="188"/>
      <c r="M267" s="189"/>
      <c r="N267" s="188"/>
      <c r="O267" s="189"/>
      <c r="P267" s="188"/>
      <c r="Q267" s="188"/>
      <c r="R267" s="188"/>
      <c r="S267" s="188"/>
      <c r="T267" s="188"/>
      <c r="U267" s="188"/>
      <c r="V267" s="188"/>
      <c r="W267" s="188"/>
      <c r="X267" s="188"/>
      <c r="Y267" s="188"/>
      <c r="Z267" s="188"/>
      <c r="AA267" s="188"/>
      <c r="AB267" s="188"/>
    </row>
    <row r="268" spans="1:28" ht="15.75" customHeight="1" x14ac:dyDescent="0.15"/>
    <row r="269" spans="1:28" ht="15.75" customHeight="1" x14ac:dyDescent="0.15"/>
    <row r="270" spans="1:28" ht="15.75" customHeight="1" x14ac:dyDescent="0.15"/>
    <row r="271" spans="1:28" ht="15.75" customHeight="1" x14ac:dyDescent="0.15"/>
    <row r="272" spans="1:28"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0">
    <mergeCell ref="A41:I41"/>
    <mergeCell ref="J41:N41"/>
    <mergeCell ref="A42:AB42"/>
    <mergeCell ref="D1:I1"/>
    <mergeCell ref="P1:P7"/>
    <mergeCell ref="U34:V34"/>
    <mergeCell ref="U35:V35"/>
    <mergeCell ref="U36:V36"/>
    <mergeCell ref="U37:V37"/>
    <mergeCell ref="U38:V38"/>
  </mergeCells>
  <conditionalFormatting sqref="C11:D26 A11:B32 E11:M32 N20 I34:I35">
    <cfRule type="containsText" dxfId="224" priority="1" operator="containsText" text="OOO">
      <formula>NOT(ISERROR(SEARCH(("OOO"),(A11))))</formula>
    </cfRule>
  </conditionalFormatting>
  <hyperlinks>
    <hyperlink ref="M13" r:id="rId1" xr:uid="{00000000-0004-0000-0100-000000000000}"/>
    <hyperlink ref="B44" r:id="rId2" xr:uid="{00000000-0004-0000-0100-000001000000}"/>
    <hyperlink ref="B45" r:id="rId3" xr:uid="{00000000-0004-0000-0100-000002000000}"/>
    <hyperlink ref="B46" r:id="rId4" xr:uid="{00000000-0004-0000-0100-000003000000}"/>
    <hyperlink ref="B47" r:id="rId5" xr:uid="{00000000-0004-0000-0100-000004000000}"/>
    <hyperlink ref="B48" r:id="rId6" xr:uid="{00000000-0004-0000-0100-000005000000}"/>
    <hyperlink ref="B50" r:id="rId7" xr:uid="{00000000-0004-0000-0100-000006000000}"/>
    <hyperlink ref="B51" r:id="rId8" xr:uid="{00000000-0004-0000-0100-000007000000}"/>
    <hyperlink ref="B52" r:id="rId9" xr:uid="{00000000-0004-0000-0100-000008000000}"/>
    <hyperlink ref="B53" r:id="rId10" xr:uid="{00000000-0004-0000-0100-000009000000}"/>
    <hyperlink ref="B54" r:id="rId11" xr:uid="{00000000-0004-0000-0100-00000A000000}"/>
    <hyperlink ref="B55" r:id="rId12" xr:uid="{00000000-0004-0000-0100-00000B000000}"/>
    <hyperlink ref="B57" r:id="rId13" xr:uid="{00000000-0004-0000-0100-00000C000000}"/>
    <hyperlink ref="B58" r:id="rId14" xr:uid="{00000000-0004-0000-0100-00000D000000}"/>
    <hyperlink ref="B59" r:id="rId15" xr:uid="{00000000-0004-0000-0100-00000E000000}"/>
    <hyperlink ref="B60" r:id="rId16" xr:uid="{00000000-0004-0000-0100-00000F000000}"/>
    <hyperlink ref="B61" r:id="rId17" xr:uid="{00000000-0004-0000-0100-000010000000}"/>
    <hyperlink ref="B62" r:id="rId18" xr:uid="{00000000-0004-0000-0100-000011000000}"/>
    <hyperlink ref="B63" r:id="rId19" xr:uid="{00000000-0004-0000-0100-000012000000}"/>
  </hyperlinks>
  <pageMargins left="0" right="0" top="0" bottom="0" header="0" footer="0"/>
  <pageSetup orientation="landscape"/>
  <legacyDrawing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6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861</v>
      </c>
      <c r="E1" s="88"/>
      <c r="F1" s="391" t="s">
        <v>256</v>
      </c>
      <c r="G1" s="392"/>
      <c r="J1" s="89"/>
      <c r="K1" s="188"/>
    </row>
    <row r="2" spans="1:11" ht="15.75" customHeight="1" x14ac:dyDescent="0.2">
      <c r="A2" s="282"/>
      <c r="B2" s="282"/>
      <c r="C2" s="281" t="s">
        <v>679</v>
      </c>
      <c r="D2" s="90" t="s">
        <v>862</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99" priority="1" operator="equal">
      <formula>0</formula>
    </cfRule>
    <cfRule type="cellIs" dxfId="198" priority="2" operator="equal">
      <formula>1</formula>
    </cfRule>
    <cfRule type="cellIs" dxfId="197" priority="3" operator="equal">
      <formula>2</formula>
    </cfRule>
    <cfRule type="cellIs" dxfId="196" priority="4" operator="equal">
      <formula>3</formula>
    </cfRule>
    <cfRule type="cellIs" dxfId="195" priority="5" operator="equal">
      <formula>"N/A"</formula>
    </cfRule>
  </conditionalFormatting>
  <hyperlinks>
    <hyperlink ref="D2" r:id="rId1" xr:uid="{00000000-0004-0000-0A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'EM Rating System'!$A$2:$A$5</xm:f>
          </x14:formula1>
          <xm:sqref>F9:F284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1.83203125" customWidth="1"/>
    <col min="2" max="2" width="8.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863</v>
      </c>
      <c r="E1" s="88"/>
      <c r="F1" s="391" t="s">
        <v>256</v>
      </c>
      <c r="G1" s="392"/>
      <c r="J1" s="89"/>
      <c r="K1" s="188"/>
    </row>
    <row r="2" spans="1:11" ht="15.75" customHeight="1" x14ac:dyDescent="0.2">
      <c r="A2" s="282"/>
      <c r="B2" s="282"/>
      <c r="C2" s="281" t="s">
        <v>679</v>
      </c>
      <c r="D2" s="90" t="s">
        <v>864</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309" t="s">
        <v>253</v>
      </c>
      <c r="E4" s="189"/>
      <c r="F4" s="283" t="s">
        <v>260</v>
      </c>
      <c r="G4" s="287">
        <v>0</v>
      </c>
      <c r="J4" s="188"/>
      <c r="K4" s="188"/>
    </row>
    <row r="5" spans="1:11" ht="15.75" customHeight="1" x14ac:dyDescent="0.2">
      <c r="A5" s="86"/>
      <c r="B5" s="86"/>
      <c r="C5" s="286" t="s">
        <v>683</v>
      </c>
      <c r="D5" s="310" t="s">
        <v>865</v>
      </c>
      <c r="E5" s="289"/>
      <c r="F5" s="290" t="s">
        <v>262</v>
      </c>
      <c r="G5" s="93" t="s">
        <v>253</v>
      </c>
      <c r="J5" s="188"/>
      <c r="K5" s="188"/>
    </row>
    <row r="6" spans="1:11" ht="15.75" customHeight="1" x14ac:dyDescent="0.2">
      <c r="A6" s="86"/>
      <c r="B6" s="86"/>
      <c r="C6" s="281" t="s">
        <v>684</v>
      </c>
      <c r="D6" s="311" t="s">
        <v>866</v>
      </c>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95">
        <v>1</v>
      </c>
      <c r="C9" s="69" t="s">
        <v>322</v>
      </c>
      <c r="D9" s="69" t="s">
        <v>323</v>
      </c>
      <c r="E9" s="188" t="s">
        <v>867</v>
      </c>
      <c r="F9" s="96">
        <v>2</v>
      </c>
      <c r="G9" s="188"/>
      <c r="H9" s="188"/>
      <c r="I9" s="188"/>
      <c r="J9" s="188"/>
      <c r="K9" s="188"/>
    </row>
    <row r="10" spans="1:11" ht="15.75" customHeight="1" x14ac:dyDescent="0.2">
      <c r="A10" s="69" t="s">
        <v>321</v>
      </c>
      <c r="B10" s="95">
        <v>1</v>
      </c>
      <c r="C10" s="69" t="s">
        <v>322</v>
      </c>
      <c r="D10" s="69" t="s">
        <v>324</v>
      </c>
      <c r="E10" s="188" t="s">
        <v>867</v>
      </c>
      <c r="F10" s="96">
        <v>2</v>
      </c>
      <c r="G10" s="188"/>
      <c r="H10" s="188"/>
      <c r="I10" s="188"/>
      <c r="J10" s="188"/>
      <c r="K10" s="188"/>
    </row>
    <row r="11" spans="1:11" ht="15.75" customHeight="1" x14ac:dyDescent="0.2">
      <c r="A11" s="69" t="s">
        <v>321</v>
      </c>
      <c r="B11" s="95">
        <v>1</v>
      </c>
      <c r="C11" s="69" t="s">
        <v>322</v>
      </c>
      <c r="D11" s="69" t="s">
        <v>325</v>
      </c>
      <c r="E11" s="188" t="s">
        <v>868</v>
      </c>
      <c r="F11" s="96">
        <v>2</v>
      </c>
      <c r="G11" s="188"/>
      <c r="H11" s="188"/>
      <c r="I11" s="188"/>
      <c r="J11" s="188"/>
      <c r="K11" s="188"/>
    </row>
    <row r="12" spans="1:11" ht="15.75" customHeight="1" x14ac:dyDescent="0.2">
      <c r="A12" s="69" t="s">
        <v>321</v>
      </c>
      <c r="B12" s="95">
        <v>1</v>
      </c>
      <c r="C12" s="69" t="s">
        <v>322</v>
      </c>
      <c r="D12" s="69" t="s">
        <v>326</v>
      </c>
      <c r="E12" s="188" t="s">
        <v>869</v>
      </c>
      <c r="F12" s="96">
        <v>2</v>
      </c>
      <c r="G12" s="188"/>
      <c r="H12" s="188"/>
      <c r="I12" s="188"/>
      <c r="J12" s="188"/>
      <c r="K12" s="188"/>
    </row>
    <row r="13" spans="1:11" ht="15.75" customHeight="1" x14ac:dyDescent="0.2">
      <c r="A13" s="69" t="s">
        <v>321</v>
      </c>
      <c r="B13" s="95">
        <v>1</v>
      </c>
      <c r="C13" s="69" t="s">
        <v>322</v>
      </c>
      <c r="D13" s="69" t="s">
        <v>327</v>
      </c>
      <c r="E13" s="188" t="s">
        <v>870</v>
      </c>
      <c r="F13" s="96">
        <v>2</v>
      </c>
      <c r="G13" s="188"/>
      <c r="H13" s="188"/>
      <c r="I13" s="188"/>
      <c r="J13" s="188"/>
      <c r="K13" s="188"/>
    </row>
    <row r="14" spans="1:11" ht="15.75" customHeight="1" x14ac:dyDescent="0.2">
      <c r="A14" s="69" t="s">
        <v>321</v>
      </c>
      <c r="B14" s="95">
        <v>1</v>
      </c>
      <c r="C14" s="69" t="s">
        <v>322</v>
      </c>
      <c r="D14" s="69" t="s">
        <v>328</v>
      </c>
      <c r="E14" s="188"/>
      <c r="F14" s="96">
        <v>0</v>
      </c>
      <c r="G14" s="312" t="s">
        <v>871</v>
      </c>
      <c r="H14" s="188"/>
      <c r="I14" s="188"/>
      <c r="J14" s="188"/>
      <c r="K14" s="188"/>
    </row>
    <row r="15" spans="1:11" ht="15.75" customHeight="1" x14ac:dyDescent="0.2">
      <c r="A15" s="69" t="s">
        <v>321</v>
      </c>
      <c r="B15" s="95">
        <v>2</v>
      </c>
      <c r="C15" s="69" t="s">
        <v>329</v>
      </c>
      <c r="D15" s="69" t="s">
        <v>330</v>
      </c>
      <c r="E15" s="188" t="s">
        <v>872</v>
      </c>
      <c r="F15" s="96">
        <v>2</v>
      </c>
      <c r="G15" s="188"/>
      <c r="H15" s="188"/>
      <c r="I15" s="188"/>
      <c r="J15" s="188"/>
      <c r="K15" s="188"/>
    </row>
    <row r="16" spans="1:11" ht="15.75" customHeight="1" x14ac:dyDescent="0.2">
      <c r="A16" s="69" t="s">
        <v>321</v>
      </c>
      <c r="B16" s="95">
        <v>2</v>
      </c>
      <c r="C16" s="69" t="s">
        <v>329</v>
      </c>
      <c r="D16" s="69" t="s">
        <v>331</v>
      </c>
      <c r="E16" s="189" t="s">
        <v>873</v>
      </c>
      <c r="F16" s="96">
        <v>2</v>
      </c>
      <c r="G16" s="295"/>
      <c r="H16" s="188"/>
      <c r="I16" s="188"/>
      <c r="J16" s="188"/>
      <c r="K16" s="188"/>
    </row>
    <row r="17" spans="1:11" ht="15.75" customHeight="1" x14ac:dyDescent="0.2">
      <c r="A17" s="69" t="s">
        <v>321</v>
      </c>
      <c r="B17" s="95">
        <v>2</v>
      </c>
      <c r="C17" s="69" t="s">
        <v>329</v>
      </c>
      <c r="D17" s="69" t="s">
        <v>332</v>
      </c>
      <c r="E17" s="188" t="s">
        <v>874</v>
      </c>
      <c r="F17" s="96">
        <v>2</v>
      </c>
      <c r="G17" s="188"/>
      <c r="H17" s="188"/>
      <c r="I17" s="188"/>
      <c r="J17" s="188"/>
      <c r="K17" s="188"/>
    </row>
    <row r="18" spans="1:11" ht="15.75" customHeight="1" x14ac:dyDescent="0.2">
      <c r="A18" s="69" t="s">
        <v>321</v>
      </c>
      <c r="B18" s="95">
        <v>2</v>
      </c>
      <c r="C18" s="69" t="s">
        <v>329</v>
      </c>
      <c r="D18" s="69" t="s">
        <v>333</v>
      </c>
      <c r="E18" s="188" t="s">
        <v>875</v>
      </c>
      <c r="F18" s="96">
        <v>2</v>
      </c>
      <c r="G18" s="189"/>
      <c r="H18" s="188"/>
      <c r="I18" s="188"/>
      <c r="J18" s="188"/>
      <c r="K18" s="188"/>
    </row>
    <row r="19" spans="1:11" ht="15.75" customHeight="1" x14ac:dyDescent="0.2">
      <c r="A19" s="69" t="s">
        <v>321</v>
      </c>
      <c r="B19" s="95">
        <v>2</v>
      </c>
      <c r="C19" s="69" t="s">
        <v>329</v>
      </c>
      <c r="D19" s="69" t="s">
        <v>334</v>
      </c>
      <c r="E19" s="189" t="s">
        <v>875</v>
      </c>
      <c r="F19" s="96">
        <v>1</v>
      </c>
      <c r="G19" s="295" t="s">
        <v>876</v>
      </c>
      <c r="H19" s="188"/>
      <c r="I19" s="188"/>
      <c r="J19" s="188"/>
      <c r="K19" s="188"/>
    </row>
    <row r="20" spans="1:11" ht="15.75" customHeight="1" x14ac:dyDescent="0.2">
      <c r="A20" s="69" t="s">
        <v>321</v>
      </c>
      <c r="B20" s="95">
        <v>3</v>
      </c>
      <c r="C20" s="69" t="s">
        <v>335</v>
      </c>
      <c r="D20" s="73" t="s">
        <v>336</v>
      </c>
      <c r="E20" s="188" t="s">
        <v>877</v>
      </c>
      <c r="F20" s="96" t="s">
        <v>253</v>
      </c>
      <c r="G20" s="312"/>
      <c r="H20" s="188"/>
      <c r="I20" s="188"/>
      <c r="J20" s="188"/>
      <c r="K20" s="188"/>
    </row>
    <row r="21" spans="1:11" ht="15.75" customHeight="1" x14ac:dyDescent="0.2">
      <c r="A21" s="69" t="s">
        <v>321</v>
      </c>
      <c r="B21" s="95">
        <v>3</v>
      </c>
      <c r="C21" s="69" t="s">
        <v>335</v>
      </c>
      <c r="D21" s="73" t="s">
        <v>337</v>
      </c>
      <c r="E21" s="188" t="s">
        <v>877</v>
      </c>
      <c r="F21" s="96" t="s">
        <v>253</v>
      </c>
      <c r="G21" s="312"/>
      <c r="H21" s="188"/>
      <c r="I21" s="188"/>
      <c r="J21" s="188"/>
      <c r="K21" s="188"/>
    </row>
    <row r="22" spans="1:11" ht="15.75" customHeight="1" x14ac:dyDescent="0.2">
      <c r="A22" s="69" t="s">
        <v>321</v>
      </c>
      <c r="B22" s="95">
        <v>3</v>
      </c>
      <c r="C22" s="69" t="s">
        <v>335</v>
      </c>
      <c r="D22" s="73" t="s">
        <v>338</v>
      </c>
      <c r="E22" s="188"/>
      <c r="F22" s="96" t="s">
        <v>253</v>
      </c>
      <c r="G22" s="312"/>
      <c r="H22" s="188"/>
      <c r="I22" s="188"/>
      <c r="J22" s="188"/>
      <c r="K22" s="188"/>
    </row>
    <row r="23" spans="1:11" ht="15.75" customHeight="1" x14ac:dyDescent="0.2">
      <c r="A23" s="69" t="s">
        <v>321</v>
      </c>
      <c r="B23" s="95">
        <v>3</v>
      </c>
      <c r="C23" s="69" t="s">
        <v>335</v>
      </c>
      <c r="D23" s="69" t="s">
        <v>339</v>
      </c>
      <c r="E23" s="188" t="s">
        <v>878</v>
      </c>
      <c r="F23" s="96">
        <v>2</v>
      </c>
      <c r="G23" s="312"/>
      <c r="H23" s="188"/>
      <c r="I23" s="188"/>
      <c r="J23" s="188"/>
      <c r="K23" s="188"/>
    </row>
    <row r="24" spans="1:11" ht="15.75" customHeight="1" x14ac:dyDescent="0.2">
      <c r="A24" s="69" t="s">
        <v>321</v>
      </c>
      <c r="B24" s="95">
        <v>3</v>
      </c>
      <c r="C24" s="69" t="s">
        <v>335</v>
      </c>
      <c r="D24" s="69" t="s">
        <v>340</v>
      </c>
      <c r="E24" s="188" t="s">
        <v>879</v>
      </c>
      <c r="F24" s="96">
        <v>1</v>
      </c>
      <c r="G24" s="312"/>
      <c r="H24" s="188"/>
      <c r="I24" s="188"/>
      <c r="J24" s="188"/>
      <c r="K24" s="188"/>
    </row>
    <row r="25" spans="1:11" ht="15.75" customHeight="1" x14ac:dyDescent="0.2">
      <c r="A25" s="69" t="s">
        <v>321</v>
      </c>
      <c r="B25" s="95">
        <v>3</v>
      </c>
      <c r="C25" s="69" t="s">
        <v>335</v>
      </c>
      <c r="D25" s="69" t="s">
        <v>341</v>
      </c>
      <c r="E25" s="188" t="s">
        <v>880</v>
      </c>
      <c r="F25" s="96" t="s">
        <v>253</v>
      </c>
      <c r="G25" s="295"/>
      <c r="H25" s="188"/>
      <c r="I25" s="188"/>
      <c r="J25" s="188"/>
      <c r="K25" s="188"/>
    </row>
    <row r="26" spans="1:11" ht="15.75" customHeight="1" x14ac:dyDescent="0.2">
      <c r="A26" s="69" t="s">
        <v>321</v>
      </c>
      <c r="B26" s="95">
        <v>3</v>
      </c>
      <c r="C26" s="69" t="s">
        <v>335</v>
      </c>
      <c r="D26" s="73" t="s">
        <v>342</v>
      </c>
      <c r="E26" s="188" t="s">
        <v>881</v>
      </c>
      <c r="F26" s="96">
        <v>2</v>
      </c>
      <c r="G26" s="188"/>
      <c r="H26" s="188"/>
      <c r="I26" s="188"/>
      <c r="J26" s="188"/>
      <c r="K26" s="188"/>
    </row>
    <row r="27" spans="1:11" ht="15.75" customHeight="1" x14ac:dyDescent="0.2">
      <c r="A27" s="69" t="s">
        <v>321</v>
      </c>
      <c r="B27" s="95">
        <v>3</v>
      </c>
      <c r="C27" s="69" t="s">
        <v>335</v>
      </c>
      <c r="D27" s="73" t="s">
        <v>343</v>
      </c>
      <c r="E27" s="188" t="s">
        <v>881</v>
      </c>
      <c r="F27" s="96">
        <v>2</v>
      </c>
      <c r="G27" s="188"/>
      <c r="H27" s="188"/>
      <c r="I27" s="188"/>
      <c r="J27" s="188"/>
      <c r="K27" s="188"/>
    </row>
    <row r="28" spans="1:11" ht="15.75" customHeight="1" x14ac:dyDescent="0.2">
      <c r="A28" s="69" t="s">
        <v>321</v>
      </c>
      <c r="B28" s="95">
        <v>4</v>
      </c>
      <c r="C28" s="69" t="s">
        <v>344</v>
      </c>
      <c r="D28" s="69" t="s">
        <v>345</v>
      </c>
      <c r="E28" s="188" t="s">
        <v>882</v>
      </c>
      <c r="F28" s="96">
        <v>2</v>
      </c>
      <c r="G28" s="295"/>
      <c r="H28" s="188"/>
      <c r="I28" s="188"/>
      <c r="J28" s="188"/>
      <c r="K28" s="188"/>
    </row>
    <row r="29" spans="1:11" ht="15.75" customHeight="1" x14ac:dyDescent="0.2">
      <c r="A29" s="69" t="s">
        <v>321</v>
      </c>
      <c r="B29" s="95">
        <v>4</v>
      </c>
      <c r="C29" s="69" t="s">
        <v>344</v>
      </c>
      <c r="D29" s="69" t="s">
        <v>346</v>
      </c>
      <c r="E29" s="188" t="s">
        <v>882</v>
      </c>
      <c r="F29" s="96">
        <v>2</v>
      </c>
      <c r="G29" s="312"/>
      <c r="H29" s="188"/>
      <c r="I29" s="188"/>
      <c r="J29" s="188"/>
      <c r="K29" s="188"/>
    </row>
    <row r="30" spans="1:11" ht="15.75" customHeight="1" x14ac:dyDescent="0.2">
      <c r="A30" s="69" t="s">
        <v>321</v>
      </c>
      <c r="B30" s="95">
        <v>4</v>
      </c>
      <c r="C30" s="69" t="s">
        <v>344</v>
      </c>
      <c r="D30" s="69" t="s">
        <v>347</v>
      </c>
      <c r="E30" s="189" t="s">
        <v>883</v>
      </c>
      <c r="F30" s="96">
        <v>2</v>
      </c>
      <c r="G30" s="312"/>
      <c r="H30" s="188"/>
      <c r="I30" s="188"/>
      <c r="J30" s="188"/>
      <c r="K30" s="188"/>
    </row>
    <row r="31" spans="1:11" ht="15.75" customHeight="1" x14ac:dyDescent="0.2">
      <c r="A31" s="69" t="s">
        <v>321</v>
      </c>
      <c r="B31" s="95">
        <v>5</v>
      </c>
      <c r="C31" s="74" t="s">
        <v>348</v>
      </c>
      <c r="D31" s="73" t="s">
        <v>349</v>
      </c>
      <c r="E31" s="188" t="s">
        <v>884</v>
      </c>
      <c r="F31" s="96">
        <v>2</v>
      </c>
      <c r="G31" s="312"/>
      <c r="H31" s="188"/>
      <c r="I31" s="188"/>
      <c r="J31" s="188"/>
      <c r="K31" s="188"/>
    </row>
    <row r="32" spans="1:11" ht="15.75" customHeight="1" x14ac:dyDescent="0.2">
      <c r="A32" s="69" t="s">
        <v>321</v>
      </c>
      <c r="B32" s="95">
        <v>5</v>
      </c>
      <c r="C32" s="74" t="s">
        <v>348</v>
      </c>
      <c r="D32" s="73" t="s">
        <v>350</v>
      </c>
      <c r="E32" s="188" t="s">
        <v>885</v>
      </c>
      <c r="F32" s="96">
        <v>1</v>
      </c>
      <c r="G32" s="312" t="s">
        <v>886</v>
      </c>
      <c r="H32" s="188"/>
      <c r="I32" s="188"/>
      <c r="J32" s="188"/>
      <c r="K32" s="188"/>
    </row>
    <row r="33" spans="1:11" ht="15.75" customHeight="1" x14ac:dyDescent="0.2">
      <c r="A33" s="69" t="s">
        <v>321</v>
      </c>
      <c r="B33" s="95">
        <v>5</v>
      </c>
      <c r="C33" s="74" t="s">
        <v>348</v>
      </c>
      <c r="D33" s="69" t="s">
        <v>351</v>
      </c>
      <c r="E33" s="188" t="s">
        <v>887</v>
      </c>
      <c r="F33" s="96">
        <v>2</v>
      </c>
      <c r="G33" s="188"/>
      <c r="H33" s="188"/>
      <c r="I33" s="188"/>
      <c r="J33" s="188"/>
      <c r="K33" s="188"/>
    </row>
    <row r="34" spans="1:11" ht="15.75" customHeight="1" x14ac:dyDescent="0.2">
      <c r="A34" s="69" t="s">
        <v>321</v>
      </c>
      <c r="B34" s="95">
        <v>5</v>
      </c>
      <c r="C34" s="74" t="s">
        <v>348</v>
      </c>
      <c r="D34" s="73" t="s">
        <v>352</v>
      </c>
      <c r="E34" s="188" t="s">
        <v>888</v>
      </c>
      <c r="F34" s="96">
        <v>2</v>
      </c>
      <c r="G34" s="188"/>
      <c r="H34" s="188"/>
      <c r="I34" s="188"/>
      <c r="J34" s="188"/>
      <c r="K34" s="188"/>
    </row>
    <row r="35" spans="1:11" ht="15.75" customHeight="1" x14ac:dyDescent="0.2">
      <c r="A35" s="69" t="s">
        <v>321</v>
      </c>
      <c r="B35" s="95">
        <v>5</v>
      </c>
      <c r="C35" s="74" t="s">
        <v>348</v>
      </c>
      <c r="D35" s="69" t="s">
        <v>353</v>
      </c>
      <c r="E35" s="188" t="s">
        <v>889</v>
      </c>
      <c r="F35" s="96" t="s">
        <v>253</v>
      </c>
      <c r="G35" s="313"/>
      <c r="H35" s="188"/>
      <c r="I35" s="188"/>
      <c r="J35" s="188"/>
      <c r="K35" s="188"/>
    </row>
    <row r="36" spans="1:11" ht="15.75" customHeight="1" x14ac:dyDescent="0.2">
      <c r="A36" s="69" t="s">
        <v>321</v>
      </c>
      <c r="B36" s="95">
        <v>5</v>
      </c>
      <c r="C36" s="74" t="s">
        <v>348</v>
      </c>
      <c r="D36" s="73" t="s">
        <v>354</v>
      </c>
      <c r="E36" s="188"/>
      <c r="F36" s="96" t="s">
        <v>253</v>
      </c>
      <c r="G36" s="312"/>
      <c r="H36" s="188"/>
      <c r="I36" s="188"/>
      <c r="J36" s="188"/>
      <c r="K36" s="188"/>
    </row>
    <row r="37" spans="1:11" ht="15.75" customHeight="1" x14ac:dyDescent="0.2">
      <c r="A37" s="69" t="s">
        <v>321</v>
      </c>
      <c r="B37" s="99">
        <v>6</v>
      </c>
      <c r="C37" s="76" t="s">
        <v>355</v>
      </c>
      <c r="D37" s="76" t="s">
        <v>356</v>
      </c>
      <c r="E37" s="189" t="s">
        <v>890</v>
      </c>
      <c r="F37" s="96">
        <v>2</v>
      </c>
      <c r="G37" s="188"/>
      <c r="H37" s="188"/>
      <c r="I37" s="188"/>
      <c r="J37" s="188"/>
      <c r="K37" s="188"/>
    </row>
    <row r="38" spans="1:11" ht="15.75" customHeight="1" x14ac:dyDescent="0.2">
      <c r="A38" s="69" t="s">
        <v>321</v>
      </c>
      <c r="B38" s="99">
        <v>6</v>
      </c>
      <c r="C38" s="76" t="s">
        <v>355</v>
      </c>
      <c r="D38" s="76" t="s">
        <v>357</v>
      </c>
      <c r="E38" s="188" t="s">
        <v>891</v>
      </c>
      <c r="F38" s="96">
        <v>2</v>
      </c>
      <c r="G38" s="188"/>
      <c r="H38" s="188"/>
      <c r="I38" s="188"/>
      <c r="J38" s="188"/>
      <c r="K38" s="188"/>
    </row>
    <row r="39" spans="1:11" ht="15.75" customHeight="1" x14ac:dyDescent="0.2">
      <c r="A39" s="69" t="s">
        <v>321</v>
      </c>
      <c r="B39" s="99">
        <v>6</v>
      </c>
      <c r="C39" s="76" t="s">
        <v>355</v>
      </c>
      <c r="D39" s="76" t="s">
        <v>358</v>
      </c>
      <c r="E39" s="188" t="s">
        <v>892</v>
      </c>
      <c r="F39" s="96">
        <v>2</v>
      </c>
      <c r="G39" s="188"/>
      <c r="H39" s="188"/>
      <c r="I39" s="188"/>
      <c r="J39" s="188"/>
      <c r="K39" s="188"/>
    </row>
    <row r="40" spans="1:11" ht="15.75" customHeight="1" x14ac:dyDescent="0.2">
      <c r="A40" s="69" t="s">
        <v>321</v>
      </c>
      <c r="B40" s="99">
        <v>6</v>
      </c>
      <c r="C40" s="76" t="s">
        <v>355</v>
      </c>
      <c r="D40" s="76" t="s">
        <v>359</v>
      </c>
      <c r="E40" s="188" t="s">
        <v>892</v>
      </c>
      <c r="F40" s="96">
        <v>2</v>
      </c>
      <c r="G40" s="312"/>
      <c r="H40" s="188"/>
      <c r="I40" s="188"/>
      <c r="J40" s="188"/>
      <c r="K40" s="188"/>
    </row>
    <row r="41" spans="1:11" ht="15.75" customHeight="1" x14ac:dyDescent="0.2">
      <c r="A41" s="69" t="s">
        <v>321</v>
      </c>
      <c r="B41" s="99">
        <v>6</v>
      </c>
      <c r="C41" s="76" t="s">
        <v>355</v>
      </c>
      <c r="D41" s="76" t="s">
        <v>360</v>
      </c>
      <c r="E41" s="188" t="s">
        <v>893</v>
      </c>
      <c r="F41" s="96">
        <v>2</v>
      </c>
      <c r="G41" s="312"/>
      <c r="H41" s="188"/>
      <c r="I41" s="188"/>
      <c r="J41" s="188"/>
      <c r="K41" s="188"/>
    </row>
    <row r="42" spans="1:11" ht="15.75" customHeight="1" x14ac:dyDescent="0.2">
      <c r="A42" s="69" t="s">
        <v>321</v>
      </c>
      <c r="B42" s="99">
        <v>7</v>
      </c>
      <c r="C42" s="76" t="s">
        <v>361</v>
      </c>
      <c r="D42" s="76" t="s">
        <v>362</v>
      </c>
      <c r="E42" s="188" t="s">
        <v>894</v>
      </c>
      <c r="F42" s="96">
        <v>1</v>
      </c>
      <c r="G42" s="312" t="s">
        <v>895</v>
      </c>
      <c r="H42" s="188"/>
      <c r="I42" s="188"/>
      <c r="J42" s="188"/>
      <c r="K42" s="188"/>
    </row>
    <row r="43" spans="1:11" ht="15.75" customHeight="1" x14ac:dyDescent="0.2">
      <c r="A43" s="69" t="s">
        <v>321</v>
      </c>
      <c r="B43" s="99">
        <v>7</v>
      </c>
      <c r="C43" s="76" t="s">
        <v>361</v>
      </c>
      <c r="D43" s="69" t="s">
        <v>363</v>
      </c>
      <c r="E43" s="188" t="s">
        <v>896</v>
      </c>
      <c r="F43" s="96">
        <v>2</v>
      </c>
      <c r="G43" s="188"/>
      <c r="H43" s="188"/>
      <c r="I43" s="188"/>
      <c r="J43" s="188"/>
      <c r="K43" s="188"/>
    </row>
    <row r="44" spans="1:11" ht="15.75" customHeight="1" x14ac:dyDescent="0.2">
      <c r="A44" s="69" t="s">
        <v>321</v>
      </c>
      <c r="B44" s="99">
        <v>7</v>
      </c>
      <c r="C44" s="76" t="s">
        <v>361</v>
      </c>
      <c r="D44" s="69" t="s">
        <v>364</v>
      </c>
      <c r="E44" s="188" t="s">
        <v>880</v>
      </c>
      <c r="F44" s="96">
        <v>2</v>
      </c>
      <c r="G44" s="188"/>
      <c r="H44" s="188"/>
      <c r="I44" s="188"/>
      <c r="J44" s="188"/>
      <c r="K44" s="188"/>
    </row>
    <row r="45" spans="1:11" ht="15.75" customHeight="1" x14ac:dyDescent="0.2">
      <c r="A45" s="69" t="s">
        <v>321</v>
      </c>
      <c r="B45" s="99">
        <v>7</v>
      </c>
      <c r="C45" s="76" t="s">
        <v>361</v>
      </c>
      <c r="D45" s="76" t="s">
        <v>365</v>
      </c>
      <c r="E45" s="188"/>
      <c r="F45" s="96" t="s">
        <v>253</v>
      </c>
      <c r="G45" s="312" t="s">
        <v>897</v>
      </c>
      <c r="H45" s="188"/>
      <c r="I45" s="188"/>
      <c r="J45" s="188"/>
      <c r="K45" s="188"/>
    </row>
    <row r="46" spans="1:11" ht="15.75" customHeight="1" x14ac:dyDescent="0.2">
      <c r="A46" s="69" t="s">
        <v>321</v>
      </c>
      <c r="B46" s="99">
        <v>7</v>
      </c>
      <c r="C46" s="76" t="s">
        <v>361</v>
      </c>
      <c r="D46" s="76" t="s">
        <v>366</v>
      </c>
      <c r="E46" s="188" t="s">
        <v>898</v>
      </c>
      <c r="F46" s="96">
        <v>2</v>
      </c>
      <c r="G46" s="188"/>
      <c r="H46" s="188"/>
      <c r="I46" s="188"/>
      <c r="J46" s="188"/>
      <c r="K46" s="188"/>
    </row>
    <row r="47" spans="1:11" ht="15.75" customHeight="1" x14ac:dyDescent="0.2">
      <c r="A47" s="69" t="s">
        <v>321</v>
      </c>
      <c r="B47" s="99">
        <v>8</v>
      </c>
      <c r="C47" s="76" t="s">
        <v>367</v>
      </c>
      <c r="D47" s="69" t="s">
        <v>368</v>
      </c>
      <c r="E47" s="188" t="s">
        <v>899</v>
      </c>
      <c r="F47" s="96">
        <v>1</v>
      </c>
      <c r="G47" s="295" t="s">
        <v>900</v>
      </c>
      <c r="H47" s="188"/>
      <c r="I47" s="188"/>
      <c r="J47" s="188"/>
      <c r="K47" s="188"/>
    </row>
    <row r="48" spans="1:11" ht="15.75" customHeight="1" x14ac:dyDescent="0.2">
      <c r="A48" s="69" t="s">
        <v>321</v>
      </c>
      <c r="B48" s="99">
        <v>8</v>
      </c>
      <c r="C48" s="76" t="s">
        <v>367</v>
      </c>
      <c r="D48" s="76" t="s">
        <v>369</v>
      </c>
      <c r="E48" s="188"/>
      <c r="F48" s="96" t="s">
        <v>253</v>
      </c>
      <c r="G48" s="312"/>
      <c r="H48" s="188"/>
      <c r="I48" s="188"/>
      <c r="J48" s="188"/>
      <c r="K48" s="188"/>
    </row>
    <row r="49" spans="1:11" ht="15.75" customHeight="1" x14ac:dyDescent="0.2">
      <c r="A49" s="69" t="s">
        <v>321</v>
      </c>
      <c r="B49" s="99">
        <v>8</v>
      </c>
      <c r="C49" s="76" t="s">
        <v>367</v>
      </c>
      <c r="D49" s="76" t="s">
        <v>370</v>
      </c>
      <c r="E49" s="188" t="s">
        <v>901</v>
      </c>
      <c r="F49" s="96">
        <v>1</v>
      </c>
      <c r="G49" s="295" t="s">
        <v>900</v>
      </c>
      <c r="H49" s="188"/>
      <c r="I49" s="188"/>
      <c r="J49" s="188"/>
      <c r="K49" s="188"/>
    </row>
    <row r="50" spans="1:11" ht="15.75" customHeight="1" x14ac:dyDescent="0.2">
      <c r="A50" s="69" t="s">
        <v>321</v>
      </c>
      <c r="B50" s="99">
        <v>8</v>
      </c>
      <c r="C50" s="76" t="s">
        <v>367</v>
      </c>
      <c r="D50" s="69" t="s">
        <v>371</v>
      </c>
      <c r="E50" s="188"/>
      <c r="F50" s="96" t="s">
        <v>253</v>
      </c>
      <c r="G50" s="295" t="s">
        <v>902</v>
      </c>
      <c r="H50" s="188"/>
      <c r="I50" s="188"/>
      <c r="J50" s="188"/>
      <c r="K50" s="188"/>
    </row>
    <row r="51" spans="1:11" ht="15.75" customHeight="1" x14ac:dyDescent="0.2">
      <c r="A51" s="69" t="s">
        <v>321</v>
      </c>
      <c r="B51" s="99">
        <v>8</v>
      </c>
      <c r="C51" s="76" t="s">
        <v>367</v>
      </c>
      <c r="D51" s="76" t="s">
        <v>372</v>
      </c>
      <c r="E51" s="188" t="s">
        <v>880</v>
      </c>
      <c r="F51" s="96">
        <v>2</v>
      </c>
      <c r="G51" s="188"/>
      <c r="H51" s="188"/>
      <c r="I51" s="188"/>
      <c r="J51" s="188"/>
      <c r="K51" s="188"/>
    </row>
    <row r="52" spans="1:11" ht="15.75" customHeight="1" x14ac:dyDescent="0.2">
      <c r="A52" s="69" t="s">
        <v>321</v>
      </c>
      <c r="B52" s="99">
        <v>8</v>
      </c>
      <c r="C52" s="76" t="s">
        <v>367</v>
      </c>
      <c r="D52" s="76" t="s">
        <v>373</v>
      </c>
      <c r="E52" s="188" t="s">
        <v>903</v>
      </c>
      <c r="F52" s="96">
        <v>1</v>
      </c>
      <c r="G52" s="312" t="s">
        <v>904</v>
      </c>
      <c r="H52" s="188"/>
      <c r="I52" s="188"/>
      <c r="J52" s="188"/>
      <c r="K52" s="188"/>
    </row>
    <row r="53" spans="1:11" ht="15.75" customHeight="1" x14ac:dyDescent="0.2">
      <c r="A53" s="69" t="s">
        <v>321</v>
      </c>
      <c r="B53" s="99">
        <v>8</v>
      </c>
      <c r="C53" s="76" t="s">
        <v>367</v>
      </c>
      <c r="D53" s="76" t="s">
        <v>374</v>
      </c>
      <c r="E53" s="188" t="s">
        <v>892</v>
      </c>
      <c r="F53" s="96">
        <v>2</v>
      </c>
      <c r="G53" s="188"/>
      <c r="H53" s="188"/>
      <c r="I53" s="188"/>
      <c r="J53" s="188"/>
      <c r="K53" s="188"/>
    </row>
    <row r="54" spans="1:11" ht="15.75" customHeight="1" x14ac:dyDescent="0.2">
      <c r="A54" s="69" t="s">
        <v>321</v>
      </c>
      <c r="B54" s="99">
        <v>8</v>
      </c>
      <c r="C54" s="76" t="s">
        <v>367</v>
      </c>
      <c r="D54" s="76" t="s">
        <v>375</v>
      </c>
      <c r="E54" s="188" t="s">
        <v>892</v>
      </c>
      <c r="F54" s="96">
        <v>1</v>
      </c>
      <c r="G54" s="312" t="s">
        <v>905</v>
      </c>
      <c r="H54" s="188"/>
      <c r="I54" s="188"/>
      <c r="J54" s="188"/>
      <c r="K54" s="188"/>
    </row>
    <row r="55" spans="1:11" ht="15.75" customHeight="1" x14ac:dyDescent="0.2">
      <c r="A55" s="69" t="s">
        <v>321</v>
      </c>
      <c r="B55" s="95">
        <v>9</v>
      </c>
      <c r="C55" s="69" t="s">
        <v>376</v>
      </c>
      <c r="D55" s="76" t="s">
        <v>377</v>
      </c>
      <c r="E55" s="188"/>
      <c r="F55" s="96" t="s">
        <v>253</v>
      </c>
      <c r="G55" s="312" t="s">
        <v>906</v>
      </c>
      <c r="H55" s="188"/>
      <c r="I55" s="188"/>
      <c r="J55" s="188"/>
      <c r="K55" s="188"/>
    </row>
    <row r="56" spans="1:11" ht="15.75" customHeight="1" x14ac:dyDescent="0.2">
      <c r="A56" s="69" t="s">
        <v>321</v>
      </c>
      <c r="B56" s="95">
        <v>9</v>
      </c>
      <c r="C56" s="69" t="s">
        <v>376</v>
      </c>
      <c r="D56" s="76" t="s">
        <v>378</v>
      </c>
      <c r="E56" s="188" t="s">
        <v>907</v>
      </c>
      <c r="F56" s="96" t="s">
        <v>253</v>
      </c>
      <c r="G56" s="312" t="s">
        <v>906</v>
      </c>
      <c r="H56" s="188"/>
      <c r="I56" s="188"/>
      <c r="J56" s="188"/>
      <c r="K56" s="188"/>
    </row>
    <row r="57" spans="1:11" ht="15.75" customHeight="1" x14ac:dyDescent="0.2">
      <c r="A57" s="69" t="s">
        <v>321</v>
      </c>
      <c r="B57" s="95">
        <v>9</v>
      </c>
      <c r="C57" s="69" t="s">
        <v>376</v>
      </c>
      <c r="D57" s="76" t="s">
        <v>379</v>
      </c>
      <c r="E57" s="188"/>
      <c r="F57" s="96" t="s">
        <v>253</v>
      </c>
      <c r="G57" s="312" t="s">
        <v>906</v>
      </c>
      <c r="H57" s="188"/>
      <c r="I57" s="188"/>
      <c r="J57" s="188"/>
      <c r="K57" s="188"/>
    </row>
    <row r="58" spans="1:11" ht="15.75" customHeight="1" x14ac:dyDescent="0.2">
      <c r="A58" s="69" t="s">
        <v>321</v>
      </c>
      <c r="B58" s="95">
        <v>9</v>
      </c>
      <c r="C58" s="69" t="s">
        <v>376</v>
      </c>
      <c r="D58" s="76" t="s">
        <v>380</v>
      </c>
      <c r="E58" s="188"/>
      <c r="F58" s="96" t="s">
        <v>253</v>
      </c>
      <c r="G58" s="312" t="s">
        <v>906</v>
      </c>
      <c r="H58" s="188"/>
      <c r="I58" s="188"/>
      <c r="J58" s="188"/>
      <c r="K58" s="188"/>
    </row>
    <row r="59" spans="1:11" ht="15.75" customHeight="1" x14ac:dyDescent="0.2">
      <c r="A59" s="69" t="s">
        <v>321</v>
      </c>
      <c r="B59" s="95">
        <v>9</v>
      </c>
      <c r="C59" s="69" t="s">
        <v>376</v>
      </c>
      <c r="D59" s="76" t="s">
        <v>381</v>
      </c>
      <c r="E59" s="188"/>
      <c r="F59" s="96" t="s">
        <v>253</v>
      </c>
      <c r="G59" s="312" t="s">
        <v>906</v>
      </c>
      <c r="H59" s="188"/>
      <c r="I59" s="188"/>
      <c r="J59" s="188"/>
      <c r="K59" s="188"/>
    </row>
    <row r="60" spans="1:11" ht="15.75" customHeight="1" x14ac:dyDescent="0.2">
      <c r="A60" s="69" t="s">
        <v>321</v>
      </c>
      <c r="B60" s="95">
        <v>10</v>
      </c>
      <c r="C60" s="69" t="s">
        <v>382</v>
      </c>
      <c r="D60" s="76" t="s">
        <v>383</v>
      </c>
      <c r="E60" s="188" t="s">
        <v>908</v>
      </c>
      <c r="F60" s="96">
        <v>2</v>
      </c>
      <c r="G60" s="188"/>
      <c r="H60" s="188"/>
      <c r="I60" s="188"/>
      <c r="J60" s="188"/>
      <c r="K60" s="188"/>
    </row>
    <row r="61" spans="1:11" ht="15.75" customHeight="1" x14ac:dyDescent="0.2">
      <c r="A61" s="69" t="s">
        <v>321</v>
      </c>
      <c r="B61" s="95">
        <v>10</v>
      </c>
      <c r="C61" s="69" t="s">
        <v>382</v>
      </c>
      <c r="D61" s="76" t="s">
        <v>384</v>
      </c>
      <c r="E61" s="188" t="s">
        <v>909</v>
      </c>
      <c r="F61" s="96">
        <v>1</v>
      </c>
      <c r="G61" s="295" t="s">
        <v>910</v>
      </c>
      <c r="H61" s="188"/>
      <c r="I61" s="188"/>
      <c r="J61" s="188"/>
      <c r="K61" s="188"/>
    </row>
    <row r="62" spans="1:11" ht="15.75" customHeight="1" x14ac:dyDescent="0.2">
      <c r="A62" s="69" t="s">
        <v>321</v>
      </c>
      <c r="B62" s="95">
        <v>10</v>
      </c>
      <c r="C62" s="69" t="s">
        <v>382</v>
      </c>
      <c r="D62" s="76" t="s">
        <v>385</v>
      </c>
      <c r="E62" s="188" t="s">
        <v>911</v>
      </c>
      <c r="F62" s="96">
        <v>2</v>
      </c>
      <c r="G62" s="312"/>
      <c r="H62" s="188"/>
      <c r="I62" s="188"/>
      <c r="J62" s="188"/>
      <c r="K62" s="188"/>
    </row>
    <row r="63" spans="1:11" ht="15.75" customHeight="1" x14ac:dyDescent="0.2">
      <c r="A63" s="69" t="s">
        <v>321</v>
      </c>
      <c r="B63" s="95">
        <v>10</v>
      </c>
      <c r="C63" s="69" t="s">
        <v>382</v>
      </c>
      <c r="D63" s="76" t="s">
        <v>386</v>
      </c>
      <c r="E63" s="188" t="s">
        <v>912</v>
      </c>
      <c r="F63" s="96">
        <v>2</v>
      </c>
      <c r="G63" s="188"/>
      <c r="H63" s="188"/>
      <c r="I63" s="188"/>
      <c r="J63" s="188"/>
      <c r="K63" s="188"/>
    </row>
    <row r="64" spans="1:11" ht="15.75" customHeight="1" x14ac:dyDescent="0.2">
      <c r="A64" s="69" t="s">
        <v>321</v>
      </c>
      <c r="B64" s="95">
        <v>10</v>
      </c>
      <c r="C64" s="69" t="s">
        <v>382</v>
      </c>
      <c r="D64" s="76" t="s">
        <v>387</v>
      </c>
      <c r="E64" s="188" t="s">
        <v>913</v>
      </c>
      <c r="F64" s="96">
        <v>2</v>
      </c>
      <c r="G64" s="188"/>
      <c r="H64" s="188"/>
      <c r="I64" s="188"/>
      <c r="J64" s="188"/>
      <c r="K64" s="188"/>
    </row>
    <row r="65" spans="1:11" ht="15.75" customHeight="1" x14ac:dyDescent="0.2">
      <c r="A65" s="69" t="s">
        <v>321</v>
      </c>
      <c r="B65" s="95">
        <v>10</v>
      </c>
      <c r="C65" s="69" t="s">
        <v>382</v>
      </c>
      <c r="D65" s="76" t="s">
        <v>388</v>
      </c>
      <c r="E65" s="188" t="s">
        <v>868</v>
      </c>
      <c r="F65" s="96">
        <v>2</v>
      </c>
      <c r="G65" s="188"/>
      <c r="H65" s="188"/>
      <c r="I65" s="188"/>
      <c r="J65" s="188"/>
      <c r="K65" s="188"/>
    </row>
    <row r="66" spans="1:11" ht="15.75" customHeight="1" x14ac:dyDescent="0.2">
      <c r="A66" s="69" t="s">
        <v>321</v>
      </c>
      <c r="B66" s="95">
        <v>10</v>
      </c>
      <c r="C66" s="69" t="s">
        <v>382</v>
      </c>
      <c r="D66" s="76" t="s">
        <v>389</v>
      </c>
      <c r="E66" s="188" t="s">
        <v>914</v>
      </c>
      <c r="F66" s="96">
        <v>2</v>
      </c>
      <c r="G66" s="188"/>
      <c r="H66" s="188"/>
      <c r="I66" s="188"/>
      <c r="J66" s="188"/>
      <c r="K66" s="188"/>
    </row>
    <row r="67" spans="1:11" ht="15.75" customHeight="1" x14ac:dyDescent="0.2">
      <c r="A67" s="69" t="s">
        <v>321</v>
      </c>
      <c r="B67" s="95">
        <v>10</v>
      </c>
      <c r="C67" s="69" t="s">
        <v>382</v>
      </c>
      <c r="D67" s="76" t="s">
        <v>390</v>
      </c>
      <c r="E67" s="188" t="s">
        <v>915</v>
      </c>
      <c r="F67" s="96">
        <v>2</v>
      </c>
      <c r="G67" s="188"/>
      <c r="H67" s="188"/>
      <c r="I67" s="188"/>
      <c r="J67" s="188"/>
      <c r="K67" s="188"/>
    </row>
    <row r="68" spans="1:11" ht="15.75" customHeight="1" x14ac:dyDescent="0.2">
      <c r="A68" s="69" t="s">
        <v>321</v>
      </c>
      <c r="B68" s="95">
        <v>10</v>
      </c>
      <c r="C68" s="69" t="s">
        <v>382</v>
      </c>
      <c r="D68" s="76" t="s">
        <v>391</v>
      </c>
      <c r="E68" s="188" t="s">
        <v>916</v>
      </c>
      <c r="F68" s="96">
        <v>2</v>
      </c>
      <c r="G68" s="188"/>
      <c r="H68" s="188"/>
      <c r="I68" s="188"/>
      <c r="J68" s="188"/>
      <c r="K68" s="188"/>
    </row>
    <row r="69" spans="1:11" ht="15.75" customHeight="1" x14ac:dyDescent="0.2">
      <c r="A69" s="69" t="s">
        <v>321</v>
      </c>
      <c r="B69" s="95">
        <v>10</v>
      </c>
      <c r="C69" s="69" t="s">
        <v>382</v>
      </c>
      <c r="D69" s="76" t="s">
        <v>392</v>
      </c>
      <c r="E69" s="188" t="s">
        <v>917</v>
      </c>
      <c r="F69" s="96">
        <v>2</v>
      </c>
      <c r="G69" s="188"/>
      <c r="H69" s="188"/>
      <c r="I69" s="188"/>
      <c r="J69" s="188"/>
      <c r="K69" s="188"/>
    </row>
    <row r="70" spans="1:11" ht="15.75" customHeight="1" x14ac:dyDescent="0.2">
      <c r="A70" s="69" t="s">
        <v>321</v>
      </c>
      <c r="B70" s="95">
        <v>10</v>
      </c>
      <c r="C70" s="69" t="s">
        <v>382</v>
      </c>
      <c r="D70" s="76" t="s">
        <v>393</v>
      </c>
      <c r="E70" s="188" t="s">
        <v>918</v>
      </c>
      <c r="F70" s="96">
        <v>2</v>
      </c>
      <c r="G70" s="188"/>
      <c r="H70" s="188"/>
      <c r="I70" s="188"/>
      <c r="J70" s="188"/>
      <c r="K70" s="188"/>
    </row>
    <row r="71" spans="1:11" ht="15.75" customHeight="1" x14ac:dyDescent="0.2">
      <c r="A71" s="69" t="s">
        <v>321</v>
      </c>
      <c r="B71" s="95">
        <v>10</v>
      </c>
      <c r="C71" s="69" t="s">
        <v>382</v>
      </c>
      <c r="D71" s="76" t="s">
        <v>394</v>
      </c>
      <c r="E71" s="188" t="s">
        <v>919</v>
      </c>
      <c r="F71" s="96">
        <v>2</v>
      </c>
      <c r="G71" s="188"/>
      <c r="H71" s="188"/>
      <c r="I71" s="188"/>
      <c r="J71" s="188"/>
      <c r="K71" s="188"/>
    </row>
    <row r="72" spans="1:11" ht="15.75" customHeight="1" x14ac:dyDescent="0.2">
      <c r="A72" s="69" t="s">
        <v>321</v>
      </c>
      <c r="B72" s="95">
        <v>10</v>
      </c>
      <c r="C72" s="69" t="s">
        <v>382</v>
      </c>
      <c r="D72" s="76" t="s">
        <v>395</v>
      </c>
      <c r="E72" s="188" t="s">
        <v>920</v>
      </c>
      <c r="F72" s="96">
        <v>2</v>
      </c>
      <c r="G72" s="188"/>
      <c r="H72" s="188"/>
      <c r="I72" s="188"/>
      <c r="J72" s="188"/>
      <c r="K72" s="188"/>
    </row>
    <row r="73" spans="1:11" ht="15.75" customHeight="1" x14ac:dyDescent="0.2">
      <c r="A73" s="69" t="s">
        <v>321</v>
      </c>
      <c r="B73" s="95">
        <v>10</v>
      </c>
      <c r="C73" s="69" t="s">
        <v>382</v>
      </c>
      <c r="D73" s="76" t="s">
        <v>396</v>
      </c>
      <c r="E73" s="188" t="s">
        <v>921</v>
      </c>
      <c r="F73" s="96">
        <v>1</v>
      </c>
      <c r="G73" s="188" t="s">
        <v>922</v>
      </c>
      <c r="H73" s="188"/>
      <c r="I73" s="188"/>
      <c r="J73" s="188"/>
      <c r="K73" s="188"/>
    </row>
    <row r="74" spans="1:11" ht="15.75" customHeight="1" x14ac:dyDescent="0.2">
      <c r="A74" s="69" t="s">
        <v>321</v>
      </c>
      <c r="B74" s="95">
        <v>10</v>
      </c>
      <c r="C74" s="69" t="s">
        <v>382</v>
      </c>
      <c r="D74" s="76" t="s">
        <v>397</v>
      </c>
      <c r="E74" s="188" t="s">
        <v>923</v>
      </c>
      <c r="F74" s="96">
        <v>2</v>
      </c>
      <c r="G74" s="188"/>
      <c r="H74" s="188"/>
      <c r="I74" s="188"/>
      <c r="J74" s="188"/>
      <c r="K74" s="188"/>
    </row>
    <row r="75" spans="1:11" ht="15.75" customHeight="1" x14ac:dyDescent="0.2">
      <c r="A75" s="69" t="s">
        <v>321</v>
      </c>
      <c r="B75" s="95">
        <v>10</v>
      </c>
      <c r="C75" s="69" t="s">
        <v>382</v>
      </c>
      <c r="D75" s="76" t="s">
        <v>398</v>
      </c>
      <c r="E75" s="188" t="s">
        <v>924</v>
      </c>
      <c r="F75" s="96">
        <v>2</v>
      </c>
      <c r="G75" s="188"/>
      <c r="H75" s="188"/>
      <c r="I75" s="188"/>
      <c r="J75" s="188"/>
      <c r="K75" s="188"/>
    </row>
    <row r="76" spans="1:11" ht="15.75" customHeight="1" x14ac:dyDescent="0.2">
      <c r="A76" s="69" t="s">
        <v>321</v>
      </c>
      <c r="B76" s="95">
        <v>10</v>
      </c>
      <c r="C76" s="69" t="s">
        <v>382</v>
      </c>
      <c r="D76" s="76" t="s">
        <v>399</v>
      </c>
      <c r="E76" s="188" t="s">
        <v>925</v>
      </c>
      <c r="F76" s="96">
        <v>2</v>
      </c>
      <c r="G76" s="188"/>
      <c r="H76" s="188"/>
      <c r="I76" s="188"/>
      <c r="J76" s="188"/>
      <c r="K76" s="188"/>
    </row>
    <row r="77" spans="1:11" ht="15.75" customHeight="1" x14ac:dyDescent="0.2">
      <c r="A77" s="69" t="s">
        <v>321</v>
      </c>
      <c r="B77" s="95">
        <v>10</v>
      </c>
      <c r="C77" s="69" t="s">
        <v>382</v>
      </c>
      <c r="D77" s="76" t="s">
        <v>400</v>
      </c>
      <c r="E77" s="188" t="s">
        <v>926</v>
      </c>
      <c r="F77" s="96">
        <v>2</v>
      </c>
      <c r="G77" s="188"/>
      <c r="H77" s="188"/>
      <c r="I77" s="188"/>
      <c r="J77" s="188"/>
      <c r="K77" s="188"/>
    </row>
    <row r="78" spans="1:11" ht="15.75" customHeight="1" x14ac:dyDescent="0.2">
      <c r="A78" s="69" t="s">
        <v>321</v>
      </c>
      <c r="B78" s="95">
        <v>10</v>
      </c>
      <c r="C78" s="69" t="s">
        <v>382</v>
      </c>
      <c r="D78" s="76" t="s">
        <v>401</v>
      </c>
      <c r="E78" s="188" t="s">
        <v>927</v>
      </c>
      <c r="F78" s="96">
        <v>2</v>
      </c>
      <c r="G78" s="188"/>
      <c r="H78" s="188"/>
      <c r="I78" s="188"/>
      <c r="J78" s="188"/>
      <c r="K78" s="188"/>
    </row>
    <row r="79" spans="1:11" ht="15.75" customHeight="1" x14ac:dyDescent="0.2">
      <c r="A79" s="69" t="s">
        <v>321</v>
      </c>
      <c r="B79" s="95">
        <v>10</v>
      </c>
      <c r="C79" s="69" t="s">
        <v>382</v>
      </c>
      <c r="D79" s="76" t="s">
        <v>402</v>
      </c>
      <c r="E79" s="188" t="s">
        <v>928</v>
      </c>
      <c r="F79" s="96">
        <v>2</v>
      </c>
      <c r="G79" s="188"/>
      <c r="H79" s="188"/>
      <c r="I79" s="188"/>
      <c r="J79" s="188"/>
      <c r="K79" s="188"/>
    </row>
    <row r="80" spans="1:11" ht="15.75" customHeight="1" x14ac:dyDescent="0.2">
      <c r="A80" s="69" t="s">
        <v>321</v>
      </c>
      <c r="B80" s="95">
        <v>10</v>
      </c>
      <c r="C80" s="69" t="s">
        <v>382</v>
      </c>
      <c r="D80" s="76" t="s">
        <v>403</v>
      </c>
      <c r="E80" s="188" t="s">
        <v>929</v>
      </c>
      <c r="F80" s="96">
        <v>2</v>
      </c>
      <c r="G80" s="188"/>
      <c r="H80" s="188"/>
      <c r="I80" s="188"/>
      <c r="J80" s="188"/>
      <c r="K80" s="188"/>
    </row>
    <row r="81" spans="1:11" ht="15.75" customHeight="1" x14ac:dyDescent="0.2">
      <c r="A81" s="69" t="s">
        <v>321</v>
      </c>
      <c r="B81" s="95">
        <v>10</v>
      </c>
      <c r="C81" s="69" t="s">
        <v>382</v>
      </c>
      <c r="D81" s="76" t="s">
        <v>404</v>
      </c>
      <c r="E81" s="188" t="s">
        <v>930</v>
      </c>
      <c r="F81" s="96">
        <v>2</v>
      </c>
      <c r="G81" s="188"/>
      <c r="H81" s="188"/>
      <c r="I81" s="188"/>
      <c r="J81" s="188"/>
      <c r="K81" s="188"/>
    </row>
    <row r="82" spans="1:11" ht="15.75" customHeight="1" x14ac:dyDescent="0.2">
      <c r="A82" s="69" t="s">
        <v>321</v>
      </c>
      <c r="B82" s="95">
        <v>10</v>
      </c>
      <c r="C82" s="69" t="s">
        <v>382</v>
      </c>
      <c r="D82" s="76" t="s">
        <v>405</v>
      </c>
      <c r="E82" s="188" t="s">
        <v>931</v>
      </c>
      <c r="F82" s="96">
        <v>2</v>
      </c>
      <c r="G82" s="188"/>
      <c r="H82" s="188"/>
      <c r="I82" s="188"/>
      <c r="J82" s="188"/>
      <c r="K82" s="188"/>
    </row>
    <row r="83" spans="1:11" ht="15.75" customHeight="1" x14ac:dyDescent="0.2">
      <c r="A83" s="69" t="s">
        <v>321</v>
      </c>
      <c r="B83" s="95">
        <v>10</v>
      </c>
      <c r="C83" s="69" t="s">
        <v>382</v>
      </c>
      <c r="D83" s="76" t="s">
        <v>406</v>
      </c>
      <c r="E83" s="188" t="s">
        <v>868</v>
      </c>
      <c r="F83" s="96">
        <v>2</v>
      </c>
      <c r="G83" s="188"/>
      <c r="H83" s="188"/>
      <c r="I83" s="188"/>
      <c r="J83" s="188"/>
      <c r="K83" s="188"/>
    </row>
    <row r="84" spans="1:11" ht="15.75" customHeight="1" x14ac:dyDescent="0.2">
      <c r="A84" s="83" t="s">
        <v>407</v>
      </c>
      <c r="B84" s="95">
        <v>11</v>
      </c>
      <c r="C84" s="78" t="s">
        <v>408</v>
      </c>
      <c r="D84" s="76" t="s">
        <v>409</v>
      </c>
      <c r="E84" s="188"/>
      <c r="F84" s="96" t="s">
        <v>253</v>
      </c>
      <c r="G84" s="188"/>
      <c r="H84" s="188"/>
      <c r="I84" s="188"/>
      <c r="J84" s="188"/>
      <c r="K84" s="188"/>
    </row>
    <row r="85" spans="1:11" ht="15.75" customHeight="1" x14ac:dyDescent="0.2">
      <c r="A85" s="83" t="s">
        <v>407</v>
      </c>
      <c r="B85" s="95">
        <v>11</v>
      </c>
      <c r="C85" s="78" t="s">
        <v>408</v>
      </c>
      <c r="D85" s="76" t="s">
        <v>410</v>
      </c>
      <c r="E85" s="188"/>
      <c r="F85" s="96" t="s">
        <v>253</v>
      </c>
      <c r="G85" s="188"/>
      <c r="H85" s="188"/>
      <c r="I85" s="188"/>
      <c r="J85" s="188"/>
      <c r="K85" s="188"/>
    </row>
    <row r="86" spans="1:11" ht="15.75" customHeight="1" x14ac:dyDescent="0.2">
      <c r="A86" s="83" t="s">
        <v>407</v>
      </c>
      <c r="B86" s="95">
        <v>11</v>
      </c>
      <c r="C86" s="78" t="s">
        <v>408</v>
      </c>
      <c r="D86" s="76" t="s">
        <v>411</v>
      </c>
      <c r="E86" s="188"/>
      <c r="F86" s="96" t="s">
        <v>253</v>
      </c>
      <c r="G86" s="188"/>
      <c r="H86" s="188"/>
      <c r="I86" s="188"/>
      <c r="J86" s="188"/>
      <c r="K86" s="188"/>
    </row>
    <row r="87" spans="1:11" ht="15.75" customHeight="1" x14ac:dyDescent="0.2">
      <c r="A87" s="83" t="s">
        <v>407</v>
      </c>
      <c r="B87" s="95">
        <v>11</v>
      </c>
      <c r="C87" s="78" t="s">
        <v>408</v>
      </c>
      <c r="D87" s="76" t="s">
        <v>412</v>
      </c>
      <c r="E87" s="188"/>
      <c r="F87" s="96" t="s">
        <v>253</v>
      </c>
      <c r="G87" s="188"/>
      <c r="H87" s="188"/>
      <c r="I87" s="188"/>
      <c r="J87" s="188"/>
      <c r="K87" s="188"/>
    </row>
    <row r="88" spans="1:11" ht="15.75" customHeight="1" x14ac:dyDescent="0.2">
      <c r="A88" s="83" t="s">
        <v>407</v>
      </c>
      <c r="B88" s="95">
        <v>11</v>
      </c>
      <c r="C88" s="78" t="s">
        <v>408</v>
      </c>
      <c r="D88" s="76" t="s">
        <v>413</v>
      </c>
      <c r="E88" s="188" t="s">
        <v>932</v>
      </c>
      <c r="F88" s="96">
        <v>2</v>
      </c>
      <c r="G88" s="312"/>
      <c r="H88" s="188"/>
      <c r="I88" s="188"/>
      <c r="J88" s="188"/>
      <c r="K88" s="188"/>
    </row>
    <row r="89" spans="1:11" ht="15.75" customHeight="1" x14ac:dyDescent="0.2">
      <c r="A89" s="83" t="s">
        <v>407</v>
      </c>
      <c r="B89" s="95">
        <v>11</v>
      </c>
      <c r="C89" s="78" t="s">
        <v>408</v>
      </c>
      <c r="D89" s="76" t="s">
        <v>414</v>
      </c>
      <c r="E89" s="188" t="s">
        <v>931</v>
      </c>
      <c r="F89" s="96">
        <v>2</v>
      </c>
      <c r="G89" s="312"/>
      <c r="H89" s="188"/>
      <c r="I89" s="188"/>
      <c r="J89" s="188"/>
      <c r="K89" s="188"/>
    </row>
    <row r="90" spans="1:11" ht="15.75" customHeight="1" x14ac:dyDescent="0.2">
      <c r="A90" s="83" t="s">
        <v>407</v>
      </c>
      <c r="B90" s="95">
        <v>12</v>
      </c>
      <c r="C90" s="78" t="s">
        <v>415</v>
      </c>
      <c r="D90" s="76" t="s">
        <v>416</v>
      </c>
      <c r="E90" s="188" t="s">
        <v>868</v>
      </c>
      <c r="F90" s="96">
        <v>2</v>
      </c>
      <c r="G90" s="312"/>
      <c r="H90" s="188"/>
      <c r="I90" s="188"/>
      <c r="J90" s="188"/>
      <c r="K90" s="188"/>
    </row>
    <row r="91" spans="1:11" ht="15.75" customHeight="1" x14ac:dyDescent="0.2">
      <c r="A91" s="83" t="s">
        <v>407</v>
      </c>
      <c r="B91" s="95">
        <v>12</v>
      </c>
      <c r="C91" s="78" t="s">
        <v>415</v>
      </c>
      <c r="D91" s="76" t="s">
        <v>417</v>
      </c>
      <c r="E91" s="188" t="s">
        <v>868</v>
      </c>
      <c r="F91" s="96">
        <v>1</v>
      </c>
      <c r="G91" s="312" t="s">
        <v>933</v>
      </c>
      <c r="H91" s="188"/>
      <c r="I91" s="188"/>
      <c r="J91" s="188"/>
      <c r="K91" s="188"/>
    </row>
    <row r="92" spans="1:11" ht="15.75" customHeight="1" x14ac:dyDescent="0.2">
      <c r="A92" s="83" t="s">
        <v>407</v>
      </c>
      <c r="B92" s="95">
        <v>12</v>
      </c>
      <c r="C92" s="78" t="s">
        <v>415</v>
      </c>
      <c r="D92" s="76" t="s">
        <v>418</v>
      </c>
      <c r="E92" s="188"/>
      <c r="F92" s="96" t="s">
        <v>253</v>
      </c>
      <c r="G92" s="188"/>
      <c r="H92" s="188"/>
      <c r="I92" s="188"/>
      <c r="J92" s="188"/>
      <c r="K92" s="188"/>
    </row>
    <row r="93" spans="1:11" ht="15.75" customHeight="1" x14ac:dyDescent="0.2">
      <c r="A93" s="83" t="s">
        <v>407</v>
      </c>
      <c r="B93" s="95">
        <v>12</v>
      </c>
      <c r="C93" s="78" t="s">
        <v>415</v>
      </c>
      <c r="D93" s="76" t="s">
        <v>419</v>
      </c>
      <c r="E93" s="188"/>
      <c r="F93" s="96" t="s">
        <v>253</v>
      </c>
      <c r="G93" s="188"/>
      <c r="H93" s="188"/>
      <c r="I93" s="188"/>
      <c r="J93" s="188"/>
      <c r="K93" s="188"/>
    </row>
    <row r="94" spans="1:11" ht="15.75" customHeight="1" x14ac:dyDescent="0.2">
      <c r="A94" s="83" t="s">
        <v>407</v>
      </c>
      <c r="B94" s="95">
        <v>12</v>
      </c>
      <c r="C94" s="78" t="s">
        <v>415</v>
      </c>
      <c r="D94" s="76" t="s">
        <v>420</v>
      </c>
      <c r="E94" s="188" t="s">
        <v>907</v>
      </c>
      <c r="F94" s="96">
        <v>1</v>
      </c>
      <c r="G94" s="312"/>
      <c r="H94" s="188"/>
      <c r="I94" s="188"/>
      <c r="J94" s="188"/>
      <c r="K94" s="188"/>
    </row>
    <row r="95" spans="1:11" ht="15.75" customHeight="1" x14ac:dyDescent="0.2">
      <c r="A95" s="83" t="s">
        <v>407</v>
      </c>
      <c r="B95" s="95">
        <v>12</v>
      </c>
      <c r="C95" s="78" t="s">
        <v>415</v>
      </c>
      <c r="D95" s="76" t="s">
        <v>421</v>
      </c>
      <c r="E95" s="188"/>
      <c r="F95" s="96" t="s">
        <v>253</v>
      </c>
      <c r="G95" s="188"/>
      <c r="H95" s="188"/>
      <c r="I95" s="188"/>
      <c r="J95" s="188"/>
      <c r="K95" s="188"/>
    </row>
    <row r="96" spans="1:11" ht="15.75" customHeight="1" x14ac:dyDescent="0.2">
      <c r="A96" s="83" t="s">
        <v>407</v>
      </c>
      <c r="B96" s="95">
        <v>12</v>
      </c>
      <c r="C96" s="78" t="s">
        <v>415</v>
      </c>
      <c r="D96" s="76" t="s">
        <v>422</v>
      </c>
      <c r="E96" s="188"/>
      <c r="F96" s="96" t="s">
        <v>253</v>
      </c>
      <c r="G96" s="188"/>
      <c r="H96" s="188"/>
      <c r="I96" s="188"/>
      <c r="J96" s="188"/>
      <c r="K96" s="188"/>
    </row>
    <row r="97" spans="1:11" ht="15.75" customHeight="1" x14ac:dyDescent="0.2">
      <c r="A97" s="83" t="s">
        <v>407</v>
      </c>
      <c r="B97" s="95">
        <v>12</v>
      </c>
      <c r="C97" s="78" t="s">
        <v>415</v>
      </c>
      <c r="D97" s="76" t="s">
        <v>423</v>
      </c>
      <c r="E97" s="188" t="s">
        <v>934</v>
      </c>
      <c r="F97" s="96">
        <v>2</v>
      </c>
      <c r="G97" s="312"/>
      <c r="H97" s="188"/>
      <c r="I97" s="188"/>
      <c r="J97" s="188"/>
      <c r="K97" s="188"/>
    </row>
    <row r="98" spans="1:11" ht="15.75" customHeight="1" x14ac:dyDescent="0.2">
      <c r="A98" s="83" t="s">
        <v>407</v>
      </c>
      <c r="B98" s="95">
        <v>12</v>
      </c>
      <c r="C98" s="78" t="s">
        <v>415</v>
      </c>
      <c r="D98" s="76" t="s">
        <v>424</v>
      </c>
      <c r="E98" s="188" t="s">
        <v>931</v>
      </c>
      <c r="F98" s="96">
        <v>2</v>
      </c>
      <c r="G98" s="312"/>
      <c r="H98" s="188"/>
      <c r="I98" s="188"/>
      <c r="J98" s="188"/>
      <c r="K98" s="188"/>
    </row>
    <row r="99" spans="1:11" ht="15.75" customHeight="1" x14ac:dyDescent="0.2">
      <c r="A99" s="83" t="s">
        <v>407</v>
      </c>
      <c r="B99" s="95">
        <v>13</v>
      </c>
      <c r="C99" s="78" t="s">
        <v>425</v>
      </c>
      <c r="D99" s="76" t="s">
        <v>426</v>
      </c>
      <c r="E99" s="188" t="s">
        <v>868</v>
      </c>
      <c r="F99" s="96" t="s">
        <v>253</v>
      </c>
      <c r="G99" s="312"/>
      <c r="H99" s="188"/>
      <c r="I99" s="188"/>
      <c r="J99" s="188"/>
      <c r="K99" s="188"/>
    </row>
    <row r="100" spans="1:11" ht="15.75" customHeight="1" x14ac:dyDescent="0.2">
      <c r="A100" s="83" t="s">
        <v>407</v>
      </c>
      <c r="B100" s="95">
        <v>13</v>
      </c>
      <c r="C100" s="78" t="s">
        <v>425</v>
      </c>
      <c r="D100" s="76" t="s">
        <v>427</v>
      </c>
      <c r="E100" s="188"/>
      <c r="F100" s="96" t="s">
        <v>253</v>
      </c>
      <c r="G100" s="188"/>
      <c r="H100" s="188"/>
      <c r="I100" s="188"/>
      <c r="J100" s="188"/>
      <c r="K100" s="188"/>
    </row>
    <row r="101" spans="1:11" ht="15.75" customHeight="1" x14ac:dyDescent="0.2">
      <c r="A101" s="83" t="s">
        <v>407</v>
      </c>
      <c r="B101" s="95">
        <v>13</v>
      </c>
      <c r="C101" s="78" t="s">
        <v>425</v>
      </c>
      <c r="D101" s="76" t="s">
        <v>428</v>
      </c>
      <c r="E101" s="188" t="s">
        <v>934</v>
      </c>
      <c r="F101" s="96">
        <v>2</v>
      </c>
      <c r="G101" s="312"/>
      <c r="H101" s="188"/>
      <c r="I101" s="188"/>
      <c r="J101" s="188"/>
      <c r="K101" s="188"/>
    </row>
    <row r="102" spans="1:11" ht="15.75" customHeight="1" x14ac:dyDescent="0.2">
      <c r="A102" s="83" t="s">
        <v>407</v>
      </c>
      <c r="B102" s="95">
        <v>13</v>
      </c>
      <c r="C102" s="78" t="s">
        <v>425</v>
      </c>
      <c r="D102" s="76" t="s">
        <v>429</v>
      </c>
      <c r="E102" s="188" t="s">
        <v>931</v>
      </c>
      <c r="F102" s="96">
        <v>2</v>
      </c>
      <c r="G102" s="312"/>
      <c r="H102" s="188"/>
      <c r="I102" s="188"/>
      <c r="J102" s="188"/>
      <c r="K102" s="188"/>
    </row>
    <row r="103" spans="1:11" ht="15.75" customHeight="1" x14ac:dyDescent="0.2">
      <c r="A103" s="83" t="s">
        <v>407</v>
      </c>
      <c r="B103" s="95">
        <v>14</v>
      </c>
      <c r="C103" s="78" t="s">
        <v>430</v>
      </c>
      <c r="D103" s="76" t="s">
        <v>431</v>
      </c>
      <c r="E103" s="188"/>
      <c r="F103" s="96" t="s">
        <v>253</v>
      </c>
      <c r="G103" s="188"/>
      <c r="H103" s="188"/>
      <c r="I103" s="188"/>
      <c r="J103" s="188"/>
      <c r="K103" s="188"/>
    </row>
    <row r="104" spans="1:11" ht="15.75" customHeight="1" x14ac:dyDescent="0.2">
      <c r="A104" s="83" t="s">
        <v>407</v>
      </c>
      <c r="B104" s="95">
        <v>14</v>
      </c>
      <c r="C104" s="78" t="s">
        <v>430</v>
      </c>
      <c r="D104" s="76" t="s">
        <v>432</v>
      </c>
      <c r="E104" s="188"/>
      <c r="F104" s="96" t="s">
        <v>253</v>
      </c>
      <c r="G104" s="188"/>
      <c r="H104" s="188"/>
      <c r="I104" s="188"/>
      <c r="J104" s="188"/>
      <c r="K104" s="188"/>
    </row>
    <row r="105" spans="1:11" ht="15.75" customHeight="1" x14ac:dyDescent="0.2">
      <c r="A105" s="83" t="s">
        <v>407</v>
      </c>
      <c r="B105" s="95">
        <v>14</v>
      </c>
      <c r="C105" s="78" t="s">
        <v>430</v>
      </c>
      <c r="D105" s="76" t="s">
        <v>433</v>
      </c>
      <c r="E105" s="188"/>
      <c r="F105" s="96" t="s">
        <v>253</v>
      </c>
      <c r="G105" s="188"/>
      <c r="H105" s="188"/>
      <c r="I105" s="188"/>
      <c r="J105" s="188"/>
      <c r="K105" s="188"/>
    </row>
    <row r="106" spans="1:11" ht="15.75" customHeight="1" x14ac:dyDescent="0.2">
      <c r="A106" s="83" t="s">
        <v>407</v>
      </c>
      <c r="B106" s="95">
        <v>14</v>
      </c>
      <c r="C106" s="78" t="s">
        <v>430</v>
      </c>
      <c r="D106" s="76" t="s">
        <v>434</v>
      </c>
      <c r="E106" s="188" t="s">
        <v>935</v>
      </c>
      <c r="F106" s="96">
        <v>1</v>
      </c>
      <c r="G106" s="312" t="s">
        <v>936</v>
      </c>
      <c r="H106" s="188"/>
      <c r="I106" s="188"/>
      <c r="J106" s="188"/>
      <c r="K106" s="188"/>
    </row>
    <row r="107" spans="1:11" ht="15.75" customHeight="1" x14ac:dyDescent="0.2">
      <c r="A107" s="83" t="s">
        <v>407</v>
      </c>
      <c r="B107" s="95">
        <v>14</v>
      </c>
      <c r="C107" s="78" t="s">
        <v>430</v>
      </c>
      <c r="D107" s="76" t="s">
        <v>435</v>
      </c>
      <c r="E107" s="188"/>
      <c r="F107" s="96" t="s">
        <v>253</v>
      </c>
      <c r="G107" s="188"/>
      <c r="H107" s="188"/>
      <c r="I107" s="188"/>
      <c r="J107" s="188"/>
      <c r="K107" s="188"/>
    </row>
    <row r="108" spans="1:11" ht="15.75" customHeight="1" x14ac:dyDescent="0.2">
      <c r="A108" s="83" t="s">
        <v>407</v>
      </c>
      <c r="B108" s="95">
        <v>14</v>
      </c>
      <c r="C108" s="78" t="s">
        <v>430</v>
      </c>
      <c r="D108" s="76" t="s">
        <v>436</v>
      </c>
      <c r="E108" s="188" t="s">
        <v>937</v>
      </c>
      <c r="F108" s="96">
        <v>2</v>
      </c>
      <c r="G108" s="312"/>
      <c r="H108" s="188"/>
      <c r="I108" s="188"/>
      <c r="J108" s="188"/>
      <c r="K108" s="188"/>
    </row>
    <row r="109" spans="1:11" ht="15.75" customHeight="1" x14ac:dyDescent="0.2">
      <c r="A109" s="83" t="s">
        <v>407</v>
      </c>
      <c r="B109" s="95">
        <v>14</v>
      </c>
      <c r="C109" s="78" t="s">
        <v>430</v>
      </c>
      <c r="D109" s="76" t="s">
        <v>437</v>
      </c>
      <c r="E109" s="188" t="s">
        <v>931</v>
      </c>
      <c r="F109" s="96">
        <v>2</v>
      </c>
      <c r="G109" s="312"/>
      <c r="H109" s="188"/>
      <c r="I109" s="188"/>
      <c r="J109" s="188"/>
      <c r="K109" s="188"/>
    </row>
    <row r="110" spans="1:11" ht="15.75" customHeight="1" x14ac:dyDescent="0.2">
      <c r="A110" s="83" t="s">
        <v>407</v>
      </c>
      <c r="B110" s="95">
        <v>15</v>
      </c>
      <c r="C110" s="78" t="s">
        <v>438</v>
      </c>
      <c r="D110" s="76" t="s">
        <v>439</v>
      </c>
      <c r="E110" s="188"/>
      <c r="F110" s="96" t="s">
        <v>253</v>
      </c>
      <c r="G110" s="188"/>
      <c r="H110" s="188"/>
      <c r="I110" s="188"/>
      <c r="J110" s="188"/>
      <c r="K110" s="188"/>
    </row>
    <row r="111" spans="1:11" ht="15.75" customHeight="1" x14ac:dyDescent="0.2">
      <c r="A111" s="83" t="s">
        <v>407</v>
      </c>
      <c r="B111" s="95">
        <v>15</v>
      </c>
      <c r="C111" s="78" t="s">
        <v>438</v>
      </c>
      <c r="D111" s="76" t="s">
        <v>440</v>
      </c>
      <c r="E111" s="188"/>
      <c r="F111" s="96" t="s">
        <v>253</v>
      </c>
      <c r="G111" s="188"/>
      <c r="H111" s="188"/>
      <c r="I111" s="188"/>
      <c r="J111" s="188"/>
      <c r="K111" s="188"/>
    </row>
    <row r="112" spans="1:11" ht="15.75" customHeight="1" x14ac:dyDescent="0.2">
      <c r="A112" s="83" t="s">
        <v>407</v>
      </c>
      <c r="B112" s="95">
        <v>15</v>
      </c>
      <c r="C112" s="78" t="s">
        <v>438</v>
      </c>
      <c r="D112" s="76" t="s">
        <v>441</v>
      </c>
      <c r="E112" s="188" t="s">
        <v>931</v>
      </c>
      <c r="F112" s="96">
        <v>2</v>
      </c>
      <c r="G112" s="312"/>
      <c r="H112" s="188"/>
      <c r="I112" s="188"/>
      <c r="J112" s="188"/>
      <c r="K112" s="188"/>
    </row>
    <row r="113" spans="1:11" ht="15.75" customHeight="1" x14ac:dyDescent="0.2">
      <c r="A113" s="83" t="s">
        <v>407</v>
      </c>
      <c r="B113" s="95">
        <v>16</v>
      </c>
      <c r="C113" s="78" t="s">
        <v>442</v>
      </c>
      <c r="D113" s="76" t="s">
        <v>443</v>
      </c>
      <c r="E113" s="188"/>
      <c r="F113" s="96" t="s">
        <v>253</v>
      </c>
      <c r="G113" s="188"/>
      <c r="H113" s="188"/>
      <c r="I113" s="188"/>
      <c r="J113" s="188"/>
      <c r="K113" s="188"/>
    </row>
    <row r="114" spans="1:11" ht="15.75" customHeight="1" x14ac:dyDescent="0.2">
      <c r="A114" s="83" t="s">
        <v>407</v>
      </c>
      <c r="B114" s="95">
        <v>16</v>
      </c>
      <c r="C114" s="78" t="s">
        <v>442</v>
      </c>
      <c r="D114" s="76" t="s">
        <v>444</v>
      </c>
      <c r="E114" s="188"/>
      <c r="F114" s="96" t="s">
        <v>253</v>
      </c>
      <c r="G114" s="188"/>
      <c r="H114" s="188"/>
      <c r="I114" s="188"/>
      <c r="J114" s="188"/>
      <c r="K114" s="188"/>
    </row>
    <row r="115" spans="1:11" ht="15.75" customHeight="1" x14ac:dyDescent="0.2">
      <c r="A115" s="83" t="s">
        <v>407</v>
      </c>
      <c r="B115" s="95">
        <v>16</v>
      </c>
      <c r="C115" s="78" t="s">
        <v>442</v>
      </c>
      <c r="D115" s="76" t="s">
        <v>445</v>
      </c>
      <c r="E115" s="188"/>
      <c r="F115" s="96" t="s">
        <v>253</v>
      </c>
      <c r="G115" s="188"/>
      <c r="H115" s="188"/>
      <c r="I115" s="188"/>
      <c r="J115" s="188"/>
      <c r="K115" s="188"/>
    </row>
    <row r="116" spans="1:11" ht="15.75" customHeight="1" x14ac:dyDescent="0.2">
      <c r="A116" s="83" t="s">
        <v>407</v>
      </c>
      <c r="B116" s="95">
        <v>16</v>
      </c>
      <c r="C116" s="78" t="s">
        <v>442</v>
      </c>
      <c r="D116" s="76" t="s">
        <v>446</v>
      </c>
      <c r="E116" s="188"/>
      <c r="F116" s="96" t="s">
        <v>253</v>
      </c>
      <c r="G116" s="188"/>
      <c r="H116" s="188"/>
      <c r="I116" s="188"/>
      <c r="J116" s="188"/>
      <c r="K116" s="188"/>
    </row>
    <row r="117" spans="1:11" ht="15.75" customHeight="1" x14ac:dyDescent="0.2">
      <c r="A117" s="83" t="s">
        <v>407</v>
      </c>
      <c r="B117" s="95">
        <v>16</v>
      </c>
      <c r="C117" s="78" t="s">
        <v>442</v>
      </c>
      <c r="D117" s="76" t="s">
        <v>447</v>
      </c>
      <c r="E117" s="188"/>
      <c r="F117" s="96" t="s">
        <v>253</v>
      </c>
      <c r="G117" s="188"/>
      <c r="H117" s="188"/>
      <c r="I117" s="188"/>
      <c r="J117" s="188"/>
      <c r="K117" s="188"/>
    </row>
    <row r="118" spans="1:11" ht="15.75" customHeight="1" x14ac:dyDescent="0.2">
      <c r="A118" s="83" t="s">
        <v>407</v>
      </c>
      <c r="B118" s="95">
        <v>16</v>
      </c>
      <c r="C118" s="78" t="s">
        <v>442</v>
      </c>
      <c r="D118" s="76" t="s">
        <v>448</v>
      </c>
      <c r="E118" s="188" t="s">
        <v>938</v>
      </c>
      <c r="F118" s="96">
        <v>1</v>
      </c>
      <c r="G118" s="312"/>
      <c r="H118" s="188"/>
      <c r="I118" s="188"/>
      <c r="J118" s="188"/>
      <c r="K118" s="188"/>
    </row>
    <row r="119" spans="1:11" ht="15.75" customHeight="1" x14ac:dyDescent="0.2">
      <c r="A119" s="83" t="s">
        <v>407</v>
      </c>
      <c r="B119" s="95">
        <v>16</v>
      </c>
      <c r="C119" s="78" t="s">
        <v>442</v>
      </c>
      <c r="D119" s="76" t="s">
        <v>449</v>
      </c>
      <c r="E119" s="188"/>
      <c r="F119" s="96" t="s">
        <v>253</v>
      </c>
      <c r="G119" s="188"/>
      <c r="H119" s="188"/>
      <c r="I119" s="188"/>
      <c r="J119" s="188"/>
      <c r="K119" s="188"/>
    </row>
    <row r="120" spans="1:11" ht="15.75" customHeight="1" x14ac:dyDescent="0.2">
      <c r="A120" s="83" t="s">
        <v>407</v>
      </c>
      <c r="B120" s="95">
        <v>16</v>
      </c>
      <c r="C120" s="78" t="s">
        <v>442</v>
      </c>
      <c r="D120" s="76" t="s">
        <v>450</v>
      </c>
      <c r="E120" s="188"/>
      <c r="F120" s="96" t="s">
        <v>253</v>
      </c>
      <c r="G120" s="188"/>
      <c r="H120" s="188"/>
      <c r="I120" s="188"/>
      <c r="J120" s="188"/>
      <c r="K120" s="188"/>
    </row>
    <row r="121" spans="1:11" ht="15.75" customHeight="1" x14ac:dyDescent="0.2">
      <c r="A121" s="83" t="s">
        <v>407</v>
      </c>
      <c r="B121" s="95">
        <v>16</v>
      </c>
      <c r="C121" s="78" t="s">
        <v>442</v>
      </c>
      <c r="D121" s="76" t="s">
        <v>451</v>
      </c>
      <c r="E121" s="188"/>
      <c r="F121" s="96" t="s">
        <v>253</v>
      </c>
      <c r="G121" s="188"/>
      <c r="H121" s="188"/>
      <c r="I121" s="188"/>
      <c r="J121" s="188"/>
      <c r="K121" s="188"/>
    </row>
    <row r="122" spans="1:11" ht="15.75" customHeight="1" x14ac:dyDescent="0.2">
      <c r="A122" s="83" t="s">
        <v>407</v>
      </c>
      <c r="B122" s="95">
        <v>16</v>
      </c>
      <c r="C122" s="78" t="s">
        <v>442</v>
      </c>
      <c r="D122" s="76" t="s">
        <v>452</v>
      </c>
      <c r="E122" s="188"/>
      <c r="F122" s="96" t="s">
        <v>253</v>
      </c>
      <c r="G122" s="188"/>
      <c r="H122" s="188"/>
      <c r="I122" s="188"/>
      <c r="J122" s="188"/>
      <c r="K122" s="188"/>
    </row>
    <row r="123" spans="1:11" ht="15.75" customHeight="1" x14ac:dyDescent="0.2">
      <c r="A123" s="83" t="s">
        <v>407</v>
      </c>
      <c r="B123" s="95">
        <v>16</v>
      </c>
      <c r="C123" s="78" t="s">
        <v>442</v>
      </c>
      <c r="D123" s="76" t="s">
        <v>453</v>
      </c>
      <c r="E123" s="188"/>
      <c r="F123" s="96" t="s">
        <v>253</v>
      </c>
      <c r="G123" s="188"/>
      <c r="H123" s="188"/>
      <c r="I123" s="188"/>
      <c r="J123" s="188"/>
      <c r="K123" s="188"/>
    </row>
    <row r="124" spans="1:11" ht="15.75" customHeight="1" x14ac:dyDescent="0.2">
      <c r="A124" s="83" t="s">
        <v>407</v>
      </c>
      <c r="B124" s="95">
        <v>16</v>
      </c>
      <c r="C124" s="78" t="s">
        <v>442</v>
      </c>
      <c r="D124" s="76" t="s">
        <v>454</v>
      </c>
      <c r="E124" s="188"/>
      <c r="F124" s="96" t="s">
        <v>253</v>
      </c>
      <c r="G124" s="188"/>
      <c r="H124" s="188"/>
      <c r="I124" s="188"/>
      <c r="J124" s="188"/>
      <c r="K124" s="188"/>
    </row>
    <row r="125" spans="1:11" ht="15.75" customHeight="1" x14ac:dyDescent="0.2">
      <c r="A125" s="83" t="s">
        <v>407</v>
      </c>
      <c r="B125" s="95">
        <v>16</v>
      </c>
      <c r="C125" s="78" t="s">
        <v>442</v>
      </c>
      <c r="D125" s="76" t="s">
        <v>455</v>
      </c>
      <c r="E125" s="188"/>
      <c r="F125" s="96" t="s">
        <v>253</v>
      </c>
      <c r="G125" s="188"/>
      <c r="H125" s="188"/>
      <c r="I125" s="188"/>
      <c r="J125" s="188"/>
      <c r="K125" s="188"/>
    </row>
    <row r="126" spans="1:11" ht="15.75" customHeight="1" x14ac:dyDescent="0.2">
      <c r="A126" s="83" t="s">
        <v>407</v>
      </c>
      <c r="B126" s="95">
        <v>16</v>
      </c>
      <c r="C126" s="78" t="s">
        <v>442</v>
      </c>
      <c r="D126" s="76" t="s">
        <v>456</v>
      </c>
      <c r="E126" s="188"/>
      <c r="F126" s="96" t="s">
        <v>253</v>
      </c>
      <c r="G126" s="188"/>
      <c r="H126" s="188"/>
      <c r="I126" s="188"/>
      <c r="J126" s="188"/>
      <c r="K126" s="188"/>
    </row>
    <row r="127" spans="1:11" ht="15.75" customHeight="1" x14ac:dyDescent="0.2">
      <c r="A127" s="83" t="s">
        <v>407</v>
      </c>
      <c r="B127" s="95">
        <v>16</v>
      </c>
      <c r="C127" s="78" t="s">
        <v>442</v>
      </c>
      <c r="D127" s="76" t="s">
        <v>457</v>
      </c>
      <c r="E127" s="188"/>
      <c r="F127" s="96" t="s">
        <v>253</v>
      </c>
      <c r="G127" s="188"/>
      <c r="H127" s="188"/>
      <c r="I127" s="188"/>
      <c r="J127" s="188"/>
      <c r="K127" s="188"/>
    </row>
    <row r="128" spans="1:11" ht="15.75" customHeight="1" x14ac:dyDescent="0.2">
      <c r="A128" s="83" t="s">
        <v>407</v>
      </c>
      <c r="B128" s="95">
        <v>16</v>
      </c>
      <c r="C128" s="78" t="s">
        <v>442</v>
      </c>
      <c r="D128" s="76" t="s">
        <v>458</v>
      </c>
      <c r="E128" s="188" t="s">
        <v>931</v>
      </c>
      <c r="F128" s="96">
        <v>2</v>
      </c>
      <c r="G128" s="312"/>
      <c r="H128" s="188"/>
      <c r="I128" s="188"/>
      <c r="J128" s="188"/>
      <c r="K128" s="188"/>
    </row>
    <row r="129" spans="1:11" ht="15.75" customHeight="1" x14ac:dyDescent="0.2">
      <c r="A129" s="83" t="s">
        <v>407</v>
      </c>
      <c r="B129" s="95">
        <v>17</v>
      </c>
      <c r="C129" s="78" t="s">
        <v>459</v>
      </c>
      <c r="D129" s="76" t="s">
        <v>460</v>
      </c>
      <c r="E129" s="188"/>
      <c r="F129" s="96" t="s">
        <v>253</v>
      </c>
      <c r="G129" s="188"/>
      <c r="H129" s="188"/>
      <c r="I129" s="188"/>
      <c r="J129" s="188"/>
      <c r="K129" s="188"/>
    </row>
    <row r="130" spans="1:11" ht="15.75" customHeight="1" x14ac:dyDescent="0.2">
      <c r="A130" s="83" t="s">
        <v>407</v>
      </c>
      <c r="B130" s="95">
        <v>17</v>
      </c>
      <c r="C130" s="78" t="s">
        <v>459</v>
      </c>
      <c r="D130" s="76" t="s">
        <v>461</v>
      </c>
      <c r="E130" s="188"/>
      <c r="F130" s="96" t="s">
        <v>253</v>
      </c>
      <c r="G130" s="188"/>
      <c r="H130" s="188"/>
      <c r="I130" s="188"/>
      <c r="J130" s="188"/>
      <c r="K130" s="188"/>
    </row>
    <row r="131" spans="1:11" ht="15.75" customHeight="1" x14ac:dyDescent="0.2">
      <c r="A131" s="83" t="s">
        <v>407</v>
      </c>
      <c r="B131" s="95">
        <v>17</v>
      </c>
      <c r="C131" s="78" t="s">
        <v>459</v>
      </c>
      <c r="D131" s="76" t="s">
        <v>462</v>
      </c>
      <c r="E131" s="188"/>
      <c r="F131" s="96" t="s">
        <v>253</v>
      </c>
      <c r="G131" s="188"/>
      <c r="H131" s="188"/>
      <c r="I131" s="188"/>
      <c r="J131" s="188"/>
      <c r="K131" s="188"/>
    </row>
    <row r="132" spans="1:11" ht="15.75" customHeight="1" x14ac:dyDescent="0.2">
      <c r="A132" s="83" t="s">
        <v>407</v>
      </c>
      <c r="B132" s="95">
        <v>17</v>
      </c>
      <c r="C132" s="78" t="s">
        <v>459</v>
      </c>
      <c r="D132" s="76" t="s">
        <v>463</v>
      </c>
      <c r="E132" s="188" t="s">
        <v>907</v>
      </c>
      <c r="F132" s="96">
        <v>1</v>
      </c>
      <c r="G132" s="312"/>
      <c r="H132" s="188"/>
      <c r="I132" s="188"/>
      <c r="J132" s="188"/>
      <c r="K132" s="188"/>
    </row>
    <row r="133" spans="1:11" ht="15.75" customHeight="1" x14ac:dyDescent="0.2">
      <c r="A133" s="83" t="s">
        <v>407</v>
      </c>
      <c r="B133" s="95">
        <v>17</v>
      </c>
      <c r="C133" s="78" t="s">
        <v>459</v>
      </c>
      <c r="D133" s="76" t="s">
        <v>464</v>
      </c>
      <c r="E133" s="188"/>
      <c r="F133" s="96" t="s">
        <v>253</v>
      </c>
      <c r="G133" s="188"/>
      <c r="H133" s="188"/>
      <c r="I133" s="188"/>
      <c r="J133" s="188"/>
      <c r="K133" s="188"/>
    </row>
    <row r="134" spans="1:11" ht="15.75" customHeight="1" x14ac:dyDescent="0.2">
      <c r="A134" s="83" t="s">
        <v>407</v>
      </c>
      <c r="B134" s="95">
        <v>17</v>
      </c>
      <c r="C134" s="78" t="s">
        <v>459</v>
      </c>
      <c r="D134" s="76" t="s">
        <v>465</v>
      </c>
      <c r="E134" s="188"/>
      <c r="F134" s="96" t="s">
        <v>253</v>
      </c>
      <c r="G134" s="188"/>
      <c r="H134" s="188"/>
      <c r="I134" s="188"/>
      <c r="J134" s="188"/>
      <c r="K134" s="188"/>
    </row>
    <row r="135" spans="1:11" ht="15.75" customHeight="1" x14ac:dyDescent="0.2">
      <c r="A135" s="83" t="s">
        <v>407</v>
      </c>
      <c r="B135" s="95">
        <v>17</v>
      </c>
      <c r="C135" s="78" t="s">
        <v>459</v>
      </c>
      <c r="D135" s="76" t="s">
        <v>466</v>
      </c>
      <c r="E135" s="188"/>
      <c r="F135" s="96" t="s">
        <v>253</v>
      </c>
      <c r="G135" s="188"/>
      <c r="H135" s="188"/>
      <c r="I135" s="188"/>
      <c r="J135" s="188"/>
      <c r="K135" s="188"/>
    </row>
    <row r="136" spans="1:11" ht="15.75" customHeight="1" x14ac:dyDescent="0.2">
      <c r="A136" s="83" t="s">
        <v>407</v>
      </c>
      <c r="B136" s="95">
        <v>17</v>
      </c>
      <c r="C136" s="78" t="s">
        <v>459</v>
      </c>
      <c r="D136" s="76" t="s">
        <v>467</v>
      </c>
      <c r="E136" s="188"/>
      <c r="F136" s="96" t="s">
        <v>253</v>
      </c>
      <c r="G136" s="188"/>
      <c r="H136" s="188"/>
      <c r="I136" s="188"/>
      <c r="J136" s="188"/>
      <c r="K136" s="188"/>
    </row>
    <row r="137" spans="1:11" ht="15.75" customHeight="1" x14ac:dyDescent="0.2">
      <c r="A137" s="83" t="s">
        <v>407</v>
      </c>
      <c r="B137" s="95">
        <v>17</v>
      </c>
      <c r="C137" s="78" t="s">
        <v>459</v>
      </c>
      <c r="D137" s="76" t="s">
        <v>468</v>
      </c>
      <c r="E137" s="188"/>
      <c r="F137" s="96" t="s">
        <v>253</v>
      </c>
      <c r="G137" s="188"/>
      <c r="H137" s="188"/>
      <c r="I137" s="188"/>
      <c r="J137" s="188"/>
      <c r="K137" s="188"/>
    </row>
    <row r="138" spans="1:11" ht="15.75" customHeight="1" x14ac:dyDescent="0.2">
      <c r="A138" s="83" t="s">
        <v>407</v>
      </c>
      <c r="B138" s="95">
        <v>17</v>
      </c>
      <c r="C138" s="78" t="s">
        <v>459</v>
      </c>
      <c r="D138" s="76" t="s">
        <v>469</v>
      </c>
      <c r="E138" s="188"/>
      <c r="F138" s="96" t="s">
        <v>253</v>
      </c>
      <c r="G138" s="188"/>
      <c r="H138" s="188"/>
      <c r="I138" s="188"/>
      <c r="J138" s="188"/>
      <c r="K138" s="188"/>
    </row>
    <row r="139" spans="1:11" ht="15.75" customHeight="1" x14ac:dyDescent="0.2">
      <c r="A139" s="83" t="s">
        <v>407</v>
      </c>
      <c r="B139" s="95">
        <v>17</v>
      </c>
      <c r="C139" s="78" t="s">
        <v>459</v>
      </c>
      <c r="D139" s="76" t="s">
        <v>470</v>
      </c>
      <c r="E139" s="188"/>
      <c r="F139" s="96" t="s">
        <v>253</v>
      </c>
      <c r="G139" s="188"/>
      <c r="H139" s="188"/>
      <c r="I139" s="188"/>
      <c r="J139" s="188"/>
      <c r="K139" s="188"/>
    </row>
    <row r="140" spans="1:11" ht="15.75" customHeight="1" x14ac:dyDescent="0.2">
      <c r="A140" s="83" t="s">
        <v>407</v>
      </c>
      <c r="B140" s="95">
        <v>17</v>
      </c>
      <c r="C140" s="78" t="s">
        <v>459</v>
      </c>
      <c r="D140" s="76" t="s">
        <v>471</v>
      </c>
      <c r="E140" s="188"/>
      <c r="F140" s="96" t="s">
        <v>253</v>
      </c>
      <c r="G140" s="188"/>
      <c r="H140" s="188"/>
      <c r="I140" s="188"/>
      <c r="J140" s="188"/>
      <c r="K140" s="188"/>
    </row>
    <row r="141" spans="1:11" ht="15.75" customHeight="1" x14ac:dyDescent="0.2">
      <c r="A141" s="83" t="s">
        <v>407</v>
      </c>
      <c r="B141" s="95">
        <v>17</v>
      </c>
      <c r="C141" s="78" t="s">
        <v>459</v>
      </c>
      <c r="D141" s="76" t="s">
        <v>472</v>
      </c>
      <c r="E141" s="188"/>
      <c r="F141" s="96" t="s">
        <v>253</v>
      </c>
      <c r="G141" s="188"/>
      <c r="H141" s="188"/>
      <c r="I141" s="188"/>
      <c r="J141" s="188"/>
      <c r="K141" s="188"/>
    </row>
    <row r="142" spans="1:11" ht="15.75" customHeight="1" x14ac:dyDescent="0.2">
      <c r="A142" s="83" t="s">
        <v>407</v>
      </c>
      <c r="B142" s="95">
        <v>17</v>
      </c>
      <c r="C142" s="78" t="s">
        <v>459</v>
      </c>
      <c r="D142" s="76" t="s">
        <v>473</v>
      </c>
      <c r="E142" s="188"/>
      <c r="F142" s="96" t="s">
        <v>253</v>
      </c>
      <c r="G142" s="188"/>
      <c r="H142" s="188"/>
      <c r="I142" s="188"/>
      <c r="J142" s="188"/>
      <c r="K142" s="188"/>
    </row>
    <row r="143" spans="1:11" ht="15.75" customHeight="1" x14ac:dyDescent="0.2">
      <c r="A143" s="83" t="s">
        <v>407</v>
      </c>
      <c r="B143" s="95">
        <v>17</v>
      </c>
      <c r="C143" s="78" t="s">
        <v>459</v>
      </c>
      <c r="D143" s="76" t="s">
        <v>474</v>
      </c>
      <c r="E143" s="188"/>
      <c r="F143" s="96" t="s">
        <v>253</v>
      </c>
      <c r="G143" s="188"/>
      <c r="H143" s="188"/>
      <c r="I143" s="188"/>
      <c r="J143" s="188"/>
      <c r="K143" s="188"/>
    </row>
    <row r="144" spans="1:11" ht="15.75" customHeight="1" x14ac:dyDescent="0.2">
      <c r="A144" s="83" t="s">
        <v>407</v>
      </c>
      <c r="B144" s="95">
        <v>17</v>
      </c>
      <c r="C144" s="78" t="s">
        <v>459</v>
      </c>
      <c r="D144" s="76" t="s">
        <v>475</v>
      </c>
      <c r="E144" s="188"/>
      <c r="F144" s="96" t="s">
        <v>253</v>
      </c>
      <c r="G144" s="188"/>
      <c r="H144" s="188"/>
      <c r="I144" s="188"/>
      <c r="J144" s="188"/>
      <c r="K144" s="188"/>
    </row>
    <row r="145" spans="1:11" ht="15.75" customHeight="1" x14ac:dyDescent="0.2">
      <c r="A145" s="83" t="s">
        <v>407</v>
      </c>
      <c r="B145" s="95">
        <v>17</v>
      </c>
      <c r="C145" s="78" t="s">
        <v>459</v>
      </c>
      <c r="D145" s="76" t="s">
        <v>476</v>
      </c>
      <c r="E145" s="188"/>
      <c r="F145" s="96" t="s">
        <v>253</v>
      </c>
      <c r="G145" s="188"/>
      <c r="H145" s="188"/>
      <c r="I145" s="188"/>
      <c r="J145" s="188"/>
      <c r="K145" s="188"/>
    </row>
    <row r="146" spans="1:11" ht="15.75" customHeight="1" x14ac:dyDescent="0.2">
      <c r="A146" s="83" t="s">
        <v>407</v>
      </c>
      <c r="B146" s="95">
        <v>17</v>
      </c>
      <c r="C146" s="78" t="s">
        <v>459</v>
      </c>
      <c r="D146" s="76" t="s">
        <v>477</v>
      </c>
      <c r="E146" s="188"/>
      <c r="F146" s="96" t="s">
        <v>253</v>
      </c>
      <c r="G146" s="188"/>
      <c r="H146" s="188"/>
      <c r="I146" s="188"/>
      <c r="J146" s="188"/>
      <c r="K146" s="188"/>
    </row>
    <row r="147" spans="1:11" ht="15.75" customHeight="1" x14ac:dyDescent="0.2">
      <c r="A147" s="83" t="s">
        <v>407</v>
      </c>
      <c r="B147" s="95">
        <v>17</v>
      </c>
      <c r="C147" s="78" t="s">
        <v>459</v>
      </c>
      <c r="D147" s="76" t="s">
        <v>478</v>
      </c>
      <c r="E147" s="188"/>
      <c r="F147" s="96" t="s">
        <v>253</v>
      </c>
      <c r="G147" s="188"/>
      <c r="H147" s="188"/>
      <c r="I147" s="188"/>
      <c r="J147" s="188"/>
      <c r="K147" s="188"/>
    </row>
    <row r="148" spans="1:11" ht="15.75" customHeight="1" x14ac:dyDescent="0.2">
      <c r="A148" s="83" t="s">
        <v>407</v>
      </c>
      <c r="B148" s="95">
        <v>17</v>
      </c>
      <c r="C148" s="78" t="s">
        <v>459</v>
      </c>
      <c r="D148" s="76" t="s">
        <v>479</v>
      </c>
      <c r="E148" s="188"/>
      <c r="F148" s="96" t="s">
        <v>253</v>
      </c>
      <c r="G148" s="188"/>
      <c r="H148" s="188"/>
      <c r="I148" s="188"/>
      <c r="J148" s="188"/>
      <c r="K148" s="188"/>
    </row>
    <row r="149" spans="1:11" ht="15.75" customHeight="1" x14ac:dyDescent="0.2">
      <c r="A149" s="83" t="s">
        <v>407</v>
      </c>
      <c r="B149" s="95">
        <v>17</v>
      </c>
      <c r="C149" s="78" t="s">
        <v>459</v>
      </c>
      <c r="D149" s="76" t="s">
        <v>480</v>
      </c>
      <c r="E149" s="188" t="s">
        <v>868</v>
      </c>
      <c r="F149" s="96">
        <v>2</v>
      </c>
      <c r="G149" s="312"/>
      <c r="H149" s="188"/>
      <c r="I149" s="188"/>
      <c r="J149" s="188"/>
      <c r="K149" s="188"/>
    </row>
    <row r="150" spans="1:11" ht="15.75" customHeight="1" x14ac:dyDescent="0.2">
      <c r="A150" s="83" t="s">
        <v>407</v>
      </c>
      <c r="B150" s="95">
        <v>17</v>
      </c>
      <c r="C150" s="78" t="s">
        <v>459</v>
      </c>
      <c r="D150" s="76" t="s">
        <v>481</v>
      </c>
      <c r="E150" s="188" t="s">
        <v>931</v>
      </c>
      <c r="F150" s="96">
        <v>2</v>
      </c>
      <c r="G150" s="312"/>
      <c r="H150" s="188"/>
      <c r="I150" s="188"/>
      <c r="J150" s="188"/>
      <c r="K150" s="188"/>
    </row>
    <row r="151" spans="1:11" ht="15.75" customHeight="1" x14ac:dyDescent="0.2">
      <c r="A151" s="83" t="s">
        <v>407</v>
      </c>
      <c r="B151" s="95">
        <v>18</v>
      </c>
      <c r="C151" s="78" t="s">
        <v>482</v>
      </c>
      <c r="D151" s="76" t="s">
        <v>483</v>
      </c>
      <c r="E151" s="188"/>
      <c r="F151" s="96" t="s">
        <v>253</v>
      </c>
      <c r="G151" s="188"/>
      <c r="H151" s="188"/>
      <c r="I151" s="188"/>
      <c r="J151" s="188"/>
      <c r="K151" s="188"/>
    </row>
    <row r="152" spans="1:11" ht="15.75" customHeight="1" x14ac:dyDescent="0.2">
      <c r="A152" s="83" t="s">
        <v>407</v>
      </c>
      <c r="B152" s="95">
        <v>18</v>
      </c>
      <c r="C152" s="78" t="s">
        <v>482</v>
      </c>
      <c r="D152" s="76" t="s">
        <v>484</v>
      </c>
      <c r="E152" s="188"/>
      <c r="F152" s="96" t="s">
        <v>253</v>
      </c>
      <c r="G152" s="188"/>
      <c r="H152" s="188"/>
      <c r="I152" s="188"/>
      <c r="J152" s="188"/>
      <c r="K152" s="188"/>
    </row>
    <row r="153" spans="1:11" ht="15.75" customHeight="1" x14ac:dyDescent="0.2">
      <c r="A153" s="83" t="s">
        <v>407</v>
      </c>
      <c r="B153" s="95">
        <v>18</v>
      </c>
      <c r="C153" s="78" t="s">
        <v>482</v>
      </c>
      <c r="D153" s="76" t="s">
        <v>485</v>
      </c>
      <c r="E153" s="188" t="s">
        <v>868</v>
      </c>
      <c r="F153" s="96">
        <v>2</v>
      </c>
      <c r="G153" s="312"/>
      <c r="H153" s="188"/>
      <c r="I153" s="188"/>
      <c r="J153" s="188"/>
      <c r="K153" s="188"/>
    </row>
    <row r="154" spans="1:11" ht="15.75" customHeight="1" x14ac:dyDescent="0.2">
      <c r="A154" s="83" t="s">
        <v>407</v>
      </c>
      <c r="B154" s="95">
        <v>18</v>
      </c>
      <c r="C154" s="78" t="s">
        <v>482</v>
      </c>
      <c r="D154" s="76" t="s">
        <v>486</v>
      </c>
      <c r="E154" s="188" t="s">
        <v>931</v>
      </c>
      <c r="F154" s="96">
        <v>2</v>
      </c>
      <c r="G154" s="312"/>
      <c r="H154" s="188"/>
      <c r="I154" s="188"/>
      <c r="J154" s="188"/>
      <c r="K154" s="188"/>
    </row>
    <row r="155" spans="1:11" ht="15.75" customHeight="1" x14ac:dyDescent="0.2">
      <c r="A155" s="83" t="s">
        <v>407</v>
      </c>
      <c r="B155" s="95">
        <v>19</v>
      </c>
      <c r="C155" s="78" t="s">
        <v>487</v>
      </c>
      <c r="D155" s="76" t="s">
        <v>488</v>
      </c>
      <c r="E155" s="188"/>
      <c r="F155" s="96" t="s">
        <v>253</v>
      </c>
      <c r="G155" s="188"/>
      <c r="H155" s="188"/>
      <c r="I155" s="188"/>
      <c r="J155" s="188"/>
      <c r="K155" s="188"/>
    </row>
    <row r="156" spans="1:11" ht="15.75" customHeight="1" x14ac:dyDescent="0.2">
      <c r="A156" s="83" t="s">
        <v>407</v>
      </c>
      <c r="B156" s="95">
        <v>19</v>
      </c>
      <c r="C156" s="78" t="s">
        <v>487</v>
      </c>
      <c r="D156" s="76" t="s">
        <v>489</v>
      </c>
      <c r="E156" s="188" t="s">
        <v>938</v>
      </c>
      <c r="F156" s="96">
        <v>1</v>
      </c>
      <c r="G156" s="312"/>
      <c r="H156" s="188"/>
      <c r="I156" s="188"/>
      <c r="J156" s="188"/>
      <c r="K156" s="188"/>
    </row>
    <row r="157" spans="1:11" ht="15.75" customHeight="1" x14ac:dyDescent="0.2">
      <c r="A157" s="83" t="s">
        <v>407</v>
      </c>
      <c r="B157" s="95">
        <v>19</v>
      </c>
      <c r="C157" s="78" t="s">
        <v>487</v>
      </c>
      <c r="D157" s="76" t="s">
        <v>490</v>
      </c>
      <c r="E157" s="188" t="s">
        <v>868</v>
      </c>
      <c r="F157" s="96">
        <v>2</v>
      </c>
      <c r="G157" s="312"/>
      <c r="H157" s="188"/>
      <c r="I157" s="188"/>
      <c r="J157" s="188"/>
      <c r="K157" s="188"/>
    </row>
    <row r="158" spans="1:11" ht="15.75" customHeight="1" x14ac:dyDescent="0.2">
      <c r="A158" s="83" t="s">
        <v>407</v>
      </c>
      <c r="B158" s="95">
        <v>19</v>
      </c>
      <c r="C158" s="78" t="s">
        <v>487</v>
      </c>
      <c r="D158" s="76" t="s">
        <v>491</v>
      </c>
      <c r="E158" s="188" t="s">
        <v>931</v>
      </c>
      <c r="F158" s="96">
        <v>2</v>
      </c>
      <c r="G158" s="312"/>
      <c r="H158" s="188"/>
      <c r="I158" s="188"/>
      <c r="J158" s="188"/>
      <c r="K158" s="188"/>
    </row>
    <row r="159" spans="1:11" ht="15.75" customHeight="1" x14ac:dyDescent="0.2">
      <c r="A159" s="83" t="s">
        <v>407</v>
      </c>
      <c r="B159" s="95">
        <v>20</v>
      </c>
      <c r="C159" s="78" t="s">
        <v>492</v>
      </c>
      <c r="D159" s="76" t="s">
        <v>493</v>
      </c>
      <c r="E159" s="188"/>
      <c r="F159" s="96" t="s">
        <v>253</v>
      </c>
      <c r="G159" s="188"/>
      <c r="H159" s="188"/>
      <c r="I159" s="188"/>
      <c r="J159" s="188"/>
      <c r="K159" s="188"/>
    </row>
    <row r="160" spans="1:11" ht="15.75" customHeight="1" x14ac:dyDescent="0.2">
      <c r="A160" s="83" t="s">
        <v>407</v>
      </c>
      <c r="B160" s="95">
        <v>20</v>
      </c>
      <c r="C160" s="78" t="s">
        <v>492</v>
      </c>
      <c r="D160" s="76" t="s">
        <v>494</v>
      </c>
      <c r="E160" s="188"/>
      <c r="F160" s="96" t="s">
        <v>253</v>
      </c>
      <c r="G160" s="188"/>
      <c r="H160" s="188"/>
      <c r="I160" s="188"/>
      <c r="J160" s="188"/>
      <c r="K160" s="188"/>
    </row>
    <row r="161" spans="1:11" ht="15.75" customHeight="1" x14ac:dyDescent="0.2">
      <c r="A161" s="83" t="s">
        <v>407</v>
      </c>
      <c r="B161" s="95">
        <v>20</v>
      </c>
      <c r="C161" s="78" t="s">
        <v>492</v>
      </c>
      <c r="D161" s="76" t="s">
        <v>495</v>
      </c>
      <c r="E161" s="188" t="s">
        <v>931</v>
      </c>
      <c r="F161" s="96">
        <v>2</v>
      </c>
      <c r="G161" s="312"/>
      <c r="H161" s="188"/>
      <c r="I161" s="188"/>
      <c r="J161" s="188"/>
      <c r="K161" s="188"/>
    </row>
    <row r="162" spans="1:11" ht="15.75" customHeight="1" x14ac:dyDescent="0.2">
      <c r="A162" s="83" t="s">
        <v>407</v>
      </c>
      <c r="B162" s="95">
        <v>21</v>
      </c>
      <c r="C162" s="78" t="s">
        <v>496</v>
      </c>
      <c r="D162" s="76" t="s">
        <v>497</v>
      </c>
      <c r="E162" s="188" t="s">
        <v>939</v>
      </c>
      <c r="F162" s="96">
        <v>2</v>
      </c>
      <c r="G162" s="312"/>
      <c r="H162" s="188"/>
      <c r="I162" s="188"/>
      <c r="J162" s="188"/>
      <c r="K162" s="188"/>
    </row>
    <row r="163" spans="1:11" ht="15.75" customHeight="1" x14ac:dyDescent="0.2">
      <c r="A163" s="83" t="s">
        <v>407</v>
      </c>
      <c r="B163" s="95">
        <v>21</v>
      </c>
      <c r="C163" s="78" t="s">
        <v>496</v>
      </c>
      <c r="D163" s="76" t="s">
        <v>498</v>
      </c>
      <c r="E163" s="188" t="s">
        <v>940</v>
      </c>
      <c r="F163" s="96">
        <v>2</v>
      </c>
      <c r="G163" s="312"/>
      <c r="H163" s="188"/>
      <c r="I163" s="188"/>
      <c r="J163" s="188"/>
      <c r="K163" s="188"/>
    </row>
    <row r="164" spans="1:11" ht="15.75" customHeight="1" x14ac:dyDescent="0.2">
      <c r="A164" s="83" t="s">
        <v>407</v>
      </c>
      <c r="B164" s="95">
        <v>22</v>
      </c>
      <c r="C164" s="78" t="s">
        <v>499</v>
      </c>
      <c r="D164" s="76" t="s">
        <v>500</v>
      </c>
      <c r="E164" s="188" t="s">
        <v>941</v>
      </c>
      <c r="F164" s="96">
        <v>2</v>
      </c>
      <c r="G164" s="312"/>
      <c r="H164" s="188"/>
      <c r="I164" s="188"/>
      <c r="J164" s="188"/>
      <c r="K164" s="188"/>
    </row>
    <row r="165" spans="1:11" ht="15.75" customHeight="1" x14ac:dyDescent="0.2">
      <c r="A165" s="83" t="s">
        <v>407</v>
      </c>
      <c r="B165" s="95">
        <v>22</v>
      </c>
      <c r="C165" s="78" t="s">
        <v>499</v>
      </c>
      <c r="D165" s="76" t="s">
        <v>501</v>
      </c>
      <c r="E165" s="188"/>
      <c r="F165" s="96" t="s">
        <v>253</v>
      </c>
      <c r="G165" s="312"/>
      <c r="H165" s="188"/>
      <c r="I165" s="188"/>
      <c r="J165" s="188"/>
      <c r="K165" s="188"/>
    </row>
    <row r="166" spans="1:11" ht="15.75" customHeight="1" x14ac:dyDescent="0.2">
      <c r="A166" s="83" t="s">
        <v>407</v>
      </c>
      <c r="B166" s="95">
        <v>22</v>
      </c>
      <c r="C166" s="78" t="s">
        <v>499</v>
      </c>
      <c r="D166" s="76" t="s">
        <v>502</v>
      </c>
      <c r="E166" s="188"/>
      <c r="F166" s="96" t="s">
        <v>253</v>
      </c>
      <c r="G166" s="312"/>
      <c r="H166" s="188"/>
      <c r="I166" s="188"/>
      <c r="J166" s="188"/>
      <c r="K166" s="188"/>
    </row>
    <row r="167" spans="1:11" ht="15.75" customHeight="1" x14ac:dyDescent="0.2">
      <c r="A167" s="83" t="s">
        <v>407</v>
      </c>
      <c r="B167" s="95">
        <v>22</v>
      </c>
      <c r="C167" s="78" t="s">
        <v>499</v>
      </c>
      <c r="D167" s="76" t="s">
        <v>503</v>
      </c>
      <c r="E167" s="188"/>
      <c r="F167" s="96" t="s">
        <v>253</v>
      </c>
      <c r="G167" s="312"/>
      <c r="H167" s="188"/>
      <c r="I167" s="188"/>
      <c r="J167" s="188"/>
      <c r="K167" s="188"/>
    </row>
    <row r="168" spans="1:11" ht="15.75" customHeight="1" x14ac:dyDescent="0.2">
      <c r="A168" s="83" t="s">
        <v>407</v>
      </c>
      <c r="B168" s="95">
        <v>22</v>
      </c>
      <c r="C168" s="78" t="s">
        <v>499</v>
      </c>
      <c r="D168" s="76" t="s">
        <v>504</v>
      </c>
      <c r="E168" s="188" t="s">
        <v>868</v>
      </c>
      <c r="F168" s="96">
        <v>2</v>
      </c>
      <c r="G168" s="312"/>
      <c r="H168" s="188"/>
      <c r="I168" s="188"/>
      <c r="J168" s="188"/>
      <c r="K168" s="188"/>
    </row>
    <row r="169" spans="1:11" ht="15.75" customHeight="1" x14ac:dyDescent="0.2">
      <c r="A169" s="83" t="s">
        <v>407</v>
      </c>
      <c r="B169" s="95">
        <v>23</v>
      </c>
      <c r="C169" s="78" t="s">
        <v>505</v>
      </c>
      <c r="D169" s="76" t="s">
        <v>506</v>
      </c>
      <c r="E169" s="188"/>
      <c r="F169" s="96" t="s">
        <v>253</v>
      </c>
      <c r="G169" s="188"/>
      <c r="H169" s="188"/>
      <c r="I169" s="188"/>
      <c r="J169" s="188"/>
      <c r="K169" s="188"/>
    </row>
    <row r="170" spans="1:11" ht="15.75" customHeight="1" x14ac:dyDescent="0.2">
      <c r="A170" s="83" t="s">
        <v>407</v>
      </c>
      <c r="B170" s="95">
        <v>23</v>
      </c>
      <c r="C170" s="78" t="s">
        <v>505</v>
      </c>
      <c r="D170" s="76" t="s">
        <v>507</v>
      </c>
      <c r="E170" s="188" t="s">
        <v>868</v>
      </c>
      <c r="F170" s="96">
        <v>1</v>
      </c>
      <c r="G170" s="312" t="s">
        <v>942</v>
      </c>
      <c r="H170" s="188"/>
      <c r="I170" s="188"/>
      <c r="J170" s="188"/>
      <c r="K170" s="188"/>
    </row>
    <row r="171" spans="1:11" ht="15.75" customHeight="1" x14ac:dyDescent="0.2">
      <c r="A171" s="83" t="s">
        <v>407</v>
      </c>
      <c r="B171" s="95">
        <v>23</v>
      </c>
      <c r="C171" s="78" t="s">
        <v>505</v>
      </c>
      <c r="D171" s="76" t="s">
        <v>508</v>
      </c>
      <c r="E171" s="188" t="s">
        <v>938</v>
      </c>
      <c r="F171" s="96">
        <v>1</v>
      </c>
      <c r="G171" s="312"/>
      <c r="H171" s="188"/>
      <c r="I171" s="188"/>
      <c r="J171" s="188"/>
      <c r="K171" s="188"/>
    </row>
    <row r="172" spans="1:11" ht="15.75" customHeight="1" x14ac:dyDescent="0.2">
      <c r="A172" s="83" t="s">
        <v>407</v>
      </c>
      <c r="B172" s="95">
        <v>23</v>
      </c>
      <c r="C172" s="78" t="s">
        <v>505</v>
      </c>
      <c r="D172" s="76" t="s">
        <v>509</v>
      </c>
      <c r="E172" s="188"/>
      <c r="F172" s="96" t="s">
        <v>253</v>
      </c>
      <c r="G172" s="188"/>
      <c r="H172" s="188"/>
      <c r="I172" s="188"/>
      <c r="J172" s="188"/>
      <c r="K172" s="188"/>
    </row>
    <row r="173" spans="1:11" ht="15.75" customHeight="1" x14ac:dyDescent="0.2">
      <c r="A173" s="83" t="s">
        <v>407</v>
      </c>
      <c r="B173" s="95">
        <v>23</v>
      </c>
      <c r="C173" s="78" t="s">
        <v>505</v>
      </c>
      <c r="D173" s="76" t="s">
        <v>510</v>
      </c>
      <c r="E173" s="188" t="s">
        <v>880</v>
      </c>
      <c r="F173" s="96">
        <v>1</v>
      </c>
      <c r="G173" s="312" t="s">
        <v>943</v>
      </c>
      <c r="H173" s="188"/>
      <c r="I173" s="188"/>
      <c r="J173" s="188"/>
      <c r="K173" s="188"/>
    </row>
    <row r="174" spans="1:11" ht="15.75" customHeight="1" x14ac:dyDescent="0.2">
      <c r="A174" s="83" t="s">
        <v>407</v>
      </c>
      <c r="B174" s="95">
        <v>23</v>
      </c>
      <c r="C174" s="78" t="s">
        <v>505</v>
      </c>
      <c r="D174" s="76" t="s">
        <v>511</v>
      </c>
      <c r="E174" s="188" t="s">
        <v>868</v>
      </c>
      <c r="F174" s="96">
        <v>2</v>
      </c>
      <c r="G174" s="312"/>
      <c r="H174" s="188"/>
      <c r="I174" s="188"/>
      <c r="J174" s="188"/>
      <c r="K174" s="188"/>
    </row>
    <row r="175" spans="1:11" ht="15.75" customHeight="1" x14ac:dyDescent="0.2">
      <c r="A175" s="83" t="s">
        <v>407</v>
      </c>
      <c r="B175" s="95">
        <v>23</v>
      </c>
      <c r="C175" s="78" t="s">
        <v>505</v>
      </c>
      <c r="D175" s="76" t="s">
        <v>512</v>
      </c>
      <c r="E175" s="188" t="s">
        <v>931</v>
      </c>
      <c r="F175" s="96">
        <v>2</v>
      </c>
      <c r="G175" s="312"/>
      <c r="H175" s="188"/>
      <c r="I175" s="188"/>
      <c r="J175" s="188"/>
      <c r="K175" s="188"/>
    </row>
    <row r="176" spans="1:11" ht="15.75" customHeight="1" x14ac:dyDescent="0.2">
      <c r="A176" s="83" t="s">
        <v>407</v>
      </c>
      <c r="B176" s="95">
        <v>24</v>
      </c>
      <c r="C176" s="78" t="s">
        <v>513</v>
      </c>
      <c r="D176" s="76" t="s">
        <v>514</v>
      </c>
      <c r="E176" s="188"/>
      <c r="F176" s="96" t="s">
        <v>253</v>
      </c>
      <c r="G176" s="188"/>
      <c r="H176" s="188"/>
      <c r="I176" s="188"/>
      <c r="J176" s="188"/>
      <c r="K176" s="188"/>
    </row>
    <row r="177" spans="1:11" ht="15.75" customHeight="1" x14ac:dyDescent="0.2">
      <c r="A177" s="83" t="s">
        <v>407</v>
      </c>
      <c r="B177" s="95">
        <v>24</v>
      </c>
      <c r="C177" s="78" t="s">
        <v>513</v>
      </c>
      <c r="D177" s="76" t="s">
        <v>515</v>
      </c>
      <c r="E177" s="188"/>
      <c r="F177" s="96" t="s">
        <v>253</v>
      </c>
      <c r="G177" s="188"/>
      <c r="H177" s="188"/>
      <c r="I177" s="188"/>
      <c r="J177" s="188"/>
      <c r="K177" s="188"/>
    </row>
    <row r="178" spans="1:11" ht="15.75" customHeight="1" x14ac:dyDescent="0.2">
      <c r="A178" s="83" t="s">
        <v>407</v>
      </c>
      <c r="B178" s="95">
        <v>24</v>
      </c>
      <c r="C178" s="78" t="s">
        <v>513</v>
      </c>
      <c r="D178" s="76" t="s">
        <v>516</v>
      </c>
      <c r="E178" s="188" t="s">
        <v>938</v>
      </c>
      <c r="F178" s="96">
        <v>1</v>
      </c>
      <c r="G178" s="312"/>
      <c r="H178" s="188"/>
      <c r="I178" s="188"/>
      <c r="J178" s="188"/>
      <c r="K178" s="188"/>
    </row>
    <row r="179" spans="1:11" ht="15.75" customHeight="1" x14ac:dyDescent="0.2">
      <c r="A179" s="83" t="s">
        <v>407</v>
      </c>
      <c r="B179" s="95">
        <v>24</v>
      </c>
      <c r="C179" s="78" t="s">
        <v>513</v>
      </c>
      <c r="D179" s="76" t="s">
        <v>517</v>
      </c>
      <c r="E179" s="188" t="s">
        <v>944</v>
      </c>
      <c r="F179" s="96">
        <v>1</v>
      </c>
      <c r="G179" s="312" t="s">
        <v>945</v>
      </c>
      <c r="H179" s="188"/>
      <c r="I179" s="188"/>
      <c r="J179" s="188"/>
      <c r="K179" s="188"/>
    </row>
    <row r="180" spans="1:11" ht="15.75" customHeight="1" x14ac:dyDescent="0.2">
      <c r="A180" s="83" t="s">
        <v>407</v>
      </c>
      <c r="B180" s="95">
        <v>24</v>
      </c>
      <c r="C180" s="78" t="s">
        <v>513</v>
      </c>
      <c r="D180" s="76" t="s">
        <v>518</v>
      </c>
      <c r="E180" s="188"/>
      <c r="F180" s="96" t="s">
        <v>253</v>
      </c>
      <c r="G180" s="188"/>
      <c r="H180" s="188"/>
      <c r="I180" s="188"/>
      <c r="J180" s="188"/>
      <c r="K180" s="188"/>
    </row>
    <row r="181" spans="1:11" ht="15.75" customHeight="1" x14ac:dyDescent="0.2">
      <c r="A181" s="83" t="s">
        <v>407</v>
      </c>
      <c r="B181" s="95">
        <v>24</v>
      </c>
      <c r="C181" s="78" t="s">
        <v>513</v>
      </c>
      <c r="D181" s="76" t="s">
        <v>519</v>
      </c>
      <c r="E181" s="188"/>
      <c r="F181" s="96" t="s">
        <v>253</v>
      </c>
      <c r="G181" s="188"/>
      <c r="H181" s="188"/>
      <c r="I181" s="188"/>
      <c r="J181" s="188"/>
      <c r="K181" s="188"/>
    </row>
    <row r="182" spans="1:11" ht="15.75" customHeight="1" x14ac:dyDescent="0.2">
      <c r="A182" s="83" t="s">
        <v>407</v>
      </c>
      <c r="B182" s="95">
        <v>24</v>
      </c>
      <c r="C182" s="78" t="s">
        <v>513</v>
      </c>
      <c r="D182" s="76" t="s">
        <v>520</v>
      </c>
      <c r="E182" s="188"/>
      <c r="F182" s="96" t="s">
        <v>253</v>
      </c>
      <c r="G182" s="188"/>
      <c r="H182" s="188"/>
      <c r="I182" s="188"/>
      <c r="J182" s="188"/>
      <c r="K182" s="188"/>
    </row>
    <row r="183" spans="1:11" ht="15.75" customHeight="1" x14ac:dyDescent="0.2">
      <c r="A183" s="83" t="s">
        <v>407</v>
      </c>
      <c r="B183" s="95">
        <v>24</v>
      </c>
      <c r="C183" s="78" t="s">
        <v>513</v>
      </c>
      <c r="D183" s="76" t="s">
        <v>521</v>
      </c>
      <c r="E183" s="188" t="s">
        <v>868</v>
      </c>
      <c r="F183" s="96">
        <v>2</v>
      </c>
      <c r="G183" s="312"/>
      <c r="H183" s="188"/>
      <c r="I183" s="188"/>
      <c r="J183" s="188"/>
      <c r="K183" s="188"/>
    </row>
    <row r="184" spans="1:11" ht="15.75" customHeight="1" x14ac:dyDescent="0.2">
      <c r="A184" s="83" t="s">
        <v>407</v>
      </c>
      <c r="B184" s="95">
        <v>24</v>
      </c>
      <c r="C184" s="78" t="s">
        <v>513</v>
      </c>
      <c r="D184" s="76" t="s">
        <v>522</v>
      </c>
      <c r="E184" s="188" t="s">
        <v>880</v>
      </c>
      <c r="F184" s="96">
        <v>2</v>
      </c>
      <c r="G184" s="312"/>
      <c r="H184" s="188"/>
      <c r="I184" s="188"/>
      <c r="J184" s="188"/>
      <c r="K184" s="188"/>
    </row>
    <row r="185" spans="1:11" ht="15.75" customHeight="1" x14ac:dyDescent="0.2">
      <c r="A185" s="83" t="s">
        <v>407</v>
      </c>
      <c r="B185" s="95">
        <v>24</v>
      </c>
      <c r="C185" s="78" t="s">
        <v>513</v>
      </c>
      <c r="D185" s="76" t="s">
        <v>523</v>
      </c>
      <c r="E185" s="188" t="s">
        <v>931</v>
      </c>
      <c r="F185" s="96">
        <v>2</v>
      </c>
      <c r="G185" s="312"/>
      <c r="H185" s="188"/>
      <c r="I185" s="188"/>
      <c r="J185" s="188"/>
      <c r="K185" s="188"/>
    </row>
    <row r="186" spans="1:11" ht="15.75" customHeight="1" x14ac:dyDescent="0.2">
      <c r="A186" s="83" t="s">
        <v>407</v>
      </c>
      <c r="B186" s="95">
        <v>25</v>
      </c>
      <c r="C186" s="78" t="s">
        <v>524</v>
      </c>
      <c r="D186" s="76" t="s">
        <v>525</v>
      </c>
      <c r="E186" s="188"/>
      <c r="F186" s="96" t="s">
        <v>253</v>
      </c>
      <c r="G186" s="188"/>
      <c r="H186" s="188"/>
      <c r="I186" s="188"/>
      <c r="J186" s="188"/>
      <c r="K186" s="188"/>
    </row>
    <row r="187" spans="1:11" ht="15.75" customHeight="1" x14ac:dyDescent="0.2">
      <c r="A187" s="83" t="s">
        <v>407</v>
      </c>
      <c r="B187" s="95">
        <v>25</v>
      </c>
      <c r="C187" s="78" t="s">
        <v>524</v>
      </c>
      <c r="D187" s="76" t="s">
        <v>526</v>
      </c>
      <c r="E187" s="188" t="s">
        <v>938</v>
      </c>
      <c r="F187" s="96">
        <v>1</v>
      </c>
      <c r="G187" s="312"/>
      <c r="H187" s="188"/>
      <c r="I187" s="188"/>
      <c r="J187" s="188"/>
      <c r="K187" s="188"/>
    </row>
    <row r="188" spans="1:11" ht="15.75" customHeight="1" x14ac:dyDescent="0.2">
      <c r="A188" s="83" t="s">
        <v>407</v>
      </c>
      <c r="B188" s="95">
        <v>25</v>
      </c>
      <c r="C188" s="78" t="s">
        <v>524</v>
      </c>
      <c r="D188" s="76" t="s">
        <v>527</v>
      </c>
      <c r="E188" s="188" t="s">
        <v>944</v>
      </c>
      <c r="F188" s="96">
        <v>1</v>
      </c>
      <c r="G188" s="312"/>
      <c r="H188" s="188"/>
      <c r="I188" s="188"/>
      <c r="J188" s="188"/>
      <c r="K188" s="188"/>
    </row>
    <row r="189" spans="1:11" ht="15.75" customHeight="1" x14ac:dyDescent="0.2">
      <c r="A189" s="83" t="s">
        <v>407</v>
      </c>
      <c r="B189" s="95">
        <v>25</v>
      </c>
      <c r="C189" s="78" t="s">
        <v>524</v>
      </c>
      <c r="D189" s="76" t="s">
        <v>528</v>
      </c>
      <c r="E189" s="188"/>
      <c r="F189" s="96" t="s">
        <v>253</v>
      </c>
      <c r="G189" s="188"/>
      <c r="H189" s="188"/>
      <c r="I189" s="188"/>
      <c r="J189" s="188"/>
      <c r="K189" s="188"/>
    </row>
    <row r="190" spans="1:11" ht="15.75" customHeight="1" x14ac:dyDescent="0.2">
      <c r="A190" s="83" t="s">
        <v>407</v>
      </c>
      <c r="B190" s="95">
        <v>25</v>
      </c>
      <c r="C190" s="78" t="s">
        <v>524</v>
      </c>
      <c r="D190" s="76" t="s">
        <v>529</v>
      </c>
      <c r="E190" s="188" t="s">
        <v>944</v>
      </c>
      <c r="F190" s="96">
        <v>2</v>
      </c>
      <c r="G190" s="312" t="s">
        <v>946</v>
      </c>
      <c r="H190" s="188"/>
      <c r="I190" s="188"/>
      <c r="J190" s="188"/>
      <c r="K190" s="188"/>
    </row>
    <row r="191" spans="1:11" ht="15.75" customHeight="1" x14ac:dyDescent="0.2">
      <c r="A191" s="83" t="s">
        <v>407</v>
      </c>
      <c r="B191" s="95">
        <v>25</v>
      </c>
      <c r="C191" s="78" t="s">
        <v>524</v>
      </c>
      <c r="D191" s="76" t="s">
        <v>530</v>
      </c>
      <c r="E191" s="188" t="s">
        <v>868</v>
      </c>
      <c r="F191" s="96">
        <v>2</v>
      </c>
      <c r="G191" s="312"/>
      <c r="H191" s="188"/>
      <c r="I191" s="188"/>
      <c r="J191" s="188"/>
      <c r="K191" s="188"/>
    </row>
    <row r="192" spans="1:11" ht="15.75" customHeight="1" x14ac:dyDescent="0.2">
      <c r="A192" s="83" t="s">
        <v>407</v>
      </c>
      <c r="B192" s="95">
        <v>25</v>
      </c>
      <c r="C192" s="78" t="s">
        <v>524</v>
      </c>
      <c r="D192" s="76" t="s">
        <v>531</v>
      </c>
      <c r="E192" s="188" t="s">
        <v>880</v>
      </c>
      <c r="F192" s="96">
        <v>2</v>
      </c>
      <c r="G192" s="312"/>
      <c r="H192" s="188"/>
      <c r="I192" s="188"/>
      <c r="J192" s="188"/>
      <c r="K192" s="188"/>
    </row>
    <row r="193" spans="1:11" ht="15.75" customHeight="1" x14ac:dyDescent="0.2">
      <c r="A193" s="83" t="s">
        <v>407</v>
      </c>
      <c r="B193" s="95">
        <v>25</v>
      </c>
      <c r="C193" s="78" t="s">
        <v>524</v>
      </c>
      <c r="D193" s="76" t="s">
        <v>532</v>
      </c>
      <c r="E193" s="188" t="s">
        <v>931</v>
      </c>
      <c r="F193" s="96">
        <v>2</v>
      </c>
      <c r="G193" s="312"/>
      <c r="H193" s="188"/>
      <c r="I193" s="188"/>
      <c r="J193" s="188"/>
      <c r="K193" s="188"/>
    </row>
    <row r="194" spans="1:11" ht="15.75" customHeight="1" x14ac:dyDescent="0.2">
      <c r="A194" s="83" t="s">
        <v>533</v>
      </c>
      <c r="B194" s="95">
        <v>26</v>
      </c>
      <c r="C194" s="78" t="s">
        <v>534</v>
      </c>
      <c r="D194" s="76" t="s">
        <v>535</v>
      </c>
      <c r="E194" s="188"/>
      <c r="F194" s="96" t="s">
        <v>253</v>
      </c>
      <c r="G194" s="188"/>
      <c r="H194" s="188"/>
      <c r="I194" s="188"/>
      <c r="J194" s="188"/>
      <c r="K194" s="188"/>
    </row>
    <row r="195" spans="1:11" ht="15.75" customHeight="1" x14ac:dyDescent="0.2">
      <c r="A195" s="83" t="s">
        <v>533</v>
      </c>
      <c r="B195" s="95">
        <v>26</v>
      </c>
      <c r="C195" s="78" t="s">
        <v>534</v>
      </c>
      <c r="D195" s="76" t="s">
        <v>536</v>
      </c>
      <c r="E195" s="188" t="s">
        <v>931</v>
      </c>
      <c r="F195" s="96">
        <v>2</v>
      </c>
      <c r="G195" s="312"/>
      <c r="H195" s="188"/>
      <c r="I195" s="188"/>
      <c r="J195" s="188"/>
      <c r="K195" s="188"/>
    </row>
    <row r="196" spans="1:11" ht="15.75" customHeight="1" x14ac:dyDescent="0.2">
      <c r="A196" s="83" t="s">
        <v>533</v>
      </c>
      <c r="B196" s="95">
        <v>27</v>
      </c>
      <c r="C196" s="78" t="s">
        <v>537</v>
      </c>
      <c r="D196" s="76" t="s">
        <v>538</v>
      </c>
      <c r="E196" s="188" t="s">
        <v>944</v>
      </c>
      <c r="F196" s="96">
        <v>2</v>
      </c>
      <c r="G196" s="312"/>
      <c r="H196" s="188"/>
      <c r="I196" s="188"/>
      <c r="J196" s="188"/>
      <c r="K196" s="188"/>
    </row>
    <row r="197" spans="1:11" ht="15.75" customHeight="1" x14ac:dyDescent="0.2">
      <c r="A197" s="83" t="s">
        <v>533</v>
      </c>
      <c r="B197" s="95">
        <v>27</v>
      </c>
      <c r="C197" s="78" t="s">
        <v>537</v>
      </c>
      <c r="D197" s="76" t="s">
        <v>539</v>
      </c>
      <c r="E197" s="188" t="s">
        <v>944</v>
      </c>
      <c r="F197" s="96">
        <v>2</v>
      </c>
      <c r="G197" s="312"/>
      <c r="H197" s="188"/>
      <c r="I197" s="188"/>
      <c r="J197" s="188"/>
      <c r="K197" s="188"/>
    </row>
    <row r="198" spans="1:11" ht="15.75" customHeight="1" x14ac:dyDescent="0.2">
      <c r="A198" s="83" t="s">
        <v>533</v>
      </c>
      <c r="B198" s="95">
        <v>27</v>
      </c>
      <c r="C198" s="78" t="s">
        <v>537</v>
      </c>
      <c r="D198" s="76" t="s">
        <v>540</v>
      </c>
      <c r="E198" s="188"/>
      <c r="F198" s="96" t="s">
        <v>253</v>
      </c>
      <c r="G198" s="188"/>
      <c r="H198" s="188"/>
      <c r="I198" s="188"/>
      <c r="J198" s="188"/>
      <c r="K198" s="188"/>
    </row>
    <row r="199" spans="1:11" ht="15.75" customHeight="1" x14ac:dyDescent="0.2">
      <c r="A199" s="83" t="s">
        <v>533</v>
      </c>
      <c r="B199" s="95">
        <v>27</v>
      </c>
      <c r="C199" s="78" t="s">
        <v>537</v>
      </c>
      <c r="D199" s="76" t="s">
        <v>541</v>
      </c>
      <c r="E199" s="188"/>
      <c r="F199" s="96" t="s">
        <v>253</v>
      </c>
      <c r="G199" s="188"/>
      <c r="H199" s="188"/>
      <c r="I199" s="188"/>
      <c r="J199" s="188"/>
      <c r="K199" s="188"/>
    </row>
    <row r="200" spans="1:11" ht="15.75" customHeight="1" x14ac:dyDescent="0.2">
      <c r="A200" s="83" t="s">
        <v>533</v>
      </c>
      <c r="B200" s="95">
        <v>27</v>
      </c>
      <c r="C200" s="78" t="s">
        <v>537</v>
      </c>
      <c r="D200" s="76" t="s">
        <v>542</v>
      </c>
      <c r="E200" s="188" t="s">
        <v>931</v>
      </c>
      <c r="F200" s="96">
        <v>2</v>
      </c>
      <c r="G200" s="312"/>
      <c r="H200" s="188"/>
      <c r="I200" s="188"/>
      <c r="J200" s="188"/>
      <c r="K200" s="188"/>
    </row>
    <row r="201" spans="1:11" ht="15.75" customHeight="1" x14ac:dyDescent="0.2">
      <c r="A201" s="83" t="s">
        <v>533</v>
      </c>
      <c r="B201" s="95">
        <v>28</v>
      </c>
      <c r="C201" s="78" t="s">
        <v>543</v>
      </c>
      <c r="D201" s="76" t="s">
        <v>544</v>
      </c>
      <c r="E201" s="188" t="s">
        <v>944</v>
      </c>
      <c r="F201" s="96">
        <v>2</v>
      </c>
      <c r="G201" s="312"/>
      <c r="H201" s="188"/>
      <c r="I201" s="188"/>
      <c r="J201" s="188"/>
      <c r="K201" s="188"/>
    </row>
    <row r="202" spans="1:11" ht="15.75" customHeight="1" x14ac:dyDescent="0.2">
      <c r="A202" s="83" t="s">
        <v>533</v>
      </c>
      <c r="B202" s="95">
        <v>28</v>
      </c>
      <c r="C202" s="78" t="s">
        <v>543</v>
      </c>
      <c r="D202" s="76" t="s">
        <v>545</v>
      </c>
      <c r="E202" s="188" t="s">
        <v>944</v>
      </c>
      <c r="F202" s="96">
        <v>2</v>
      </c>
      <c r="G202" s="312"/>
      <c r="H202" s="188"/>
      <c r="I202" s="188"/>
      <c r="J202" s="188"/>
      <c r="K202" s="188"/>
    </row>
    <row r="203" spans="1:11" ht="15.75" customHeight="1" x14ac:dyDescent="0.2">
      <c r="A203" s="83" t="s">
        <v>533</v>
      </c>
      <c r="B203" s="95">
        <v>28</v>
      </c>
      <c r="C203" s="78" t="s">
        <v>543</v>
      </c>
      <c r="D203" s="76" t="s">
        <v>546</v>
      </c>
      <c r="E203" s="188" t="s">
        <v>868</v>
      </c>
      <c r="F203" s="96">
        <v>2</v>
      </c>
      <c r="G203" s="312"/>
      <c r="H203" s="188"/>
      <c r="I203" s="188"/>
      <c r="J203" s="188"/>
      <c r="K203" s="188"/>
    </row>
    <row r="204" spans="1:11" ht="15.75" customHeight="1" x14ac:dyDescent="0.2">
      <c r="A204" s="83" t="s">
        <v>533</v>
      </c>
      <c r="B204" s="95">
        <v>28</v>
      </c>
      <c r="C204" s="78" t="s">
        <v>543</v>
      </c>
      <c r="D204" s="76" t="s">
        <v>547</v>
      </c>
      <c r="E204" s="188" t="s">
        <v>931</v>
      </c>
      <c r="F204" s="96">
        <v>2</v>
      </c>
      <c r="G204" s="312"/>
      <c r="H204" s="188"/>
      <c r="I204" s="188"/>
      <c r="J204" s="188"/>
      <c r="K204" s="188"/>
    </row>
    <row r="205" spans="1:11" ht="15.75" customHeight="1" x14ac:dyDescent="0.2">
      <c r="A205" s="83" t="s">
        <v>533</v>
      </c>
      <c r="B205" s="95">
        <v>29</v>
      </c>
      <c r="C205" s="78" t="s">
        <v>548</v>
      </c>
      <c r="D205" s="76" t="s">
        <v>549</v>
      </c>
      <c r="E205" s="188" t="s">
        <v>907</v>
      </c>
      <c r="F205" s="96">
        <v>2</v>
      </c>
      <c r="G205" s="312"/>
      <c r="H205" s="188"/>
      <c r="I205" s="188"/>
      <c r="J205" s="188"/>
      <c r="K205" s="188"/>
    </row>
    <row r="206" spans="1:11" ht="15.75" customHeight="1" x14ac:dyDescent="0.2">
      <c r="A206" s="83" t="s">
        <v>533</v>
      </c>
      <c r="B206" s="95">
        <v>29</v>
      </c>
      <c r="C206" s="78" t="s">
        <v>548</v>
      </c>
      <c r="D206" s="76" t="s">
        <v>550</v>
      </c>
      <c r="E206" s="188" t="s">
        <v>907</v>
      </c>
      <c r="F206" s="96">
        <v>2</v>
      </c>
      <c r="G206" s="312"/>
      <c r="H206" s="188"/>
      <c r="I206" s="188"/>
      <c r="J206" s="188"/>
      <c r="K206" s="188"/>
    </row>
    <row r="207" spans="1:11" ht="15.75" customHeight="1" x14ac:dyDescent="0.2">
      <c r="A207" s="83" t="s">
        <v>533</v>
      </c>
      <c r="B207" s="95">
        <v>29</v>
      </c>
      <c r="C207" s="78" t="s">
        <v>548</v>
      </c>
      <c r="D207" s="76" t="s">
        <v>551</v>
      </c>
      <c r="E207" s="188" t="s">
        <v>868</v>
      </c>
      <c r="F207" s="96">
        <v>2</v>
      </c>
      <c r="G207" s="312"/>
      <c r="H207" s="188"/>
      <c r="I207" s="188"/>
      <c r="J207" s="188"/>
      <c r="K207" s="188"/>
    </row>
    <row r="208" spans="1:11" ht="15.75" customHeight="1" x14ac:dyDescent="0.2">
      <c r="A208" s="83" t="s">
        <v>533</v>
      </c>
      <c r="B208" s="95">
        <v>29</v>
      </c>
      <c r="C208" s="78" t="s">
        <v>548</v>
      </c>
      <c r="D208" s="76" t="s">
        <v>552</v>
      </c>
      <c r="E208" s="188" t="s">
        <v>931</v>
      </c>
      <c r="F208" s="96">
        <v>2</v>
      </c>
      <c r="G208" s="312"/>
      <c r="H208" s="188"/>
      <c r="I208" s="188"/>
      <c r="J208" s="188"/>
      <c r="K208" s="188"/>
    </row>
    <row r="209" spans="1:11" ht="15.75" customHeight="1" x14ac:dyDescent="0.2">
      <c r="A209" s="83" t="s">
        <v>533</v>
      </c>
      <c r="B209" s="95">
        <v>30</v>
      </c>
      <c r="C209" s="78" t="s">
        <v>553</v>
      </c>
      <c r="D209" s="76" t="s">
        <v>554</v>
      </c>
      <c r="E209" s="188"/>
      <c r="F209" s="96" t="s">
        <v>253</v>
      </c>
      <c r="G209" s="188"/>
      <c r="H209" s="188"/>
      <c r="I209" s="188"/>
      <c r="J209" s="188"/>
      <c r="K209" s="188"/>
    </row>
    <row r="210" spans="1:11" ht="15.75" customHeight="1" x14ac:dyDescent="0.2">
      <c r="A210" s="83" t="s">
        <v>533</v>
      </c>
      <c r="B210" s="95">
        <v>30</v>
      </c>
      <c r="C210" s="78" t="s">
        <v>553</v>
      </c>
      <c r="D210" s="76" t="s">
        <v>555</v>
      </c>
      <c r="E210" s="188"/>
      <c r="F210" s="96" t="s">
        <v>253</v>
      </c>
      <c r="G210" s="188"/>
      <c r="H210" s="188"/>
      <c r="I210" s="188"/>
      <c r="J210" s="188"/>
      <c r="K210" s="188"/>
    </row>
    <row r="211" spans="1:11" ht="15.75" customHeight="1" x14ac:dyDescent="0.2">
      <c r="A211" s="83" t="s">
        <v>533</v>
      </c>
      <c r="B211" s="95">
        <v>30</v>
      </c>
      <c r="C211" s="78" t="s">
        <v>553</v>
      </c>
      <c r="D211" s="76" t="s">
        <v>556</v>
      </c>
      <c r="E211" s="188"/>
      <c r="F211" s="96" t="s">
        <v>253</v>
      </c>
      <c r="G211" s="312"/>
      <c r="H211" s="188"/>
      <c r="I211" s="188"/>
      <c r="J211" s="188"/>
      <c r="K211" s="188"/>
    </row>
    <row r="212" spans="1:11" ht="15.75" customHeight="1" x14ac:dyDescent="0.2">
      <c r="A212" s="83" t="s">
        <v>533</v>
      </c>
      <c r="B212" s="95">
        <v>31</v>
      </c>
      <c r="C212" s="78" t="s">
        <v>557</v>
      </c>
      <c r="D212" s="76" t="s">
        <v>558</v>
      </c>
      <c r="E212" s="188" t="s">
        <v>944</v>
      </c>
      <c r="F212" s="96">
        <v>2</v>
      </c>
      <c r="G212" s="312"/>
      <c r="H212" s="188"/>
      <c r="I212" s="188"/>
      <c r="J212" s="188"/>
      <c r="K212" s="188"/>
    </row>
    <row r="213" spans="1:11" ht="15.75" customHeight="1" x14ac:dyDescent="0.2">
      <c r="A213" s="83" t="s">
        <v>533</v>
      </c>
      <c r="B213" s="95">
        <v>31</v>
      </c>
      <c r="C213" s="78" t="s">
        <v>557</v>
      </c>
      <c r="D213" s="76" t="s">
        <v>559</v>
      </c>
      <c r="E213" s="188"/>
      <c r="F213" s="96" t="s">
        <v>253</v>
      </c>
      <c r="G213" s="188"/>
      <c r="H213" s="188"/>
      <c r="I213" s="188"/>
      <c r="J213" s="188"/>
      <c r="K213" s="188"/>
    </row>
    <row r="214" spans="1:11" ht="15.75" customHeight="1" x14ac:dyDescent="0.2">
      <c r="A214" s="83" t="s">
        <v>533</v>
      </c>
      <c r="B214" s="95">
        <v>31</v>
      </c>
      <c r="C214" s="78" t="s">
        <v>557</v>
      </c>
      <c r="D214" s="76" t="s">
        <v>560</v>
      </c>
      <c r="E214" s="188" t="s">
        <v>931</v>
      </c>
      <c r="F214" s="96">
        <v>2</v>
      </c>
      <c r="G214" s="312"/>
      <c r="H214" s="188"/>
      <c r="I214" s="188"/>
      <c r="J214" s="188"/>
      <c r="K214" s="188"/>
    </row>
    <row r="215" spans="1:11" ht="15.75" customHeight="1" x14ac:dyDescent="0.2">
      <c r="A215" s="83" t="s">
        <v>533</v>
      </c>
      <c r="B215" s="95">
        <v>32</v>
      </c>
      <c r="C215" s="78" t="s">
        <v>561</v>
      </c>
      <c r="D215" s="76" t="s">
        <v>562</v>
      </c>
      <c r="E215" s="188" t="s">
        <v>944</v>
      </c>
      <c r="F215" s="96">
        <v>2</v>
      </c>
      <c r="G215" s="312"/>
      <c r="H215" s="188"/>
      <c r="I215" s="188"/>
      <c r="J215" s="188"/>
      <c r="K215" s="188"/>
    </row>
    <row r="216" spans="1:11" ht="15.75" customHeight="1" x14ac:dyDescent="0.2">
      <c r="A216" s="83" t="s">
        <v>533</v>
      </c>
      <c r="B216" s="95">
        <v>32</v>
      </c>
      <c r="C216" s="78" t="s">
        <v>561</v>
      </c>
      <c r="D216" s="76" t="s">
        <v>563</v>
      </c>
      <c r="E216" s="188"/>
      <c r="F216" s="96" t="s">
        <v>253</v>
      </c>
      <c r="G216" s="188"/>
      <c r="H216" s="188"/>
      <c r="I216" s="188"/>
      <c r="J216" s="188"/>
      <c r="K216" s="188"/>
    </row>
    <row r="217" spans="1:11" ht="15.75" customHeight="1" x14ac:dyDescent="0.2">
      <c r="A217" s="83" t="s">
        <v>533</v>
      </c>
      <c r="B217" s="95">
        <v>32</v>
      </c>
      <c r="C217" s="78" t="s">
        <v>561</v>
      </c>
      <c r="D217" s="76" t="s">
        <v>564</v>
      </c>
      <c r="E217" s="188"/>
      <c r="F217" s="96" t="s">
        <v>253</v>
      </c>
      <c r="G217" s="188"/>
      <c r="H217" s="188"/>
      <c r="I217" s="188"/>
      <c r="J217" s="188"/>
      <c r="K217" s="188"/>
    </row>
    <row r="218" spans="1:11" ht="15.75" customHeight="1" x14ac:dyDescent="0.2">
      <c r="A218" s="83" t="s">
        <v>533</v>
      </c>
      <c r="B218" s="95">
        <v>32</v>
      </c>
      <c r="C218" s="78" t="s">
        <v>561</v>
      </c>
      <c r="D218" s="76" t="s">
        <v>565</v>
      </c>
      <c r="E218" s="188" t="s">
        <v>938</v>
      </c>
      <c r="F218" s="96">
        <v>1</v>
      </c>
      <c r="G218" s="312"/>
      <c r="H218" s="188"/>
      <c r="I218" s="188"/>
      <c r="J218" s="188"/>
      <c r="K218" s="188"/>
    </row>
    <row r="219" spans="1:11" ht="15.75" customHeight="1" x14ac:dyDescent="0.2">
      <c r="A219" s="83" t="s">
        <v>533</v>
      </c>
      <c r="B219" s="95">
        <v>32</v>
      </c>
      <c r="C219" s="78" t="s">
        <v>561</v>
      </c>
      <c r="D219" s="76" t="s">
        <v>566</v>
      </c>
      <c r="E219" s="188" t="s">
        <v>944</v>
      </c>
      <c r="F219" s="96">
        <v>2</v>
      </c>
      <c r="G219" s="312"/>
      <c r="H219" s="188"/>
      <c r="I219" s="188"/>
      <c r="J219" s="188"/>
      <c r="K219" s="188"/>
    </row>
    <row r="220" spans="1:11" ht="15.75" customHeight="1" x14ac:dyDescent="0.2">
      <c r="A220" s="83" t="s">
        <v>533</v>
      </c>
      <c r="B220" s="95">
        <v>32</v>
      </c>
      <c r="C220" s="78" t="s">
        <v>561</v>
      </c>
      <c r="D220" s="76" t="s">
        <v>567</v>
      </c>
      <c r="E220" s="188" t="s">
        <v>931</v>
      </c>
      <c r="F220" s="96">
        <v>2</v>
      </c>
      <c r="G220" s="312"/>
      <c r="H220" s="188"/>
      <c r="I220" s="188"/>
      <c r="J220" s="188"/>
      <c r="K220" s="188"/>
    </row>
    <row r="221" spans="1:11" ht="15.75" customHeight="1" x14ac:dyDescent="0.2">
      <c r="A221" s="83" t="s">
        <v>533</v>
      </c>
      <c r="B221" s="95">
        <v>33</v>
      </c>
      <c r="C221" s="78" t="s">
        <v>568</v>
      </c>
      <c r="D221" s="76" t="s">
        <v>569</v>
      </c>
      <c r="E221" s="188" t="s">
        <v>944</v>
      </c>
      <c r="F221" s="96">
        <v>2</v>
      </c>
      <c r="G221" s="312"/>
      <c r="H221" s="188"/>
      <c r="I221" s="188"/>
      <c r="J221" s="188"/>
      <c r="K221" s="188"/>
    </row>
    <row r="222" spans="1:11" ht="15.75" customHeight="1" x14ac:dyDescent="0.2">
      <c r="A222" s="83" t="s">
        <v>533</v>
      </c>
      <c r="B222" s="95">
        <v>33</v>
      </c>
      <c r="C222" s="78" t="s">
        <v>568</v>
      </c>
      <c r="D222" s="76" t="s">
        <v>570</v>
      </c>
      <c r="E222" s="188" t="s">
        <v>947</v>
      </c>
      <c r="F222" s="96">
        <v>1</v>
      </c>
      <c r="G222" s="312"/>
      <c r="H222" s="188"/>
      <c r="I222" s="188"/>
      <c r="J222" s="188"/>
      <c r="K222" s="188"/>
    </row>
    <row r="223" spans="1:11" ht="15.75" customHeight="1" x14ac:dyDescent="0.2">
      <c r="A223" s="83" t="s">
        <v>533</v>
      </c>
      <c r="B223" s="95">
        <v>33</v>
      </c>
      <c r="C223" s="78" t="s">
        <v>568</v>
      </c>
      <c r="D223" s="76" t="s">
        <v>571</v>
      </c>
      <c r="E223" s="188" t="s">
        <v>944</v>
      </c>
      <c r="F223" s="96">
        <v>2</v>
      </c>
      <c r="G223" s="312"/>
      <c r="H223" s="188"/>
      <c r="I223" s="188"/>
      <c r="J223" s="188"/>
      <c r="K223" s="188"/>
    </row>
    <row r="224" spans="1:11" ht="15.75" customHeight="1" x14ac:dyDescent="0.2">
      <c r="A224" s="83" t="s">
        <v>533</v>
      </c>
      <c r="B224" s="95">
        <v>33</v>
      </c>
      <c r="C224" s="78" t="s">
        <v>568</v>
      </c>
      <c r="D224" s="76" t="s">
        <v>572</v>
      </c>
      <c r="E224" s="188" t="s">
        <v>931</v>
      </c>
      <c r="F224" s="96">
        <v>2</v>
      </c>
      <c r="G224" s="312"/>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94" priority="1" operator="equal">
      <formula>0</formula>
    </cfRule>
    <cfRule type="cellIs" dxfId="193" priority="2" operator="equal">
      <formula>1</formula>
    </cfRule>
    <cfRule type="cellIs" dxfId="192" priority="3" operator="equal">
      <formula>2</formula>
    </cfRule>
    <cfRule type="cellIs" dxfId="191" priority="4" operator="equal">
      <formula>3</formula>
    </cfRule>
    <cfRule type="cellIs" dxfId="190" priority="5" operator="equal">
      <formula>"N/A"</formula>
    </cfRule>
  </conditionalFormatting>
  <hyperlinks>
    <hyperlink ref="D2" r:id="rId1" xr:uid="{00000000-0004-0000-0B00-000000000000}"/>
  </hyperlinks>
  <pageMargins left="0" right="0" top="0" bottom="0" header="0" footer="0"/>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'EM Rating System'!$A$2:$A$5</xm:f>
          </x14:formula1>
          <xm:sqref>F9:F284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1.83203125" customWidth="1"/>
    <col min="2" max="2" width="8.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863</v>
      </c>
      <c r="E1" s="88"/>
      <c r="F1" s="391" t="s">
        <v>256</v>
      </c>
      <c r="G1" s="392"/>
      <c r="J1" s="89"/>
      <c r="K1" s="188"/>
    </row>
    <row r="2" spans="1:11" ht="15.75" customHeight="1" x14ac:dyDescent="0.2">
      <c r="A2" s="282"/>
      <c r="B2" s="282"/>
      <c r="C2" s="281" t="s">
        <v>679</v>
      </c>
      <c r="D2" s="90" t="s">
        <v>864</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309" t="s">
        <v>253</v>
      </c>
      <c r="E4" s="189"/>
      <c r="F4" s="283" t="s">
        <v>260</v>
      </c>
      <c r="G4" s="287">
        <v>0</v>
      </c>
      <c r="J4" s="188"/>
      <c r="K4" s="188"/>
    </row>
    <row r="5" spans="1:11" ht="15.75" customHeight="1" x14ac:dyDescent="0.2">
      <c r="A5" s="86"/>
      <c r="B5" s="86"/>
      <c r="C5" s="286" t="s">
        <v>683</v>
      </c>
      <c r="D5" s="310" t="s">
        <v>865</v>
      </c>
      <c r="E5" s="289"/>
      <c r="F5" s="290" t="s">
        <v>262</v>
      </c>
      <c r="G5" s="93" t="s">
        <v>253</v>
      </c>
      <c r="J5" s="188"/>
      <c r="K5" s="188"/>
    </row>
    <row r="6" spans="1:11" ht="15.75" customHeight="1" x14ac:dyDescent="0.2">
      <c r="A6" s="86"/>
      <c r="B6" s="86"/>
      <c r="C6" s="281" t="s">
        <v>684</v>
      </c>
      <c r="D6" s="311" t="s">
        <v>866</v>
      </c>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9"/>
      <c r="F16" s="96"/>
      <c r="G16" s="189"/>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9"/>
      <c r="H18" s="188"/>
      <c r="I18" s="188"/>
      <c r="J18" s="188"/>
      <c r="K18" s="188"/>
    </row>
    <row r="19" spans="1:11" ht="15.75" customHeight="1" x14ac:dyDescent="0.2">
      <c r="A19" s="69" t="s">
        <v>321</v>
      </c>
      <c r="B19" s="70">
        <v>2</v>
      </c>
      <c r="C19" s="69" t="s">
        <v>329</v>
      </c>
      <c r="D19" s="1" t="s">
        <v>334</v>
      </c>
      <c r="E19" s="189"/>
      <c r="F19" s="96"/>
      <c r="G19" s="189"/>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9"/>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9"/>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9"/>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02"/>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9"/>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9"/>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9"/>
      <c r="H49" s="188"/>
      <c r="I49" s="188"/>
      <c r="J49" s="188"/>
      <c r="K49" s="188"/>
    </row>
    <row r="50" spans="1:11" ht="15.75" customHeight="1" x14ac:dyDescent="0.2">
      <c r="A50" s="69" t="s">
        <v>321</v>
      </c>
      <c r="B50" s="75">
        <v>8</v>
      </c>
      <c r="C50" s="76" t="s">
        <v>367</v>
      </c>
      <c r="D50" s="1" t="s">
        <v>371</v>
      </c>
      <c r="E50" s="188"/>
      <c r="F50" s="96"/>
      <c r="G50" s="189"/>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9"/>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312"/>
      <c r="H88" s="188"/>
      <c r="I88" s="188"/>
      <c r="J88" s="188"/>
      <c r="K88" s="188"/>
    </row>
    <row r="89" spans="1:11" ht="15.75" customHeight="1" x14ac:dyDescent="0.2">
      <c r="A89" s="69" t="s">
        <v>407</v>
      </c>
      <c r="B89" s="70">
        <v>11</v>
      </c>
      <c r="C89" s="78" t="s">
        <v>408</v>
      </c>
      <c r="D89" s="1" t="s">
        <v>414</v>
      </c>
      <c r="E89" s="188"/>
      <c r="F89" s="96"/>
      <c r="G89" s="312"/>
      <c r="H89" s="188"/>
      <c r="I89" s="188"/>
      <c r="J89" s="188"/>
      <c r="K89" s="188"/>
    </row>
    <row r="90" spans="1:11" ht="15.75" customHeight="1" x14ac:dyDescent="0.2">
      <c r="A90" s="69" t="s">
        <v>407</v>
      </c>
      <c r="B90" s="70">
        <v>12</v>
      </c>
      <c r="C90" s="78" t="s">
        <v>415</v>
      </c>
      <c r="D90" s="1" t="s">
        <v>416</v>
      </c>
      <c r="E90" s="188"/>
      <c r="F90" s="96"/>
      <c r="G90" s="312"/>
      <c r="H90" s="188"/>
      <c r="I90" s="188"/>
      <c r="J90" s="188"/>
      <c r="K90" s="188"/>
    </row>
    <row r="91" spans="1:11" ht="15.75" customHeight="1" x14ac:dyDescent="0.2">
      <c r="A91" s="69" t="s">
        <v>407</v>
      </c>
      <c r="B91" s="70">
        <v>12</v>
      </c>
      <c r="C91" s="78" t="s">
        <v>415</v>
      </c>
      <c r="D91" s="1" t="s">
        <v>417</v>
      </c>
      <c r="E91" s="188"/>
      <c r="F91" s="96"/>
      <c r="G91" s="312"/>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312"/>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312"/>
      <c r="H97" s="188"/>
      <c r="I97" s="188"/>
      <c r="J97" s="188"/>
      <c r="K97" s="188"/>
    </row>
    <row r="98" spans="1:11" ht="15.75" customHeight="1" x14ac:dyDescent="0.2">
      <c r="A98" s="69" t="s">
        <v>407</v>
      </c>
      <c r="B98" s="70">
        <v>12</v>
      </c>
      <c r="C98" s="78" t="s">
        <v>415</v>
      </c>
      <c r="D98" s="1" t="s">
        <v>424</v>
      </c>
      <c r="E98" s="188"/>
      <c r="F98" s="96"/>
      <c r="G98" s="312"/>
      <c r="H98" s="188"/>
      <c r="I98" s="188"/>
      <c r="J98" s="188"/>
      <c r="K98" s="188"/>
    </row>
    <row r="99" spans="1:11" ht="15.75" customHeight="1" x14ac:dyDescent="0.2">
      <c r="A99" s="69" t="s">
        <v>407</v>
      </c>
      <c r="B99" s="70">
        <v>13</v>
      </c>
      <c r="C99" s="78" t="s">
        <v>425</v>
      </c>
      <c r="D99" s="1" t="s">
        <v>426</v>
      </c>
      <c r="E99" s="188"/>
      <c r="F99" s="96"/>
      <c r="G99" s="312"/>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312"/>
      <c r="H101" s="188"/>
      <c r="I101" s="188"/>
      <c r="J101" s="188"/>
      <c r="K101" s="188"/>
    </row>
    <row r="102" spans="1:11" ht="15.75" customHeight="1" x14ac:dyDescent="0.2">
      <c r="A102" s="69" t="s">
        <v>407</v>
      </c>
      <c r="B102" s="70">
        <v>13</v>
      </c>
      <c r="C102" s="78" t="s">
        <v>425</v>
      </c>
      <c r="D102" s="1" t="s">
        <v>429</v>
      </c>
      <c r="E102" s="188"/>
      <c r="F102" s="96"/>
      <c r="G102" s="312"/>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312"/>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312"/>
      <c r="H108" s="188"/>
      <c r="I108" s="188"/>
      <c r="J108" s="188"/>
      <c r="K108" s="188"/>
    </row>
    <row r="109" spans="1:11" ht="15.75" customHeight="1" x14ac:dyDescent="0.2">
      <c r="A109" s="69" t="s">
        <v>407</v>
      </c>
      <c r="B109" s="70">
        <v>14</v>
      </c>
      <c r="C109" s="78" t="s">
        <v>430</v>
      </c>
      <c r="D109" s="1" t="s">
        <v>437</v>
      </c>
      <c r="E109" s="188"/>
      <c r="F109" s="96"/>
      <c r="G109" s="312"/>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312"/>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312"/>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312"/>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312"/>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312"/>
      <c r="H149" s="188"/>
      <c r="I149" s="188"/>
      <c r="J149" s="188"/>
      <c r="K149" s="188"/>
    </row>
    <row r="150" spans="1:11" ht="15.75" customHeight="1" x14ac:dyDescent="0.2">
      <c r="A150" s="69" t="s">
        <v>407</v>
      </c>
      <c r="B150" s="70">
        <v>17</v>
      </c>
      <c r="C150" s="78" t="s">
        <v>459</v>
      </c>
      <c r="D150" s="1" t="s">
        <v>481</v>
      </c>
      <c r="E150" s="188"/>
      <c r="F150" s="96"/>
      <c r="G150" s="312"/>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312"/>
      <c r="H153" s="188"/>
      <c r="I153" s="188"/>
      <c r="J153" s="188"/>
      <c r="K153" s="188"/>
    </row>
    <row r="154" spans="1:11" ht="15.75" customHeight="1" x14ac:dyDescent="0.2">
      <c r="A154" s="69" t="s">
        <v>407</v>
      </c>
      <c r="B154" s="70">
        <v>18</v>
      </c>
      <c r="C154" s="78" t="s">
        <v>482</v>
      </c>
      <c r="D154" s="1" t="s">
        <v>486</v>
      </c>
      <c r="E154" s="188"/>
      <c r="F154" s="96"/>
      <c r="G154" s="312"/>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312"/>
      <c r="H156" s="188"/>
      <c r="I156" s="188"/>
      <c r="J156" s="188"/>
      <c r="K156" s="188"/>
    </row>
    <row r="157" spans="1:11" ht="15.75" customHeight="1" x14ac:dyDescent="0.2">
      <c r="A157" s="69" t="s">
        <v>407</v>
      </c>
      <c r="B157" s="70">
        <v>19</v>
      </c>
      <c r="C157" s="78" t="s">
        <v>487</v>
      </c>
      <c r="D157" s="1" t="s">
        <v>490</v>
      </c>
      <c r="E157" s="188"/>
      <c r="F157" s="96"/>
      <c r="G157" s="312"/>
      <c r="H157" s="188"/>
      <c r="I157" s="188"/>
      <c r="J157" s="188"/>
      <c r="K157" s="188"/>
    </row>
    <row r="158" spans="1:11" ht="15.75" customHeight="1" x14ac:dyDescent="0.2">
      <c r="A158" s="69" t="s">
        <v>407</v>
      </c>
      <c r="B158" s="70">
        <v>19</v>
      </c>
      <c r="C158" s="78" t="s">
        <v>487</v>
      </c>
      <c r="D158" s="1" t="s">
        <v>491</v>
      </c>
      <c r="E158" s="188"/>
      <c r="F158" s="96"/>
      <c r="G158" s="312"/>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312"/>
      <c r="H161" s="188"/>
      <c r="I161" s="188"/>
      <c r="J161" s="188"/>
      <c r="K161" s="188"/>
    </row>
    <row r="162" spans="1:11" ht="15.75" customHeight="1" x14ac:dyDescent="0.2">
      <c r="A162" s="69" t="s">
        <v>407</v>
      </c>
      <c r="B162" s="70">
        <v>21</v>
      </c>
      <c r="C162" s="78" t="s">
        <v>496</v>
      </c>
      <c r="D162" s="1" t="s">
        <v>497</v>
      </c>
      <c r="E162" s="188"/>
      <c r="F162" s="96"/>
      <c r="G162" s="312"/>
      <c r="H162" s="188"/>
      <c r="I162" s="188"/>
      <c r="J162" s="188"/>
      <c r="K162" s="188"/>
    </row>
    <row r="163" spans="1:11" ht="15.75" customHeight="1" x14ac:dyDescent="0.2">
      <c r="A163" s="69" t="s">
        <v>407</v>
      </c>
      <c r="B163" s="70">
        <v>21</v>
      </c>
      <c r="C163" s="78" t="s">
        <v>496</v>
      </c>
      <c r="D163" s="1" t="s">
        <v>498</v>
      </c>
      <c r="E163" s="188"/>
      <c r="F163" s="96"/>
      <c r="G163" s="312"/>
      <c r="H163" s="188"/>
      <c r="I163" s="188"/>
      <c r="J163" s="188"/>
      <c r="K163" s="188"/>
    </row>
    <row r="164" spans="1:11" ht="15.75" customHeight="1" x14ac:dyDescent="0.2">
      <c r="A164" s="69" t="s">
        <v>407</v>
      </c>
      <c r="B164" s="70">
        <v>22</v>
      </c>
      <c r="C164" s="78" t="s">
        <v>499</v>
      </c>
      <c r="D164" s="1" t="s">
        <v>500</v>
      </c>
      <c r="E164" s="188"/>
      <c r="F164" s="96"/>
      <c r="G164" s="312"/>
      <c r="H164" s="188"/>
      <c r="I164" s="188"/>
      <c r="J164" s="188"/>
      <c r="K164" s="188"/>
    </row>
    <row r="165" spans="1:11" ht="15.75" customHeight="1" x14ac:dyDescent="0.2">
      <c r="A165" s="69" t="s">
        <v>407</v>
      </c>
      <c r="B165" s="70">
        <v>22</v>
      </c>
      <c r="C165" s="78" t="s">
        <v>499</v>
      </c>
      <c r="D165" s="1" t="s">
        <v>501</v>
      </c>
      <c r="E165" s="188"/>
      <c r="F165" s="96"/>
      <c r="G165" s="312"/>
      <c r="H165" s="188"/>
      <c r="I165" s="188"/>
      <c r="J165" s="188"/>
      <c r="K165" s="188"/>
    </row>
    <row r="166" spans="1:11" ht="15.75" customHeight="1" x14ac:dyDescent="0.2">
      <c r="A166" s="69" t="s">
        <v>407</v>
      </c>
      <c r="B166" s="70">
        <v>22</v>
      </c>
      <c r="C166" s="78" t="s">
        <v>499</v>
      </c>
      <c r="D166" s="1" t="s">
        <v>502</v>
      </c>
      <c r="E166" s="188"/>
      <c r="F166" s="96"/>
      <c r="G166" s="312"/>
      <c r="H166" s="188"/>
      <c r="I166" s="188"/>
      <c r="J166" s="188"/>
      <c r="K166" s="188"/>
    </row>
    <row r="167" spans="1:11" ht="15.75" customHeight="1" x14ac:dyDescent="0.2">
      <c r="A167" s="69" t="s">
        <v>407</v>
      </c>
      <c r="B167" s="70">
        <v>22</v>
      </c>
      <c r="C167" s="78" t="s">
        <v>499</v>
      </c>
      <c r="D167" s="1" t="s">
        <v>503</v>
      </c>
      <c r="E167" s="188"/>
      <c r="F167" s="96"/>
      <c r="G167" s="312"/>
      <c r="H167" s="188"/>
      <c r="I167" s="188"/>
      <c r="J167" s="188"/>
      <c r="K167" s="188"/>
    </row>
    <row r="168" spans="1:11" ht="15.75" customHeight="1" x14ac:dyDescent="0.2">
      <c r="A168" s="69" t="s">
        <v>407</v>
      </c>
      <c r="B168" s="70">
        <v>22</v>
      </c>
      <c r="C168" s="78" t="s">
        <v>499</v>
      </c>
      <c r="D168" s="1" t="s">
        <v>504</v>
      </c>
      <c r="E168" s="188"/>
      <c r="F168" s="96"/>
      <c r="G168" s="312"/>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312"/>
      <c r="H170" s="188"/>
      <c r="I170" s="188"/>
      <c r="J170" s="188"/>
      <c r="K170" s="188"/>
    </row>
    <row r="171" spans="1:11" ht="15.75" customHeight="1" x14ac:dyDescent="0.2">
      <c r="A171" s="69" t="s">
        <v>407</v>
      </c>
      <c r="B171" s="70">
        <v>23</v>
      </c>
      <c r="C171" s="78" t="s">
        <v>505</v>
      </c>
      <c r="D171" s="1" t="s">
        <v>508</v>
      </c>
      <c r="E171" s="188"/>
      <c r="F171" s="96"/>
      <c r="G171" s="312"/>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312"/>
      <c r="H173" s="188"/>
      <c r="I173" s="188"/>
      <c r="J173" s="188"/>
      <c r="K173" s="188"/>
    </row>
    <row r="174" spans="1:11" ht="15.75" customHeight="1" x14ac:dyDescent="0.2">
      <c r="A174" s="69" t="s">
        <v>407</v>
      </c>
      <c r="B174" s="70">
        <v>23</v>
      </c>
      <c r="C174" s="78" t="s">
        <v>505</v>
      </c>
      <c r="D174" s="1" t="s">
        <v>511</v>
      </c>
      <c r="E174" s="188"/>
      <c r="F174" s="96"/>
      <c r="G174" s="312"/>
      <c r="H174" s="188"/>
      <c r="I174" s="188"/>
      <c r="J174" s="188"/>
      <c r="K174" s="188"/>
    </row>
    <row r="175" spans="1:11" ht="15.75" customHeight="1" x14ac:dyDescent="0.2">
      <c r="A175" s="69" t="s">
        <v>407</v>
      </c>
      <c r="B175" s="70">
        <v>23</v>
      </c>
      <c r="C175" s="78" t="s">
        <v>505</v>
      </c>
      <c r="D175" s="1" t="s">
        <v>512</v>
      </c>
      <c r="E175" s="188"/>
      <c r="F175" s="96"/>
      <c r="G175" s="312"/>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312"/>
      <c r="H178" s="188"/>
      <c r="I178" s="188"/>
      <c r="J178" s="188"/>
      <c r="K178" s="188"/>
    </row>
    <row r="179" spans="1:11" ht="15.75" customHeight="1" x14ac:dyDescent="0.2">
      <c r="A179" s="69" t="s">
        <v>407</v>
      </c>
      <c r="B179" s="70">
        <v>24</v>
      </c>
      <c r="C179" s="78" t="s">
        <v>513</v>
      </c>
      <c r="D179" s="1" t="s">
        <v>517</v>
      </c>
      <c r="E179" s="188"/>
      <c r="F179" s="96"/>
      <c r="G179" s="312"/>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312"/>
      <c r="H183" s="188"/>
      <c r="I183" s="188"/>
      <c r="J183" s="188"/>
      <c r="K183" s="188"/>
    </row>
    <row r="184" spans="1:11" ht="15.75" customHeight="1" x14ac:dyDescent="0.2">
      <c r="A184" s="69" t="s">
        <v>407</v>
      </c>
      <c r="B184" s="70">
        <v>24</v>
      </c>
      <c r="C184" s="78" t="s">
        <v>513</v>
      </c>
      <c r="D184" s="1" t="s">
        <v>522</v>
      </c>
      <c r="E184" s="188"/>
      <c r="F184" s="96"/>
      <c r="G184" s="312"/>
      <c r="H184" s="188"/>
      <c r="I184" s="188"/>
      <c r="J184" s="188"/>
      <c r="K184" s="188"/>
    </row>
    <row r="185" spans="1:11" ht="15.75" customHeight="1" x14ac:dyDescent="0.2">
      <c r="A185" s="69" t="s">
        <v>407</v>
      </c>
      <c r="B185" s="70">
        <v>24</v>
      </c>
      <c r="C185" s="78" t="s">
        <v>513</v>
      </c>
      <c r="D185" s="1" t="s">
        <v>523</v>
      </c>
      <c r="E185" s="188"/>
      <c r="F185" s="96"/>
      <c r="G185" s="312"/>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312"/>
      <c r="H187" s="188"/>
      <c r="I187" s="188"/>
      <c r="J187" s="188"/>
      <c r="K187" s="188"/>
    </row>
    <row r="188" spans="1:11" ht="15.75" customHeight="1" x14ac:dyDescent="0.2">
      <c r="A188" s="69" t="s">
        <v>407</v>
      </c>
      <c r="B188" s="70">
        <v>25</v>
      </c>
      <c r="C188" s="78" t="s">
        <v>524</v>
      </c>
      <c r="D188" s="1" t="s">
        <v>527</v>
      </c>
      <c r="E188" s="188"/>
      <c r="F188" s="96"/>
      <c r="G188" s="312"/>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312"/>
      <c r="H190" s="188"/>
      <c r="I190" s="188"/>
      <c r="J190" s="188"/>
      <c r="K190" s="188"/>
    </row>
    <row r="191" spans="1:11" ht="15.75" customHeight="1" x14ac:dyDescent="0.2">
      <c r="A191" s="69" t="s">
        <v>407</v>
      </c>
      <c r="B191" s="70">
        <v>25</v>
      </c>
      <c r="C191" s="78" t="s">
        <v>524</v>
      </c>
      <c r="D191" s="1" t="s">
        <v>530</v>
      </c>
      <c r="E191" s="188"/>
      <c r="F191" s="96"/>
      <c r="G191" s="312"/>
      <c r="H191" s="188"/>
      <c r="I191" s="188"/>
      <c r="J191" s="188"/>
      <c r="K191" s="188"/>
    </row>
    <row r="192" spans="1:11" ht="15.75" customHeight="1" x14ac:dyDescent="0.2">
      <c r="A192" s="69" t="s">
        <v>407</v>
      </c>
      <c r="B192" s="70">
        <v>25</v>
      </c>
      <c r="C192" s="78" t="s">
        <v>524</v>
      </c>
      <c r="D192" s="1" t="s">
        <v>531</v>
      </c>
      <c r="E192" s="188"/>
      <c r="F192" s="96"/>
      <c r="G192" s="312"/>
      <c r="H192" s="188"/>
      <c r="I192" s="188"/>
      <c r="J192" s="188"/>
      <c r="K192" s="188"/>
    </row>
    <row r="193" spans="1:11" ht="15.75" customHeight="1" x14ac:dyDescent="0.2">
      <c r="A193" s="69" t="s">
        <v>407</v>
      </c>
      <c r="B193" s="70">
        <v>25</v>
      </c>
      <c r="C193" s="78" t="s">
        <v>524</v>
      </c>
      <c r="D193" s="1" t="s">
        <v>532</v>
      </c>
      <c r="E193" s="188"/>
      <c r="F193" s="96"/>
      <c r="G193" s="312"/>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312"/>
      <c r="H195" s="188"/>
      <c r="I195" s="188"/>
      <c r="J195" s="188"/>
      <c r="K195" s="188"/>
    </row>
    <row r="196" spans="1:11" ht="15.75" customHeight="1" x14ac:dyDescent="0.2">
      <c r="A196" s="69" t="s">
        <v>533</v>
      </c>
      <c r="B196" s="70">
        <v>27</v>
      </c>
      <c r="C196" s="78" t="s">
        <v>537</v>
      </c>
      <c r="D196" s="1" t="s">
        <v>538</v>
      </c>
      <c r="E196" s="188"/>
      <c r="F196" s="96"/>
      <c r="G196" s="312"/>
      <c r="H196" s="188"/>
      <c r="I196" s="188"/>
      <c r="J196" s="188"/>
      <c r="K196" s="188"/>
    </row>
    <row r="197" spans="1:11" ht="15.75" customHeight="1" x14ac:dyDescent="0.2">
      <c r="A197" s="69" t="s">
        <v>533</v>
      </c>
      <c r="B197" s="70">
        <v>27</v>
      </c>
      <c r="C197" s="78" t="s">
        <v>537</v>
      </c>
      <c r="D197" s="1" t="s">
        <v>539</v>
      </c>
      <c r="E197" s="188"/>
      <c r="F197" s="96"/>
      <c r="G197" s="312"/>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312"/>
      <c r="H200" s="188"/>
      <c r="I200" s="188"/>
      <c r="J200" s="188"/>
      <c r="K200" s="188"/>
    </row>
    <row r="201" spans="1:11" ht="15.75" customHeight="1" x14ac:dyDescent="0.2">
      <c r="A201" s="69" t="s">
        <v>533</v>
      </c>
      <c r="B201" s="70">
        <v>28</v>
      </c>
      <c r="C201" s="78" t="s">
        <v>543</v>
      </c>
      <c r="D201" s="1" t="s">
        <v>544</v>
      </c>
      <c r="E201" s="188"/>
      <c r="F201" s="96"/>
      <c r="G201" s="312"/>
      <c r="H201" s="188"/>
      <c r="I201" s="188"/>
      <c r="J201" s="188"/>
      <c r="K201" s="188"/>
    </row>
    <row r="202" spans="1:11" ht="15.75" customHeight="1" x14ac:dyDescent="0.2">
      <c r="A202" s="69" t="s">
        <v>533</v>
      </c>
      <c r="B202" s="70">
        <v>28</v>
      </c>
      <c r="C202" s="78" t="s">
        <v>543</v>
      </c>
      <c r="D202" s="1" t="s">
        <v>545</v>
      </c>
      <c r="E202" s="188"/>
      <c r="F202" s="96"/>
      <c r="G202" s="312"/>
      <c r="H202" s="188"/>
      <c r="I202" s="188"/>
      <c r="J202" s="188"/>
      <c r="K202" s="188"/>
    </row>
    <row r="203" spans="1:11" ht="15.75" customHeight="1" x14ac:dyDescent="0.2">
      <c r="A203" s="69" t="s">
        <v>533</v>
      </c>
      <c r="B203" s="70">
        <v>28</v>
      </c>
      <c r="C203" s="78" t="s">
        <v>543</v>
      </c>
      <c r="D203" s="1" t="s">
        <v>546</v>
      </c>
      <c r="E203" s="188"/>
      <c r="F203" s="96"/>
      <c r="G203" s="312"/>
      <c r="H203" s="188"/>
      <c r="I203" s="188"/>
      <c r="J203" s="188"/>
      <c r="K203" s="188"/>
    </row>
    <row r="204" spans="1:11" ht="15.75" customHeight="1" x14ac:dyDescent="0.2">
      <c r="A204" s="69" t="s">
        <v>533</v>
      </c>
      <c r="B204" s="70">
        <v>28</v>
      </c>
      <c r="C204" s="78" t="s">
        <v>543</v>
      </c>
      <c r="D204" s="1" t="s">
        <v>547</v>
      </c>
      <c r="E204" s="188"/>
      <c r="F204" s="96"/>
      <c r="G204" s="312"/>
      <c r="H204" s="188"/>
      <c r="I204" s="188"/>
      <c r="J204" s="188"/>
      <c r="K204" s="188"/>
    </row>
    <row r="205" spans="1:11" ht="15.75" customHeight="1" x14ac:dyDescent="0.2">
      <c r="A205" s="69" t="s">
        <v>533</v>
      </c>
      <c r="B205" s="70">
        <v>29</v>
      </c>
      <c r="C205" s="78" t="s">
        <v>548</v>
      </c>
      <c r="D205" s="1" t="s">
        <v>549</v>
      </c>
      <c r="E205" s="188"/>
      <c r="F205" s="96"/>
      <c r="G205" s="312"/>
      <c r="H205" s="188"/>
      <c r="I205" s="188"/>
      <c r="J205" s="188"/>
      <c r="K205" s="188"/>
    </row>
    <row r="206" spans="1:11" ht="15.75" customHeight="1" x14ac:dyDescent="0.2">
      <c r="A206" s="69" t="s">
        <v>533</v>
      </c>
      <c r="B206" s="70">
        <v>29</v>
      </c>
      <c r="C206" s="78" t="s">
        <v>548</v>
      </c>
      <c r="D206" s="1" t="s">
        <v>550</v>
      </c>
      <c r="E206" s="188"/>
      <c r="F206" s="96"/>
      <c r="G206" s="312"/>
      <c r="H206" s="188"/>
      <c r="I206" s="188"/>
      <c r="J206" s="188"/>
      <c r="K206" s="188"/>
    </row>
    <row r="207" spans="1:11" ht="15.75" customHeight="1" x14ac:dyDescent="0.2">
      <c r="A207" s="69" t="s">
        <v>533</v>
      </c>
      <c r="B207" s="70">
        <v>29</v>
      </c>
      <c r="C207" s="78" t="s">
        <v>548</v>
      </c>
      <c r="D207" s="1" t="s">
        <v>551</v>
      </c>
      <c r="E207" s="188"/>
      <c r="F207" s="96"/>
      <c r="G207" s="312"/>
      <c r="H207" s="188"/>
      <c r="I207" s="188"/>
      <c r="J207" s="188"/>
      <c r="K207" s="188"/>
    </row>
    <row r="208" spans="1:11" ht="15.75" customHeight="1" x14ac:dyDescent="0.2">
      <c r="A208" s="69" t="s">
        <v>533</v>
      </c>
      <c r="B208" s="70">
        <v>29</v>
      </c>
      <c r="C208" s="78" t="s">
        <v>548</v>
      </c>
      <c r="D208" s="1" t="s">
        <v>552</v>
      </c>
      <c r="E208" s="188"/>
      <c r="F208" s="96"/>
      <c r="G208" s="312"/>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312"/>
      <c r="H211" s="188"/>
      <c r="I211" s="188"/>
      <c r="J211" s="188"/>
      <c r="K211" s="188"/>
    </row>
    <row r="212" spans="1:11" ht="15.75" customHeight="1" x14ac:dyDescent="0.2">
      <c r="A212" s="69" t="s">
        <v>533</v>
      </c>
      <c r="B212" s="70">
        <v>31</v>
      </c>
      <c r="C212" s="78" t="s">
        <v>557</v>
      </c>
      <c r="D212" s="1" t="s">
        <v>558</v>
      </c>
      <c r="E212" s="188"/>
      <c r="F212" s="96"/>
      <c r="G212" s="312"/>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312"/>
      <c r="H214" s="188"/>
      <c r="I214" s="188"/>
      <c r="J214" s="188"/>
      <c r="K214" s="188"/>
    </row>
    <row r="215" spans="1:11" ht="15.75" customHeight="1" x14ac:dyDescent="0.2">
      <c r="A215" s="69" t="s">
        <v>533</v>
      </c>
      <c r="B215" s="70">
        <v>32</v>
      </c>
      <c r="C215" s="78" t="s">
        <v>561</v>
      </c>
      <c r="D215" s="1" t="s">
        <v>562</v>
      </c>
      <c r="E215" s="188"/>
      <c r="F215" s="96"/>
      <c r="G215" s="312"/>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312"/>
      <c r="H218" s="188"/>
      <c r="I218" s="188"/>
      <c r="J218" s="188"/>
      <c r="K218" s="188"/>
    </row>
    <row r="219" spans="1:11" ht="15.75" customHeight="1" x14ac:dyDescent="0.2">
      <c r="A219" s="69" t="s">
        <v>533</v>
      </c>
      <c r="B219" s="70">
        <v>32</v>
      </c>
      <c r="C219" s="78" t="s">
        <v>561</v>
      </c>
      <c r="D219" s="1" t="s">
        <v>566</v>
      </c>
      <c r="E219" s="188"/>
      <c r="F219" s="96"/>
      <c r="G219" s="312"/>
      <c r="H219" s="188"/>
      <c r="I219" s="188"/>
      <c r="J219" s="188"/>
      <c r="K219" s="188"/>
    </row>
    <row r="220" spans="1:11" ht="15.75" customHeight="1" x14ac:dyDescent="0.2">
      <c r="A220" s="69" t="s">
        <v>533</v>
      </c>
      <c r="B220" s="70">
        <v>32</v>
      </c>
      <c r="C220" s="78" t="s">
        <v>561</v>
      </c>
      <c r="D220" s="1" t="s">
        <v>567</v>
      </c>
      <c r="E220" s="188"/>
      <c r="F220" s="96"/>
      <c r="G220" s="312"/>
      <c r="H220" s="188"/>
      <c r="I220" s="188"/>
      <c r="J220" s="188"/>
      <c r="K220" s="188"/>
    </row>
    <row r="221" spans="1:11" ht="15.75" customHeight="1" x14ac:dyDescent="0.2">
      <c r="A221" s="69" t="s">
        <v>533</v>
      </c>
      <c r="B221" s="70">
        <v>33</v>
      </c>
      <c r="C221" s="78" t="s">
        <v>568</v>
      </c>
      <c r="D221" s="1" t="s">
        <v>569</v>
      </c>
      <c r="E221" s="188"/>
      <c r="F221" s="96"/>
      <c r="G221" s="312"/>
      <c r="H221" s="188"/>
      <c r="I221" s="188"/>
      <c r="J221" s="188"/>
      <c r="K221" s="188"/>
    </row>
    <row r="222" spans="1:11" ht="15.75" customHeight="1" x14ac:dyDescent="0.2">
      <c r="A222" s="69" t="s">
        <v>533</v>
      </c>
      <c r="B222" s="70">
        <v>33</v>
      </c>
      <c r="C222" s="78" t="s">
        <v>568</v>
      </c>
      <c r="D222" s="1" t="s">
        <v>570</v>
      </c>
      <c r="E222" s="188"/>
      <c r="F222" s="96"/>
      <c r="G222" s="312"/>
      <c r="H222" s="188"/>
      <c r="I222" s="188"/>
      <c r="J222" s="188"/>
      <c r="K222" s="188"/>
    </row>
    <row r="223" spans="1:11" ht="15.75" customHeight="1" x14ac:dyDescent="0.2">
      <c r="A223" s="69" t="s">
        <v>533</v>
      </c>
      <c r="B223" s="70">
        <v>33</v>
      </c>
      <c r="C223" s="78" t="s">
        <v>568</v>
      </c>
      <c r="D223" s="1" t="s">
        <v>571</v>
      </c>
      <c r="E223" s="188"/>
      <c r="F223" s="96"/>
      <c r="G223" s="312"/>
      <c r="H223" s="188"/>
      <c r="I223" s="188"/>
      <c r="J223" s="188"/>
      <c r="K223" s="188"/>
    </row>
    <row r="224" spans="1:11" ht="15.75" customHeight="1" x14ac:dyDescent="0.2">
      <c r="A224" s="69" t="s">
        <v>533</v>
      </c>
      <c r="B224" s="70">
        <v>33</v>
      </c>
      <c r="C224" s="78" t="s">
        <v>568</v>
      </c>
      <c r="D224" s="1" t="s">
        <v>572</v>
      </c>
      <c r="E224" s="188"/>
      <c r="F224" s="96"/>
      <c r="G224" s="312"/>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89" priority="1" operator="equal">
      <formula>0</formula>
    </cfRule>
    <cfRule type="cellIs" dxfId="188" priority="2" operator="equal">
      <formula>1</formula>
    </cfRule>
    <cfRule type="cellIs" dxfId="187" priority="3" operator="equal">
      <formula>2</formula>
    </cfRule>
    <cfRule type="cellIs" dxfId="186" priority="4" operator="equal">
      <formula>3</formula>
    </cfRule>
    <cfRule type="cellIs" dxfId="185" priority="5" operator="equal">
      <formula>"N/A"</formula>
    </cfRule>
  </conditionalFormatting>
  <hyperlinks>
    <hyperlink ref="D2" r:id="rId1" xr:uid="{00000000-0004-0000-0C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'EM Rating System'!$A$2:$A$5</xm:f>
          </x14:formula1>
          <xm:sqref>F9:F284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6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948</v>
      </c>
      <c r="E1" s="88"/>
      <c r="F1" s="391" t="s">
        <v>256</v>
      </c>
      <c r="G1" s="392"/>
      <c r="J1" s="89"/>
      <c r="K1" s="188"/>
    </row>
    <row r="2" spans="1:11" ht="15.75" customHeight="1" x14ac:dyDescent="0.2">
      <c r="A2" s="282"/>
      <c r="B2" s="282"/>
      <c r="C2" s="281" t="s">
        <v>679</v>
      </c>
      <c r="D2" s="90" t="s">
        <v>949</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103" t="s">
        <v>253</v>
      </c>
      <c r="E4" s="189"/>
      <c r="F4" s="283" t="s">
        <v>260</v>
      </c>
      <c r="G4" s="287">
        <v>0</v>
      </c>
      <c r="J4" s="188"/>
      <c r="K4" s="188"/>
    </row>
    <row r="5" spans="1:11" ht="15.75" customHeight="1" x14ac:dyDescent="0.2">
      <c r="A5" s="86"/>
      <c r="B5" s="86"/>
      <c r="C5" s="286" t="s">
        <v>683</v>
      </c>
      <c r="D5" s="314" t="s">
        <v>253</v>
      </c>
      <c r="E5" s="315"/>
      <c r="F5" s="290" t="s">
        <v>262</v>
      </c>
      <c r="G5" s="93" t="s">
        <v>253</v>
      </c>
      <c r="J5" s="188"/>
      <c r="K5" s="188"/>
    </row>
    <row r="6" spans="1:11" ht="15.75" customHeight="1" x14ac:dyDescent="0.2">
      <c r="A6" s="86"/>
      <c r="B6" s="86"/>
      <c r="C6" s="281" t="s">
        <v>684</v>
      </c>
      <c r="D6" s="316" t="s">
        <v>950</v>
      </c>
      <c r="E6" s="315"/>
      <c r="G6" s="1"/>
      <c r="J6" s="188"/>
      <c r="K6" s="188"/>
    </row>
    <row r="7" spans="1:11" ht="15.75" customHeight="1" x14ac:dyDescent="0.2">
      <c r="A7" s="86"/>
      <c r="B7" s="86"/>
      <c r="C7" s="86"/>
      <c r="D7" s="289"/>
      <c r="E7" s="315"/>
      <c r="F7" s="291"/>
      <c r="G7" s="94"/>
      <c r="H7" s="188"/>
      <c r="I7" s="188"/>
      <c r="J7" s="188"/>
      <c r="K7" s="188"/>
    </row>
    <row r="8" spans="1:11" ht="15.75" customHeight="1" x14ac:dyDescent="0.2">
      <c r="A8" s="262" t="s">
        <v>268</v>
      </c>
      <c r="B8" s="263" t="s">
        <v>269</v>
      </c>
      <c r="C8" s="263" t="s">
        <v>270</v>
      </c>
      <c r="D8" s="263" t="s">
        <v>685</v>
      </c>
      <c r="E8" s="293" t="s">
        <v>686</v>
      </c>
      <c r="F8" s="292" t="s">
        <v>687</v>
      </c>
      <c r="G8" s="293" t="s">
        <v>688</v>
      </c>
      <c r="H8" s="294"/>
      <c r="I8" s="294"/>
      <c r="J8" s="294"/>
      <c r="K8" s="294"/>
    </row>
    <row r="9" spans="1:11" ht="15.75" customHeight="1" x14ac:dyDescent="0.2">
      <c r="A9" s="69" t="s">
        <v>321</v>
      </c>
      <c r="B9" s="95">
        <v>1</v>
      </c>
      <c r="C9" s="69" t="s">
        <v>322</v>
      </c>
      <c r="D9" s="69" t="s">
        <v>323</v>
      </c>
      <c r="E9" s="189" t="s">
        <v>951</v>
      </c>
      <c r="F9" s="96">
        <v>2</v>
      </c>
      <c r="G9" s="189"/>
      <c r="H9" s="188"/>
      <c r="I9" s="188"/>
      <c r="J9" s="188"/>
      <c r="K9" s="188"/>
    </row>
    <row r="10" spans="1:11" ht="15.75" customHeight="1" x14ac:dyDescent="0.2">
      <c r="A10" s="69" t="s">
        <v>321</v>
      </c>
      <c r="B10" s="95">
        <v>1</v>
      </c>
      <c r="C10" s="69" t="s">
        <v>322</v>
      </c>
      <c r="D10" s="69" t="s">
        <v>324</v>
      </c>
      <c r="E10" s="189" t="s">
        <v>952</v>
      </c>
      <c r="F10" s="96">
        <v>1</v>
      </c>
      <c r="G10" s="189" t="s">
        <v>953</v>
      </c>
      <c r="H10" s="188"/>
      <c r="I10" s="188"/>
      <c r="J10" s="188"/>
      <c r="K10" s="188"/>
    </row>
    <row r="11" spans="1:11" ht="15.75" customHeight="1" x14ac:dyDescent="0.2">
      <c r="A11" s="69" t="s">
        <v>321</v>
      </c>
      <c r="B11" s="95">
        <v>1</v>
      </c>
      <c r="C11" s="69" t="s">
        <v>322</v>
      </c>
      <c r="D11" s="69" t="s">
        <v>325</v>
      </c>
      <c r="E11" s="189"/>
      <c r="F11" s="96">
        <v>0</v>
      </c>
      <c r="G11" s="189" t="s">
        <v>871</v>
      </c>
      <c r="H11" s="188"/>
      <c r="I11" s="188"/>
      <c r="J11" s="188"/>
      <c r="K11" s="188"/>
    </row>
    <row r="12" spans="1:11" ht="15.75" customHeight="1" x14ac:dyDescent="0.2">
      <c r="A12" s="69" t="s">
        <v>321</v>
      </c>
      <c r="B12" s="95">
        <v>1</v>
      </c>
      <c r="C12" s="69" t="s">
        <v>322</v>
      </c>
      <c r="D12" s="69" t="s">
        <v>326</v>
      </c>
      <c r="E12" s="189" t="s">
        <v>954</v>
      </c>
      <c r="F12" s="96">
        <v>2</v>
      </c>
      <c r="G12" s="189" t="s">
        <v>955</v>
      </c>
      <c r="H12" s="188"/>
      <c r="I12" s="188"/>
      <c r="J12" s="188"/>
      <c r="K12" s="188"/>
    </row>
    <row r="13" spans="1:11" ht="15.75" customHeight="1" x14ac:dyDescent="0.2">
      <c r="A13" s="69" t="s">
        <v>321</v>
      </c>
      <c r="B13" s="95">
        <v>1</v>
      </c>
      <c r="C13" s="69" t="s">
        <v>322</v>
      </c>
      <c r="D13" s="69" t="s">
        <v>327</v>
      </c>
      <c r="E13" s="189" t="s">
        <v>952</v>
      </c>
      <c r="F13" s="96">
        <v>1</v>
      </c>
      <c r="G13" s="189" t="s">
        <v>953</v>
      </c>
      <c r="H13" s="188"/>
      <c r="I13" s="188"/>
      <c r="J13" s="188"/>
      <c r="K13" s="188"/>
    </row>
    <row r="14" spans="1:11" ht="15.75" customHeight="1" x14ac:dyDescent="0.2">
      <c r="A14" s="69" t="s">
        <v>321</v>
      </c>
      <c r="B14" s="95">
        <v>1</v>
      </c>
      <c r="C14" s="69" t="s">
        <v>322</v>
      </c>
      <c r="D14" s="69" t="s">
        <v>328</v>
      </c>
      <c r="E14" s="189"/>
      <c r="F14" s="96">
        <v>0</v>
      </c>
      <c r="G14" s="189" t="s">
        <v>871</v>
      </c>
      <c r="H14" s="188"/>
      <c r="I14" s="188"/>
      <c r="J14" s="188"/>
      <c r="K14" s="188"/>
    </row>
    <row r="15" spans="1:11" ht="15.75" customHeight="1" x14ac:dyDescent="0.2">
      <c r="A15" s="69" t="s">
        <v>321</v>
      </c>
      <c r="B15" s="95">
        <v>2</v>
      </c>
      <c r="C15" s="69" t="s">
        <v>329</v>
      </c>
      <c r="D15" s="69" t="s">
        <v>330</v>
      </c>
      <c r="E15" s="189"/>
      <c r="F15" s="96">
        <v>0</v>
      </c>
      <c r="G15" s="189" t="s">
        <v>871</v>
      </c>
      <c r="H15" s="188"/>
      <c r="I15" s="188"/>
      <c r="J15" s="188"/>
      <c r="K15" s="188"/>
    </row>
    <row r="16" spans="1:11" ht="15.75" customHeight="1" x14ac:dyDescent="0.2">
      <c r="A16" s="69" t="s">
        <v>321</v>
      </c>
      <c r="B16" s="95">
        <v>2</v>
      </c>
      <c r="C16" s="69" t="s">
        <v>329</v>
      </c>
      <c r="D16" s="69" t="s">
        <v>331</v>
      </c>
      <c r="E16" s="189" t="s">
        <v>956</v>
      </c>
      <c r="F16" s="97">
        <v>1</v>
      </c>
      <c r="G16" s="104" t="s">
        <v>957</v>
      </c>
      <c r="H16" s="188"/>
      <c r="I16" s="188"/>
      <c r="J16" s="188"/>
      <c r="K16" s="188"/>
    </row>
    <row r="17" spans="1:11" ht="15.75" customHeight="1" x14ac:dyDescent="0.2">
      <c r="A17" s="69" t="s">
        <v>321</v>
      </c>
      <c r="B17" s="95">
        <v>2</v>
      </c>
      <c r="C17" s="69" t="s">
        <v>329</v>
      </c>
      <c r="D17" s="69" t="s">
        <v>332</v>
      </c>
      <c r="E17" s="189"/>
      <c r="F17" s="96">
        <v>0</v>
      </c>
      <c r="G17" s="189" t="s">
        <v>871</v>
      </c>
      <c r="H17" s="188"/>
      <c r="I17" s="188"/>
      <c r="J17" s="188"/>
      <c r="K17" s="188"/>
    </row>
    <row r="18" spans="1:11" ht="15.75" customHeight="1" x14ac:dyDescent="0.2">
      <c r="A18" s="69" t="s">
        <v>321</v>
      </c>
      <c r="B18" s="95">
        <v>2</v>
      </c>
      <c r="C18" s="69" t="s">
        <v>329</v>
      </c>
      <c r="D18" s="69" t="s">
        <v>333</v>
      </c>
      <c r="E18" s="189"/>
      <c r="F18" s="96">
        <v>0</v>
      </c>
      <c r="G18" s="189" t="s">
        <v>871</v>
      </c>
      <c r="H18" s="188"/>
      <c r="I18" s="188"/>
      <c r="J18" s="188"/>
      <c r="K18" s="188"/>
    </row>
    <row r="19" spans="1:11" ht="15.75" customHeight="1" x14ac:dyDescent="0.2">
      <c r="A19" s="69" t="s">
        <v>321</v>
      </c>
      <c r="B19" s="95">
        <v>2</v>
      </c>
      <c r="C19" s="69" t="s">
        <v>329</v>
      </c>
      <c r="D19" s="69" t="s">
        <v>334</v>
      </c>
      <c r="E19" s="189"/>
      <c r="F19" s="96">
        <v>0</v>
      </c>
      <c r="G19" s="189" t="s">
        <v>871</v>
      </c>
      <c r="H19" s="188"/>
      <c r="I19" s="188"/>
      <c r="J19" s="188"/>
      <c r="K19" s="188"/>
    </row>
    <row r="20" spans="1:11" ht="15.75" customHeight="1" x14ac:dyDescent="0.2">
      <c r="A20" s="69" t="s">
        <v>321</v>
      </c>
      <c r="B20" s="95">
        <v>3</v>
      </c>
      <c r="C20" s="69" t="s">
        <v>335</v>
      </c>
      <c r="D20" s="73" t="s">
        <v>336</v>
      </c>
      <c r="E20" s="189" t="s">
        <v>958</v>
      </c>
      <c r="F20" s="96">
        <v>1</v>
      </c>
      <c r="G20" s="189" t="s">
        <v>959</v>
      </c>
      <c r="H20" s="188"/>
      <c r="I20" s="188"/>
      <c r="J20" s="188"/>
      <c r="K20" s="188"/>
    </row>
    <row r="21" spans="1:11" ht="15.75" customHeight="1" x14ac:dyDescent="0.2">
      <c r="A21" s="69" t="s">
        <v>321</v>
      </c>
      <c r="B21" s="95">
        <v>3</v>
      </c>
      <c r="C21" s="69" t="s">
        <v>335</v>
      </c>
      <c r="D21" s="73" t="s">
        <v>337</v>
      </c>
      <c r="E21" s="189" t="s">
        <v>958</v>
      </c>
      <c r="F21" s="96">
        <v>1</v>
      </c>
      <c r="G21" s="189" t="s">
        <v>959</v>
      </c>
      <c r="H21" s="188"/>
      <c r="I21" s="188"/>
      <c r="J21" s="188"/>
      <c r="K21" s="188"/>
    </row>
    <row r="22" spans="1:11" ht="15.75" customHeight="1" x14ac:dyDescent="0.2">
      <c r="A22" s="69" t="s">
        <v>321</v>
      </c>
      <c r="B22" s="95">
        <v>3</v>
      </c>
      <c r="C22" s="69" t="s">
        <v>335</v>
      </c>
      <c r="D22" s="73" t="s">
        <v>338</v>
      </c>
      <c r="E22" s="189" t="s">
        <v>958</v>
      </c>
      <c r="F22" s="96">
        <v>1</v>
      </c>
      <c r="G22" s="189" t="s">
        <v>960</v>
      </c>
      <c r="H22" s="188"/>
      <c r="I22" s="188"/>
      <c r="J22" s="188"/>
      <c r="K22" s="188"/>
    </row>
    <row r="23" spans="1:11" ht="15.75" customHeight="1" x14ac:dyDescent="0.2">
      <c r="A23" s="69" t="s">
        <v>321</v>
      </c>
      <c r="B23" s="95">
        <v>3</v>
      </c>
      <c r="C23" s="69" t="s">
        <v>335</v>
      </c>
      <c r="D23" s="69" t="s">
        <v>339</v>
      </c>
      <c r="E23" s="189"/>
      <c r="F23" s="96">
        <v>0</v>
      </c>
      <c r="G23" s="189" t="s">
        <v>871</v>
      </c>
      <c r="H23" s="188"/>
      <c r="I23" s="188"/>
      <c r="J23" s="188"/>
      <c r="K23" s="188"/>
    </row>
    <row r="24" spans="1:11" ht="15.75" customHeight="1" x14ac:dyDescent="0.2">
      <c r="A24" s="69" t="s">
        <v>321</v>
      </c>
      <c r="B24" s="95">
        <v>3</v>
      </c>
      <c r="C24" s="69" t="s">
        <v>335</v>
      </c>
      <c r="D24" s="69" t="s">
        <v>340</v>
      </c>
      <c r="E24" s="189"/>
      <c r="F24" s="96">
        <v>0</v>
      </c>
      <c r="G24" s="189" t="s">
        <v>871</v>
      </c>
      <c r="H24" s="188"/>
      <c r="I24" s="188"/>
      <c r="J24" s="188"/>
      <c r="K24" s="188"/>
    </row>
    <row r="25" spans="1:11" ht="15.75" customHeight="1" x14ac:dyDescent="0.2">
      <c r="A25" s="69" t="s">
        <v>321</v>
      </c>
      <c r="B25" s="95">
        <v>3</v>
      </c>
      <c r="C25" s="69" t="s">
        <v>335</v>
      </c>
      <c r="D25" s="69" t="s">
        <v>341</v>
      </c>
      <c r="E25" s="189" t="s">
        <v>961</v>
      </c>
      <c r="F25" s="96">
        <v>2</v>
      </c>
      <c r="G25" s="189"/>
      <c r="H25" s="188"/>
      <c r="I25" s="188"/>
      <c r="J25" s="188"/>
      <c r="K25" s="188"/>
    </row>
    <row r="26" spans="1:11" ht="15.75" customHeight="1" x14ac:dyDescent="0.2">
      <c r="A26" s="69" t="s">
        <v>321</v>
      </c>
      <c r="B26" s="95">
        <v>3</v>
      </c>
      <c r="C26" s="69" t="s">
        <v>335</v>
      </c>
      <c r="D26" s="73" t="s">
        <v>342</v>
      </c>
      <c r="E26" s="189"/>
      <c r="F26" s="96">
        <v>0</v>
      </c>
      <c r="G26" s="189" t="s">
        <v>871</v>
      </c>
      <c r="H26" s="188"/>
      <c r="I26" s="188"/>
      <c r="J26" s="188"/>
      <c r="K26" s="188"/>
    </row>
    <row r="27" spans="1:11" ht="15.75" customHeight="1" x14ac:dyDescent="0.2">
      <c r="A27" s="69" t="s">
        <v>321</v>
      </c>
      <c r="B27" s="95">
        <v>3</v>
      </c>
      <c r="C27" s="69" t="s">
        <v>335</v>
      </c>
      <c r="D27" s="73" t="s">
        <v>343</v>
      </c>
      <c r="E27" s="189"/>
      <c r="F27" s="96">
        <v>0</v>
      </c>
      <c r="G27" s="189" t="s">
        <v>871</v>
      </c>
      <c r="H27" s="188"/>
      <c r="I27" s="188"/>
      <c r="J27" s="188"/>
      <c r="K27" s="188"/>
    </row>
    <row r="28" spans="1:11" ht="15.75" customHeight="1" x14ac:dyDescent="0.2">
      <c r="A28" s="69" t="s">
        <v>321</v>
      </c>
      <c r="B28" s="95">
        <v>4</v>
      </c>
      <c r="C28" s="69" t="s">
        <v>344</v>
      </c>
      <c r="D28" s="69" t="s">
        <v>345</v>
      </c>
      <c r="E28" s="189" t="s">
        <v>962</v>
      </c>
      <c r="F28" s="96">
        <v>1</v>
      </c>
      <c r="G28" s="189" t="s">
        <v>963</v>
      </c>
      <c r="H28" s="188"/>
      <c r="I28" s="188"/>
      <c r="J28" s="188"/>
      <c r="K28" s="188"/>
    </row>
    <row r="29" spans="1:11" ht="15.75" customHeight="1" x14ac:dyDescent="0.2">
      <c r="A29" s="69" t="s">
        <v>321</v>
      </c>
      <c r="B29" s="95">
        <v>4</v>
      </c>
      <c r="C29" s="69" t="s">
        <v>344</v>
      </c>
      <c r="D29" s="69" t="s">
        <v>346</v>
      </c>
      <c r="E29" s="189"/>
      <c r="F29" s="96">
        <v>0</v>
      </c>
      <c r="G29" s="189" t="s">
        <v>871</v>
      </c>
      <c r="H29" s="188"/>
      <c r="I29" s="188"/>
      <c r="J29" s="188"/>
      <c r="K29" s="188"/>
    </row>
    <row r="30" spans="1:11" ht="15.75" customHeight="1" x14ac:dyDescent="0.2">
      <c r="A30" s="69" t="s">
        <v>321</v>
      </c>
      <c r="B30" s="95">
        <v>4</v>
      </c>
      <c r="C30" s="69" t="s">
        <v>344</v>
      </c>
      <c r="D30" s="69" t="s">
        <v>347</v>
      </c>
      <c r="E30" s="189" t="s">
        <v>962</v>
      </c>
      <c r="F30" s="96">
        <v>2</v>
      </c>
      <c r="G30" s="189"/>
      <c r="H30" s="188"/>
      <c r="I30" s="188"/>
      <c r="J30" s="188"/>
      <c r="K30" s="188"/>
    </row>
    <row r="31" spans="1:11" ht="15.75" customHeight="1" x14ac:dyDescent="0.2">
      <c r="A31" s="69" t="s">
        <v>321</v>
      </c>
      <c r="B31" s="95">
        <v>5</v>
      </c>
      <c r="C31" s="74" t="s">
        <v>348</v>
      </c>
      <c r="D31" s="73" t="s">
        <v>349</v>
      </c>
      <c r="E31" s="189" t="s">
        <v>964</v>
      </c>
      <c r="F31" s="96">
        <v>2</v>
      </c>
      <c r="G31" s="189"/>
      <c r="H31" s="188"/>
      <c r="I31" s="188"/>
      <c r="J31" s="188"/>
      <c r="K31" s="188"/>
    </row>
    <row r="32" spans="1:11" ht="15.75" customHeight="1" x14ac:dyDescent="0.2">
      <c r="A32" s="69" t="s">
        <v>321</v>
      </c>
      <c r="B32" s="95">
        <v>5</v>
      </c>
      <c r="C32" s="74" t="s">
        <v>348</v>
      </c>
      <c r="D32" s="73" t="s">
        <v>350</v>
      </c>
      <c r="E32" s="189" t="s">
        <v>965</v>
      </c>
      <c r="F32" s="96">
        <v>1</v>
      </c>
      <c r="G32" s="104" t="s">
        <v>966</v>
      </c>
      <c r="H32" s="188"/>
      <c r="I32" s="188"/>
      <c r="J32" s="188"/>
      <c r="K32" s="188"/>
    </row>
    <row r="33" spans="1:11" ht="15.75" customHeight="1" x14ac:dyDescent="0.2">
      <c r="A33" s="69" t="s">
        <v>321</v>
      </c>
      <c r="B33" s="95">
        <v>5</v>
      </c>
      <c r="C33" s="74" t="s">
        <v>348</v>
      </c>
      <c r="D33" s="69" t="s">
        <v>351</v>
      </c>
      <c r="E33" s="189" t="s">
        <v>967</v>
      </c>
      <c r="F33" s="96">
        <v>2</v>
      </c>
      <c r="G33" s="189"/>
      <c r="H33" s="188"/>
      <c r="I33" s="188"/>
      <c r="J33" s="188"/>
      <c r="K33" s="188"/>
    </row>
    <row r="34" spans="1:11" ht="15.75" customHeight="1" x14ac:dyDescent="0.2">
      <c r="A34" s="69" t="s">
        <v>321</v>
      </c>
      <c r="B34" s="95">
        <v>5</v>
      </c>
      <c r="C34" s="74" t="s">
        <v>348</v>
      </c>
      <c r="D34" s="73" t="s">
        <v>352</v>
      </c>
      <c r="E34" s="189"/>
      <c r="F34" s="96">
        <v>0</v>
      </c>
      <c r="G34" s="189" t="s">
        <v>871</v>
      </c>
      <c r="H34" s="188"/>
      <c r="I34" s="188"/>
      <c r="J34" s="188"/>
      <c r="K34" s="188"/>
    </row>
    <row r="35" spans="1:11" ht="15.75" customHeight="1" x14ac:dyDescent="0.2">
      <c r="A35" s="69" t="s">
        <v>321</v>
      </c>
      <c r="B35" s="95">
        <v>5</v>
      </c>
      <c r="C35" s="74" t="s">
        <v>348</v>
      </c>
      <c r="D35" s="69" t="s">
        <v>353</v>
      </c>
      <c r="E35" s="189" t="s">
        <v>961</v>
      </c>
      <c r="F35" s="96">
        <v>2</v>
      </c>
      <c r="G35" s="189"/>
      <c r="H35" s="188"/>
      <c r="I35" s="188"/>
      <c r="J35" s="188"/>
      <c r="K35" s="188"/>
    </row>
    <row r="36" spans="1:11" ht="15.75" customHeight="1" x14ac:dyDescent="0.2">
      <c r="A36" s="69" t="s">
        <v>321</v>
      </c>
      <c r="B36" s="95">
        <v>5</v>
      </c>
      <c r="C36" s="74" t="s">
        <v>348</v>
      </c>
      <c r="D36" s="73" t="s">
        <v>354</v>
      </c>
      <c r="E36" s="189"/>
      <c r="F36" s="96">
        <v>0</v>
      </c>
      <c r="G36" s="189" t="s">
        <v>871</v>
      </c>
      <c r="H36" s="188"/>
      <c r="I36" s="188"/>
      <c r="J36" s="188"/>
      <c r="K36" s="188"/>
    </row>
    <row r="37" spans="1:11" ht="15.75" customHeight="1" x14ac:dyDescent="0.2">
      <c r="A37" s="69" t="s">
        <v>321</v>
      </c>
      <c r="B37" s="99">
        <v>6</v>
      </c>
      <c r="C37" s="76" t="s">
        <v>355</v>
      </c>
      <c r="D37" s="76" t="s">
        <v>356</v>
      </c>
      <c r="E37" s="189" t="s">
        <v>952</v>
      </c>
      <c r="F37" s="96">
        <v>1</v>
      </c>
      <c r="G37" s="189" t="s">
        <v>968</v>
      </c>
      <c r="H37" s="188"/>
      <c r="I37" s="188"/>
      <c r="J37" s="188"/>
      <c r="K37" s="188"/>
    </row>
    <row r="38" spans="1:11" ht="15.75" customHeight="1" x14ac:dyDescent="0.2">
      <c r="A38" s="69" t="s">
        <v>321</v>
      </c>
      <c r="B38" s="99">
        <v>6</v>
      </c>
      <c r="C38" s="76" t="s">
        <v>355</v>
      </c>
      <c r="D38" s="76" t="s">
        <v>357</v>
      </c>
      <c r="E38" s="189"/>
      <c r="F38" s="96">
        <v>0</v>
      </c>
      <c r="G38" s="189" t="s">
        <v>871</v>
      </c>
      <c r="H38" s="188"/>
      <c r="I38" s="188"/>
      <c r="J38" s="188"/>
      <c r="K38" s="188"/>
    </row>
    <row r="39" spans="1:11" ht="15.75" customHeight="1" x14ac:dyDescent="0.2">
      <c r="A39" s="69" t="s">
        <v>321</v>
      </c>
      <c r="B39" s="99">
        <v>6</v>
      </c>
      <c r="C39" s="76" t="s">
        <v>355</v>
      </c>
      <c r="D39" s="76" t="s">
        <v>358</v>
      </c>
      <c r="E39" s="189"/>
      <c r="F39" s="96">
        <v>0</v>
      </c>
      <c r="G39" s="189" t="s">
        <v>871</v>
      </c>
      <c r="H39" s="188"/>
      <c r="I39" s="188"/>
      <c r="J39" s="188"/>
      <c r="K39" s="188"/>
    </row>
    <row r="40" spans="1:11" ht="15.75" customHeight="1" x14ac:dyDescent="0.2">
      <c r="A40" s="69" t="s">
        <v>321</v>
      </c>
      <c r="B40" s="99">
        <v>6</v>
      </c>
      <c r="C40" s="76" t="s">
        <v>355</v>
      </c>
      <c r="D40" s="76" t="s">
        <v>359</v>
      </c>
      <c r="E40" s="189"/>
      <c r="F40" s="96">
        <v>0</v>
      </c>
      <c r="G40" s="189" t="s">
        <v>871</v>
      </c>
      <c r="H40" s="188"/>
      <c r="I40" s="188"/>
      <c r="J40" s="188"/>
      <c r="K40" s="188"/>
    </row>
    <row r="41" spans="1:11" ht="15.75" customHeight="1" x14ac:dyDescent="0.2">
      <c r="A41" s="69" t="s">
        <v>321</v>
      </c>
      <c r="B41" s="99">
        <v>6</v>
      </c>
      <c r="C41" s="76" t="s">
        <v>355</v>
      </c>
      <c r="D41" s="76" t="s">
        <v>360</v>
      </c>
      <c r="E41" s="189"/>
      <c r="F41" s="96">
        <v>0</v>
      </c>
      <c r="G41" s="189" t="s">
        <v>871</v>
      </c>
      <c r="H41" s="188"/>
      <c r="I41" s="188"/>
      <c r="J41" s="188"/>
      <c r="K41" s="188"/>
    </row>
    <row r="42" spans="1:11" ht="15.75" customHeight="1" x14ac:dyDescent="0.2">
      <c r="A42" s="69" t="s">
        <v>321</v>
      </c>
      <c r="B42" s="99">
        <v>7</v>
      </c>
      <c r="C42" s="76" t="s">
        <v>361</v>
      </c>
      <c r="D42" s="76" t="s">
        <v>362</v>
      </c>
      <c r="E42" s="189" t="s">
        <v>969</v>
      </c>
      <c r="F42" s="96">
        <v>1</v>
      </c>
      <c r="G42" s="189" t="s">
        <v>970</v>
      </c>
      <c r="H42" s="188"/>
      <c r="I42" s="188"/>
      <c r="J42" s="188"/>
      <c r="K42" s="188"/>
    </row>
    <row r="43" spans="1:11" ht="15.75" customHeight="1" x14ac:dyDescent="0.2">
      <c r="A43" s="69" t="s">
        <v>321</v>
      </c>
      <c r="B43" s="99">
        <v>7</v>
      </c>
      <c r="C43" s="76" t="s">
        <v>361</v>
      </c>
      <c r="D43" s="69" t="s">
        <v>363</v>
      </c>
      <c r="E43" s="189"/>
      <c r="F43" s="96">
        <v>0</v>
      </c>
      <c r="G43" s="189" t="s">
        <v>871</v>
      </c>
      <c r="H43" s="188"/>
      <c r="I43" s="188"/>
      <c r="J43" s="188"/>
      <c r="K43" s="188"/>
    </row>
    <row r="44" spans="1:11" ht="15.75" customHeight="1" x14ac:dyDescent="0.2">
      <c r="A44" s="69" t="s">
        <v>321</v>
      </c>
      <c r="B44" s="99">
        <v>7</v>
      </c>
      <c r="C44" s="76" t="s">
        <v>361</v>
      </c>
      <c r="D44" s="69" t="s">
        <v>364</v>
      </c>
      <c r="E44" s="189" t="s">
        <v>969</v>
      </c>
      <c r="F44" s="96">
        <v>1</v>
      </c>
      <c r="G44" s="189" t="s">
        <v>971</v>
      </c>
      <c r="H44" s="188"/>
      <c r="I44" s="188"/>
      <c r="J44" s="188"/>
      <c r="K44" s="188"/>
    </row>
    <row r="45" spans="1:11" ht="15.75" customHeight="1" x14ac:dyDescent="0.2">
      <c r="A45" s="69" t="s">
        <v>321</v>
      </c>
      <c r="B45" s="99">
        <v>7</v>
      </c>
      <c r="C45" s="76" t="s">
        <v>361</v>
      </c>
      <c r="D45" s="76" t="s">
        <v>365</v>
      </c>
      <c r="E45" s="189"/>
      <c r="F45" s="96">
        <v>0</v>
      </c>
      <c r="G45" s="189" t="s">
        <v>871</v>
      </c>
      <c r="H45" s="188"/>
      <c r="I45" s="188"/>
      <c r="J45" s="188"/>
      <c r="K45" s="188"/>
    </row>
    <row r="46" spans="1:11" ht="15.75" customHeight="1" x14ac:dyDescent="0.2">
      <c r="A46" s="69" t="s">
        <v>321</v>
      </c>
      <c r="B46" s="99">
        <v>7</v>
      </c>
      <c r="C46" s="76" t="s">
        <v>361</v>
      </c>
      <c r="D46" s="76" t="s">
        <v>366</v>
      </c>
      <c r="E46" s="189"/>
      <c r="F46" s="96">
        <v>0</v>
      </c>
      <c r="G46" s="189" t="s">
        <v>871</v>
      </c>
      <c r="H46" s="188"/>
      <c r="I46" s="188"/>
      <c r="J46" s="188"/>
      <c r="K46" s="188"/>
    </row>
    <row r="47" spans="1:11" ht="15.75" customHeight="1" x14ac:dyDescent="0.2">
      <c r="A47" s="69" t="s">
        <v>321</v>
      </c>
      <c r="B47" s="99">
        <v>8</v>
      </c>
      <c r="C47" s="76" t="s">
        <v>367</v>
      </c>
      <c r="D47" s="69" t="s">
        <v>368</v>
      </c>
      <c r="E47" s="189" t="s">
        <v>972</v>
      </c>
      <c r="F47" s="96">
        <v>2</v>
      </c>
      <c r="G47" s="189"/>
      <c r="H47" s="188"/>
      <c r="I47" s="188"/>
      <c r="J47" s="188"/>
      <c r="K47" s="188"/>
    </row>
    <row r="48" spans="1:11" ht="15.75" customHeight="1" x14ac:dyDescent="0.2">
      <c r="A48" s="69" t="s">
        <v>321</v>
      </c>
      <c r="B48" s="99">
        <v>8</v>
      </c>
      <c r="C48" s="76" t="s">
        <v>367</v>
      </c>
      <c r="D48" s="76" t="s">
        <v>369</v>
      </c>
      <c r="E48" s="189" t="s">
        <v>973</v>
      </c>
      <c r="F48" s="96">
        <v>2</v>
      </c>
      <c r="G48" s="189"/>
      <c r="H48" s="188"/>
      <c r="I48" s="188"/>
      <c r="J48" s="188"/>
      <c r="K48" s="188"/>
    </row>
    <row r="49" spans="1:11" ht="15.75" customHeight="1" x14ac:dyDescent="0.2">
      <c r="A49" s="69" t="s">
        <v>321</v>
      </c>
      <c r="B49" s="99">
        <v>8</v>
      </c>
      <c r="C49" s="76" t="s">
        <v>367</v>
      </c>
      <c r="D49" s="76" t="s">
        <v>370</v>
      </c>
      <c r="E49" s="189" t="s">
        <v>974</v>
      </c>
      <c r="F49" s="96">
        <v>1</v>
      </c>
      <c r="G49" s="189" t="s">
        <v>975</v>
      </c>
      <c r="H49" s="188"/>
      <c r="I49" s="188"/>
      <c r="J49" s="188"/>
      <c r="K49" s="188"/>
    </row>
    <row r="50" spans="1:11" ht="15.75" customHeight="1" x14ac:dyDescent="0.2">
      <c r="A50" s="69" t="s">
        <v>321</v>
      </c>
      <c r="B50" s="99">
        <v>8</v>
      </c>
      <c r="C50" s="76" t="s">
        <v>367</v>
      </c>
      <c r="D50" s="69" t="s">
        <v>371</v>
      </c>
      <c r="E50" s="189" t="s">
        <v>976</v>
      </c>
      <c r="F50" s="96">
        <v>2</v>
      </c>
      <c r="G50" s="189"/>
      <c r="H50" s="188"/>
      <c r="I50" s="188"/>
      <c r="J50" s="188"/>
      <c r="K50" s="188"/>
    </row>
    <row r="51" spans="1:11" ht="15.75" customHeight="1" x14ac:dyDescent="0.2">
      <c r="A51" s="69" t="s">
        <v>321</v>
      </c>
      <c r="B51" s="99">
        <v>8</v>
      </c>
      <c r="C51" s="76" t="s">
        <v>367</v>
      </c>
      <c r="D51" s="76" t="s">
        <v>372</v>
      </c>
      <c r="E51" s="189" t="s">
        <v>969</v>
      </c>
      <c r="F51" s="96">
        <v>2</v>
      </c>
      <c r="G51" s="189"/>
      <c r="H51" s="188"/>
      <c r="I51" s="188"/>
      <c r="J51" s="188"/>
      <c r="K51" s="188"/>
    </row>
    <row r="52" spans="1:11" ht="15.75" customHeight="1" x14ac:dyDescent="0.2">
      <c r="A52" s="69" t="s">
        <v>321</v>
      </c>
      <c r="B52" s="99">
        <v>8</v>
      </c>
      <c r="C52" s="76" t="s">
        <v>367</v>
      </c>
      <c r="D52" s="76" t="s">
        <v>373</v>
      </c>
      <c r="E52" s="189"/>
      <c r="F52" s="96">
        <v>0</v>
      </c>
      <c r="G52" s="189" t="s">
        <v>871</v>
      </c>
      <c r="H52" s="188"/>
      <c r="I52" s="188"/>
      <c r="J52" s="188"/>
      <c r="K52" s="188"/>
    </row>
    <row r="53" spans="1:11" ht="15.75" customHeight="1" x14ac:dyDescent="0.2">
      <c r="A53" s="69" t="s">
        <v>321</v>
      </c>
      <c r="B53" s="99">
        <v>8</v>
      </c>
      <c r="C53" s="76" t="s">
        <v>367</v>
      </c>
      <c r="D53" s="76" t="s">
        <v>374</v>
      </c>
      <c r="E53" s="189"/>
      <c r="F53" s="96">
        <v>0</v>
      </c>
      <c r="G53" s="189" t="s">
        <v>871</v>
      </c>
      <c r="H53" s="188"/>
      <c r="I53" s="188"/>
      <c r="J53" s="188"/>
      <c r="K53" s="188"/>
    </row>
    <row r="54" spans="1:11" ht="15.75" customHeight="1" x14ac:dyDescent="0.2">
      <c r="A54" s="69" t="s">
        <v>321</v>
      </c>
      <c r="B54" s="99">
        <v>8</v>
      </c>
      <c r="C54" s="76" t="s">
        <v>367</v>
      </c>
      <c r="D54" s="76" t="s">
        <v>375</v>
      </c>
      <c r="E54" s="189"/>
      <c r="F54" s="96">
        <v>0</v>
      </c>
      <c r="G54" s="189" t="s">
        <v>871</v>
      </c>
      <c r="H54" s="188"/>
      <c r="I54" s="188"/>
      <c r="J54" s="188"/>
      <c r="K54" s="188"/>
    </row>
    <row r="55" spans="1:11" ht="15.75" customHeight="1" x14ac:dyDescent="0.2">
      <c r="A55" s="69" t="s">
        <v>321</v>
      </c>
      <c r="B55" s="95">
        <v>9</v>
      </c>
      <c r="C55" s="69" t="s">
        <v>376</v>
      </c>
      <c r="D55" s="76" t="s">
        <v>377</v>
      </c>
      <c r="E55" s="189"/>
      <c r="F55" s="96">
        <v>0</v>
      </c>
      <c r="G55" s="189" t="s">
        <v>871</v>
      </c>
      <c r="H55" s="188"/>
      <c r="I55" s="188"/>
      <c r="J55" s="188"/>
      <c r="K55" s="188"/>
    </row>
    <row r="56" spans="1:11" ht="15.75" customHeight="1" x14ac:dyDescent="0.2">
      <c r="A56" s="69" t="s">
        <v>321</v>
      </c>
      <c r="B56" s="95">
        <v>9</v>
      </c>
      <c r="C56" s="69" t="s">
        <v>376</v>
      </c>
      <c r="D56" s="76" t="s">
        <v>378</v>
      </c>
      <c r="E56" s="189"/>
      <c r="F56" s="96">
        <v>0</v>
      </c>
      <c r="G56" s="189" t="s">
        <v>871</v>
      </c>
      <c r="H56" s="188"/>
      <c r="I56" s="188"/>
      <c r="J56" s="188"/>
      <c r="K56" s="188"/>
    </row>
    <row r="57" spans="1:11" ht="15.75" customHeight="1" x14ac:dyDescent="0.2">
      <c r="A57" s="69" t="s">
        <v>321</v>
      </c>
      <c r="B57" s="95">
        <v>9</v>
      </c>
      <c r="C57" s="69" t="s">
        <v>376</v>
      </c>
      <c r="D57" s="76" t="s">
        <v>379</v>
      </c>
      <c r="E57" s="189" t="s">
        <v>977</v>
      </c>
      <c r="F57" s="96">
        <v>1</v>
      </c>
      <c r="G57" s="189" t="s">
        <v>978</v>
      </c>
      <c r="H57" s="188"/>
      <c r="I57" s="188"/>
      <c r="J57" s="188"/>
      <c r="K57" s="188"/>
    </row>
    <row r="58" spans="1:11" ht="15.75" customHeight="1" x14ac:dyDescent="0.2">
      <c r="A58" s="69" t="s">
        <v>321</v>
      </c>
      <c r="B58" s="95">
        <v>9</v>
      </c>
      <c r="C58" s="69" t="s">
        <v>376</v>
      </c>
      <c r="D58" s="76" t="s">
        <v>380</v>
      </c>
      <c r="E58" s="189"/>
      <c r="F58" s="96">
        <v>0</v>
      </c>
      <c r="G58" s="189" t="s">
        <v>871</v>
      </c>
      <c r="H58" s="188"/>
      <c r="I58" s="188"/>
      <c r="J58" s="188"/>
      <c r="K58" s="188"/>
    </row>
    <row r="59" spans="1:11" ht="15.75" customHeight="1" x14ac:dyDescent="0.2">
      <c r="A59" s="69" t="s">
        <v>321</v>
      </c>
      <c r="B59" s="95">
        <v>9</v>
      </c>
      <c r="C59" s="69" t="s">
        <v>376</v>
      </c>
      <c r="D59" s="76" t="s">
        <v>381</v>
      </c>
      <c r="E59" s="189"/>
      <c r="F59" s="96">
        <v>0</v>
      </c>
      <c r="G59" s="189" t="s">
        <v>871</v>
      </c>
      <c r="H59" s="188"/>
      <c r="I59" s="188"/>
      <c r="J59" s="188"/>
      <c r="K59" s="188"/>
    </row>
    <row r="60" spans="1:11" ht="15.75" customHeight="1" x14ac:dyDescent="0.2">
      <c r="A60" s="69" t="s">
        <v>321</v>
      </c>
      <c r="B60" s="95">
        <v>10</v>
      </c>
      <c r="C60" s="69" t="s">
        <v>382</v>
      </c>
      <c r="D60" s="76" t="s">
        <v>383</v>
      </c>
      <c r="E60" s="189" t="s">
        <v>979</v>
      </c>
      <c r="F60" s="96">
        <v>2</v>
      </c>
      <c r="G60" s="189"/>
      <c r="H60" s="188"/>
      <c r="I60" s="188"/>
      <c r="J60" s="188"/>
      <c r="K60" s="188"/>
    </row>
    <row r="61" spans="1:11" ht="15.75" customHeight="1" x14ac:dyDescent="0.2">
      <c r="A61" s="69" t="s">
        <v>321</v>
      </c>
      <c r="B61" s="95">
        <v>10</v>
      </c>
      <c r="C61" s="69" t="s">
        <v>382</v>
      </c>
      <c r="D61" s="76" t="s">
        <v>384</v>
      </c>
      <c r="E61" s="189" t="s">
        <v>980</v>
      </c>
      <c r="F61" s="96">
        <v>1</v>
      </c>
      <c r="G61" s="189" t="s">
        <v>981</v>
      </c>
      <c r="H61" s="188"/>
      <c r="I61" s="188"/>
      <c r="J61" s="188"/>
      <c r="K61" s="188"/>
    </row>
    <row r="62" spans="1:11" ht="15.75" customHeight="1" x14ac:dyDescent="0.2">
      <c r="A62" s="69" t="s">
        <v>321</v>
      </c>
      <c r="B62" s="95">
        <v>10</v>
      </c>
      <c r="C62" s="69" t="s">
        <v>382</v>
      </c>
      <c r="D62" s="76" t="s">
        <v>385</v>
      </c>
      <c r="E62" s="189"/>
      <c r="F62" s="96">
        <v>0</v>
      </c>
      <c r="G62" s="189" t="s">
        <v>871</v>
      </c>
      <c r="H62" s="188"/>
      <c r="I62" s="188"/>
      <c r="J62" s="188"/>
      <c r="K62" s="188"/>
    </row>
    <row r="63" spans="1:11" ht="15.75" customHeight="1" x14ac:dyDescent="0.2">
      <c r="A63" s="69" t="s">
        <v>321</v>
      </c>
      <c r="B63" s="95">
        <v>10</v>
      </c>
      <c r="C63" s="69" t="s">
        <v>382</v>
      </c>
      <c r="D63" s="76" t="s">
        <v>386</v>
      </c>
      <c r="E63" s="189"/>
      <c r="F63" s="96">
        <v>0</v>
      </c>
      <c r="G63" s="189" t="s">
        <v>871</v>
      </c>
      <c r="H63" s="188"/>
      <c r="I63" s="188"/>
      <c r="J63" s="188"/>
      <c r="K63" s="188"/>
    </row>
    <row r="64" spans="1:11" ht="15.75" customHeight="1" x14ac:dyDescent="0.2">
      <c r="A64" s="69" t="s">
        <v>321</v>
      </c>
      <c r="B64" s="95">
        <v>10</v>
      </c>
      <c r="C64" s="69" t="s">
        <v>382</v>
      </c>
      <c r="D64" s="76" t="s">
        <v>387</v>
      </c>
      <c r="E64" s="189" t="s">
        <v>982</v>
      </c>
      <c r="F64" s="96">
        <v>1</v>
      </c>
      <c r="G64" s="189" t="s">
        <v>975</v>
      </c>
      <c r="H64" s="188"/>
      <c r="I64" s="188"/>
      <c r="J64" s="188"/>
      <c r="K64" s="188"/>
    </row>
    <row r="65" spans="1:11" ht="15.75" customHeight="1" x14ac:dyDescent="0.2">
      <c r="A65" s="69" t="s">
        <v>321</v>
      </c>
      <c r="B65" s="95">
        <v>10</v>
      </c>
      <c r="C65" s="69" t="s">
        <v>382</v>
      </c>
      <c r="D65" s="76" t="s">
        <v>388</v>
      </c>
      <c r="E65" s="189"/>
      <c r="F65" s="96">
        <v>0</v>
      </c>
      <c r="G65" s="189" t="s">
        <v>871</v>
      </c>
      <c r="H65" s="188"/>
      <c r="I65" s="188"/>
      <c r="J65" s="188"/>
      <c r="K65" s="188"/>
    </row>
    <row r="66" spans="1:11" ht="15.75" customHeight="1" x14ac:dyDescent="0.2">
      <c r="A66" s="69" t="s">
        <v>321</v>
      </c>
      <c r="B66" s="95">
        <v>10</v>
      </c>
      <c r="C66" s="69" t="s">
        <v>382</v>
      </c>
      <c r="D66" s="76" t="s">
        <v>389</v>
      </c>
      <c r="E66" s="189"/>
      <c r="F66" s="96">
        <v>0</v>
      </c>
      <c r="G66" s="189" t="s">
        <v>871</v>
      </c>
      <c r="H66" s="188"/>
      <c r="I66" s="188"/>
      <c r="J66" s="188"/>
      <c r="K66" s="188"/>
    </row>
    <row r="67" spans="1:11" ht="15.75" customHeight="1" x14ac:dyDescent="0.2">
      <c r="A67" s="69" t="s">
        <v>321</v>
      </c>
      <c r="B67" s="95">
        <v>10</v>
      </c>
      <c r="C67" s="69" t="s">
        <v>382</v>
      </c>
      <c r="D67" s="76" t="s">
        <v>390</v>
      </c>
      <c r="E67" s="189" t="s">
        <v>979</v>
      </c>
      <c r="F67" s="96">
        <v>2</v>
      </c>
      <c r="G67" s="189"/>
      <c r="H67" s="188"/>
      <c r="I67" s="188"/>
      <c r="J67" s="188"/>
      <c r="K67" s="188"/>
    </row>
    <row r="68" spans="1:11" ht="15.75" customHeight="1" x14ac:dyDescent="0.2">
      <c r="A68" s="69" t="s">
        <v>321</v>
      </c>
      <c r="B68" s="95">
        <v>10</v>
      </c>
      <c r="C68" s="69" t="s">
        <v>382</v>
      </c>
      <c r="D68" s="76" t="s">
        <v>391</v>
      </c>
      <c r="E68" s="189" t="s">
        <v>979</v>
      </c>
      <c r="F68" s="96">
        <v>2</v>
      </c>
      <c r="G68" s="189"/>
      <c r="H68" s="188"/>
      <c r="I68" s="188"/>
      <c r="J68" s="188"/>
      <c r="K68" s="188"/>
    </row>
    <row r="69" spans="1:11" ht="15.75" customHeight="1" x14ac:dyDescent="0.2">
      <c r="A69" s="69" t="s">
        <v>321</v>
      </c>
      <c r="B69" s="95">
        <v>10</v>
      </c>
      <c r="C69" s="69" t="s">
        <v>382</v>
      </c>
      <c r="D69" s="76" t="s">
        <v>392</v>
      </c>
      <c r="E69" s="189"/>
      <c r="F69" s="96">
        <v>0</v>
      </c>
      <c r="G69" s="189" t="s">
        <v>871</v>
      </c>
      <c r="H69" s="188"/>
      <c r="I69" s="188"/>
      <c r="J69" s="188"/>
      <c r="K69" s="188"/>
    </row>
    <row r="70" spans="1:11" ht="15.75" customHeight="1" x14ac:dyDescent="0.2">
      <c r="A70" s="69" t="s">
        <v>321</v>
      </c>
      <c r="B70" s="95">
        <v>10</v>
      </c>
      <c r="C70" s="69" t="s">
        <v>382</v>
      </c>
      <c r="D70" s="76" t="s">
        <v>393</v>
      </c>
      <c r="E70" s="189" t="s">
        <v>983</v>
      </c>
      <c r="F70" s="96">
        <v>1</v>
      </c>
      <c r="G70" s="189" t="s">
        <v>975</v>
      </c>
      <c r="H70" s="188"/>
      <c r="I70" s="188"/>
      <c r="J70" s="188"/>
      <c r="K70" s="188"/>
    </row>
    <row r="71" spans="1:11" ht="15.75" customHeight="1" x14ac:dyDescent="0.2">
      <c r="A71" s="69" t="s">
        <v>321</v>
      </c>
      <c r="B71" s="95">
        <v>10</v>
      </c>
      <c r="C71" s="69" t="s">
        <v>382</v>
      </c>
      <c r="D71" s="76" t="s">
        <v>394</v>
      </c>
      <c r="E71" s="189"/>
      <c r="F71" s="96">
        <v>0</v>
      </c>
      <c r="G71" s="189" t="s">
        <v>871</v>
      </c>
      <c r="H71" s="188"/>
      <c r="I71" s="188"/>
      <c r="J71" s="188"/>
      <c r="K71" s="188"/>
    </row>
    <row r="72" spans="1:11" ht="15.75" customHeight="1" x14ac:dyDescent="0.2">
      <c r="A72" s="69" t="s">
        <v>321</v>
      </c>
      <c r="B72" s="95">
        <v>10</v>
      </c>
      <c r="C72" s="69" t="s">
        <v>382</v>
      </c>
      <c r="D72" s="76" t="s">
        <v>395</v>
      </c>
      <c r="E72" s="189" t="s">
        <v>979</v>
      </c>
      <c r="F72" s="96">
        <v>2</v>
      </c>
      <c r="G72" s="189"/>
      <c r="H72" s="188"/>
      <c r="I72" s="188"/>
      <c r="J72" s="188"/>
      <c r="K72" s="188"/>
    </row>
    <row r="73" spans="1:11" ht="15.75" customHeight="1" x14ac:dyDescent="0.2">
      <c r="A73" s="69" t="s">
        <v>321</v>
      </c>
      <c r="B73" s="95">
        <v>10</v>
      </c>
      <c r="C73" s="69" t="s">
        <v>382</v>
      </c>
      <c r="D73" s="76" t="s">
        <v>396</v>
      </c>
      <c r="E73" s="189"/>
      <c r="F73" s="96">
        <v>0</v>
      </c>
      <c r="G73" s="189" t="s">
        <v>871</v>
      </c>
      <c r="H73" s="188"/>
      <c r="I73" s="188"/>
      <c r="J73" s="188"/>
      <c r="K73" s="188"/>
    </row>
    <row r="74" spans="1:11" ht="15.75" customHeight="1" x14ac:dyDescent="0.2">
      <c r="A74" s="69" t="s">
        <v>321</v>
      </c>
      <c r="B74" s="95">
        <v>10</v>
      </c>
      <c r="C74" s="69" t="s">
        <v>382</v>
      </c>
      <c r="D74" s="76" t="s">
        <v>397</v>
      </c>
      <c r="E74" s="189"/>
      <c r="F74" s="96">
        <v>0</v>
      </c>
      <c r="G74" s="189" t="s">
        <v>871</v>
      </c>
      <c r="H74" s="188"/>
      <c r="I74" s="188"/>
      <c r="J74" s="188"/>
      <c r="K74" s="188"/>
    </row>
    <row r="75" spans="1:11" ht="15.75" customHeight="1" x14ac:dyDescent="0.2">
      <c r="A75" s="69" t="s">
        <v>321</v>
      </c>
      <c r="B75" s="95">
        <v>10</v>
      </c>
      <c r="C75" s="69" t="s">
        <v>382</v>
      </c>
      <c r="D75" s="76" t="s">
        <v>398</v>
      </c>
      <c r="E75" s="189"/>
      <c r="F75" s="96">
        <v>0</v>
      </c>
      <c r="G75" s="189" t="s">
        <v>871</v>
      </c>
      <c r="H75" s="188"/>
      <c r="I75" s="188"/>
      <c r="J75" s="188"/>
      <c r="K75" s="188"/>
    </row>
    <row r="76" spans="1:11" ht="15.75" customHeight="1" x14ac:dyDescent="0.2">
      <c r="A76" s="69" t="s">
        <v>321</v>
      </c>
      <c r="B76" s="95">
        <v>10</v>
      </c>
      <c r="C76" s="69" t="s">
        <v>382</v>
      </c>
      <c r="D76" s="76" t="s">
        <v>399</v>
      </c>
      <c r="E76" s="189"/>
      <c r="F76" s="96">
        <v>0</v>
      </c>
      <c r="G76" s="189" t="s">
        <v>871</v>
      </c>
      <c r="H76" s="188"/>
      <c r="I76" s="188"/>
      <c r="J76" s="188"/>
      <c r="K76" s="188"/>
    </row>
    <row r="77" spans="1:11" ht="15.75" customHeight="1" x14ac:dyDescent="0.2">
      <c r="A77" s="69" t="s">
        <v>321</v>
      </c>
      <c r="B77" s="95">
        <v>10</v>
      </c>
      <c r="C77" s="69" t="s">
        <v>382</v>
      </c>
      <c r="D77" s="76" t="s">
        <v>400</v>
      </c>
      <c r="E77" s="189"/>
      <c r="F77" s="96">
        <v>0</v>
      </c>
      <c r="G77" s="189" t="s">
        <v>871</v>
      </c>
      <c r="H77" s="188"/>
      <c r="I77" s="188"/>
      <c r="J77" s="188"/>
      <c r="K77" s="188"/>
    </row>
    <row r="78" spans="1:11" ht="15.75" customHeight="1" x14ac:dyDescent="0.2">
      <c r="A78" s="69" t="s">
        <v>321</v>
      </c>
      <c r="B78" s="95">
        <v>10</v>
      </c>
      <c r="C78" s="69" t="s">
        <v>382</v>
      </c>
      <c r="D78" s="76" t="s">
        <v>401</v>
      </c>
      <c r="E78" s="189"/>
      <c r="F78" s="96">
        <v>0</v>
      </c>
      <c r="G78" s="189" t="s">
        <v>871</v>
      </c>
      <c r="H78" s="188"/>
      <c r="I78" s="188"/>
      <c r="J78" s="188"/>
      <c r="K78" s="188"/>
    </row>
    <row r="79" spans="1:11" ht="15.75" customHeight="1" x14ac:dyDescent="0.2">
      <c r="A79" s="69" t="s">
        <v>321</v>
      </c>
      <c r="B79" s="95">
        <v>10</v>
      </c>
      <c r="C79" s="69" t="s">
        <v>382</v>
      </c>
      <c r="D79" s="76" t="s">
        <v>402</v>
      </c>
      <c r="E79" s="189"/>
      <c r="F79" s="96">
        <v>0</v>
      </c>
      <c r="G79" s="189" t="s">
        <v>871</v>
      </c>
      <c r="H79" s="188"/>
      <c r="I79" s="188"/>
      <c r="J79" s="188"/>
      <c r="K79" s="188"/>
    </row>
    <row r="80" spans="1:11" ht="15.75" customHeight="1" x14ac:dyDescent="0.2">
      <c r="A80" s="69" t="s">
        <v>321</v>
      </c>
      <c r="B80" s="95">
        <v>10</v>
      </c>
      <c r="C80" s="69" t="s">
        <v>382</v>
      </c>
      <c r="D80" s="76" t="s">
        <v>403</v>
      </c>
      <c r="E80" s="189"/>
      <c r="F80" s="96">
        <v>0</v>
      </c>
      <c r="G80" s="189" t="s">
        <v>871</v>
      </c>
      <c r="H80" s="188"/>
      <c r="I80" s="188"/>
      <c r="J80" s="188"/>
      <c r="K80" s="188"/>
    </row>
    <row r="81" spans="1:11" ht="15.75" customHeight="1" x14ac:dyDescent="0.2">
      <c r="A81" s="69" t="s">
        <v>321</v>
      </c>
      <c r="B81" s="95">
        <v>10</v>
      </c>
      <c r="C81" s="69" t="s">
        <v>382</v>
      </c>
      <c r="D81" s="76" t="s">
        <v>404</v>
      </c>
      <c r="E81" s="189" t="s">
        <v>984</v>
      </c>
      <c r="F81" s="96">
        <v>2</v>
      </c>
      <c r="G81" s="189" t="s">
        <v>985</v>
      </c>
      <c r="H81" s="188"/>
      <c r="I81" s="188"/>
      <c r="J81" s="188"/>
      <c r="K81" s="188"/>
    </row>
    <row r="82" spans="1:11" ht="15.75" customHeight="1" x14ac:dyDescent="0.2">
      <c r="A82" s="69" t="s">
        <v>321</v>
      </c>
      <c r="B82" s="95">
        <v>10</v>
      </c>
      <c r="C82" s="69" t="s">
        <v>382</v>
      </c>
      <c r="D82" s="76" t="s">
        <v>405</v>
      </c>
      <c r="E82" s="189" t="s">
        <v>986</v>
      </c>
      <c r="F82" s="96">
        <v>2</v>
      </c>
      <c r="G82" s="189"/>
      <c r="H82" s="188"/>
      <c r="I82" s="188"/>
      <c r="J82" s="188"/>
      <c r="K82" s="188"/>
    </row>
    <row r="83" spans="1:11" ht="15.75" customHeight="1" x14ac:dyDescent="0.2">
      <c r="A83" s="69" t="s">
        <v>321</v>
      </c>
      <c r="B83" s="95">
        <v>10</v>
      </c>
      <c r="C83" s="69" t="s">
        <v>382</v>
      </c>
      <c r="D83" s="76" t="s">
        <v>406</v>
      </c>
      <c r="E83" s="189"/>
      <c r="F83" s="96">
        <v>0</v>
      </c>
      <c r="G83" s="189" t="s">
        <v>871</v>
      </c>
      <c r="H83" s="188"/>
      <c r="I83" s="188"/>
      <c r="J83" s="188"/>
      <c r="K83" s="188"/>
    </row>
    <row r="84" spans="1:11" ht="15.75" customHeight="1" x14ac:dyDescent="0.2">
      <c r="A84" s="83" t="s">
        <v>407</v>
      </c>
      <c r="B84" s="95">
        <v>11</v>
      </c>
      <c r="C84" s="78" t="s">
        <v>408</v>
      </c>
      <c r="D84" s="76" t="s">
        <v>409</v>
      </c>
      <c r="E84" s="189" t="s">
        <v>987</v>
      </c>
      <c r="F84" s="96">
        <v>1</v>
      </c>
      <c r="G84" s="189" t="s">
        <v>988</v>
      </c>
      <c r="H84" s="188"/>
      <c r="I84" s="188"/>
      <c r="J84" s="188"/>
      <c r="K84" s="188"/>
    </row>
    <row r="85" spans="1:11" ht="15.75" customHeight="1" x14ac:dyDescent="0.2">
      <c r="A85" s="83" t="s">
        <v>407</v>
      </c>
      <c r="B85" s="95">
        <v>11</v>
      </c>
      <c r="C85" s="78" t="s">
        <v>408</v>
      </c>
      <c r="D85" s="76" t="s">
        <v>410</v>
      </c>
      <c r="E85" s="189" t="s">
        <v>989</v>
      </c>
      <c r="F85" s="96">
        <v>1</v>
      </c>
      <c r="G85" s="189" t="s">
        <v>990</v>
      </c>
      <c r="H85" s="188"/>
      <c r="I85" s="188"/>
      <c r="J85" s="188"/>
      <c r="K85" s="188"/>
    </row>
    <row r="86" spans="1:11" ht="15.75" customHeight="1" x14ac:dyDescent="0.2">
      <c r="A86" s="83" t="s">
        <v>407</v>
      </c>
      <c r="B86" s="95">
        <v>11</v>
      </c>
      <c r="C86" s="78" t="s">
        <v>408</v>
      </c>
      <c r="D86" s="76" t="s">
        <v>411</v>
      </c>
      <c r="E86" s="189" t="s">
        <v>991</v>
      </c>
      <c r="F86" s="96">
        <v>1</v>
      </c>
      <c r="G86" s="189" t="s">
        <v>992</v>
      </c>
      <c r="H86" s="188"/>
      <c r="I86" s="188"/>
      <c r="J86" s="188"/>
      <c r="K86" s="188"/>
    </row>
    <row r="87" spans="1:11" ht="15.75" customHeight="1" x14ac:dyDescent="0.2">
      <c r="A87" s="83" t="s">
        <v>407</v>
      </c>
      <c r="B87" s="95">
        <v>11</v>
      </c>
      <c r="C87" s="78" t="s">
        <v>408</v>
      </c>
      <c r="D87" s="76" t="s">
        <v>412</v>
      </c>
      <c r="E87" s="189" t="s">
        <v>989</v>
      </c>
      <c r="F87" s="96">
        <v>2</v>
      </c>
      <c r="G87" s="189"/>
      <c r="H87" s="188"/>
      <c r="I87" s="188"/>
      <c r="J87" s="188"/>
      <c r="K87" s="188"/>
    </row>
    <row r="88" spans="1:11" ht="15.75" customHeight="1" x14ac:dyDescent="0.2">
      <c r="A88" s="83" t="s">
        <v>407</v>
      </c>
      <c r="B88" s="95">
        <v>11</v>
      </c>
      <c r="C88" s="78" t="s">
        <v>408</v>
      </c>
      <c r="D88" s="76" t="s">
        <v>413</v>
      </c>
      <c r="E88" s="189" t="s">
        <v>993</v>
      </c>
      <c r="F88" s="96">
        <v>1</v>
      </c>
      <c r="G88" s="189" t="s">
        <v>994</v>
      </c>
      <c r="H88" s="188"/>
      <c r="I88" s="188"/>
      <c r="J88" s="188"/>
      <c r="K88" s="188"/>
    </row>
    <row r="89" spans="1:11" ht="15.75" customHeight="1" x14ac:dyDescent="0.2">
      <c r="A89" s="83" t="s">
        <v>407</v>
      </c>
      <c r="B89" s="95">
        <v>11</v>
      </c>
      <c r="C89" s="78" t="s">
        <v>408</v>
      </c>
      <c r="D89" s="76" t="s">
        <v>414</v>
      </c>
      <c r="E89" s="189"/>
      <c r="F89" s="96">
        <v>0</v>
      </c>
      <c r="G89" s="189" t="s">
        <v>707</v>
      </c>
      <c r="H89" s="188"/>
      <c r="I89" s="188"/>
      <c r="J89" s="188"/>
      <c r="K89" s="188"/>
    </row>
    <row r="90" spans="1:11" ht="15.75" customHeight="1" x14ac:dyDescent="0.2">
      <c r="A90" s="83" t="s">
        <v>407</v>
      </c>
      <c r="B90" s="95">
        <v>12</v>
      </c>
      <c r="C90" s="78" t="s">
        <v>415</v>
      </c>
      <c r="D90" s="76" t="s">
        <v>416</v>
      </c>
      <c r="E90" s="189" t="s">
        <v>995</v>
      </c>
      <c r="F90" s="96">
        <v>1</v>
      </c>
      <c r="G90" s="189" t="s">
        <v>996</v>
      </c>
      <c r="H90" s="188"/>
      <c r="I90" s="188"/>
      <c r="J90" s="188"/>
      <c r="K90" s="188"/>
    </row>
    <row r="91" spans="1:11" ht="15.75" customHeight="1" x14ac:dyDescent="0.2">
      <c r="A91" s="83" t="s">
        <v>407</v>
      </c>
      <c r="B91" s="95">
        <v>12</v>
      </c>
      <c r="C91" s="78" t="s">
        <v>415</v>
      </c>
      <c r="D91" s="76" t="s">
        <v>417</v>
      </c>
      <c r="E91" s="189" t="s">
        <v>995</v>
      </c>
      <c r="F91" s="96">
        <v>1</v>
      </c>
      <c r="G91" s="189" t="s">
        <v>997</v>
      </c>
      <c r="H91" s="188"/>
      <c r="I91" s="188"/>
      <c r="J91" s="188"/>
      <c r="K91" s="188"/>
    </row>
    <row r="92" spans="1:11" ht="15.75" customHeight="1" x14ac:dyDescent="0.2">
      <c r="A92" s="83" t="s">
        <v>407</v>
      </c>
      <c r="B92" s="95">
        <v>12</v>
      </c>
      <c r="C92" s="78" t="s">
        <v>415</v>
      </c>
      <c r="D92" s="76" t="s">
        <v>418</v>
      </c>
      <c r="E92" s="189" t="s">
        <v>995</v>
      </c>
      <c r="F92" s="96">
        <v>1</v>
      </c>
      <c r="G92" s="104" t="s">
        <v>998</v>
      </c>
      <c r="H92" s="188"/>
      <c r="I92" s="188"/>
      <c r="J92" s="188"/>
      <c r="K92" s="188"/>
    </row>
    <row r="93" spans="1:11" ht="15.75" customHeight="1" x14ac:dyDescent="0.2">
      <c r="A93" s="83" t="s">
        <v>407</v>
      </c>
      <c r="B93" s="95">
        <v>12</v>
      </c>
      <c r="C93" s="78" t="s">
        <v>415</v>
      </c>
      <c r="D93" s="76" t="s">
        <v>419</v>
      </c>
      <c r="E93" s="189"/>
      <c r="F93" s="96">
        <v>0</v>
      </c>
      <c r="G93" s="189" t="s">
        <v>707</v>
      </c>
      <c r="H93" s="188"/>
      <c r="I93" s="188"/>
      <c r="J93" s="188"/>
      <c r="K93" s="188"/>
    </row>
    <row r="94" spans="1:11" ht="15.75" customHeight="1" x14ac:dyDescent="0.2">
      <c r="A94" s="83" t="s">
        <v>407</v>
      </c>
      <c r="B94" s="95">
        <v>12</v>
      </c>
      <c r="C94" s="78" t="s">
        <v>415</v>
      </c>
      <c r="D94" s="76" t="s">
        <v>420</v>
      </c>
      <c r="E94" s="189"/>
      <c r="F94" s="96">
        <v>0</v>
      </c>
      <c r="G94" s="189" t="s">
        <v>707</v>
      </c>
      <c r="H94" s="188"/>
      <c r="I94" s="188"/>
      <c r="J94" s="188"/>
      <c r="K94" s="188"/>
    </row>
    <row r="95" spans="1:11" ht="15.75" customHeight="1" x14ac:dyDescent="0.2">
      <c r="A95" s="83" t="s">
        <v>407</v>
      </c>
      <c r="B95" s="95">
        <v>12</v>
      </c>
      <c r="C95" s="78" t="s">
        <v>415</v>
      </c>
      <c r="D95" s="76" t="s">
        <v>421</v>
      </c>
      <c r="E95" s="189"/>
      <c r="F95" s="96">
        <v>0</v>
      </c>
      <c r="G95" s="189" t="s">
        <v>707</v>
      </c>
      <c r="H95" s="188"/>
      <c r="I95" s="188"/>
      <c r="J95" s="188"/>
      <c r="K95" s="188"/>
    </row>
    <row r="96" spans="1:11" ht="15.75" customHeight="1" x14ac:dyDescent="0.2">
      <c r="A96" s="83" t="s">
        <v>407</v>
      </c>
      <c r="B96" s="95">
        <v>12</v>
      </c>
      <c r="C96" s="78" t="s">
        <v>415</v>
      </c>
      <c r="D96" s="76" t="s">
        <v>422</v>
      </c>
      <c r="E96" s="189"/>
      <c r="F96" s="96">
        <v>0</v>
      </c>
      <c r="G96" s="189" t="s">
        <v>707</v>
      </c>
      <c r="H96" s="188"/>
      <c r="I96" s="188"/>
      <c r="J96" s="188"/>
      <c r="K96" s="188"/>
    </row>
    <row r="97" spans="1:11" ht="15.75" customHeight="1" x14ac:dyDescent="0.2">
      <c r="A97" s="83" t="s">
        <v>407</v>
      </c>
      <c r="B97" s="95">
        <v>12</v>
      </c>
      <c r="C97" s="78" t="s">
        <v>415</v>
      </c>
      <c r="D97" s="76" t="s">
        <v>423</v>
      </c>
      <c r="E97" s="189" t="s">
        <v>993</v>
      </c>
      <c r="F97" s="96">
        <v>1</v>
      </c>
      <c r="G97" s="189" t="s">
        <v>999</v>
      </c>
      <c r="H97" s="188"/>
      <c r="I97" s="188"/>
      <c r="J97" s="188"/>
      <c r="K97" s="188"/>
    </row>
    <row r="98" spans="1:11" ht="15.75" customHeight="1" x14ac:dyDescent="0.2">
      <c r="A98" s="83" t="s">
        <v>407</v>
      </c>
      <c r="B98" s="95">
        <v>12</v>
      </c>
      <c r="C98" s="78" t="s">
        <v>415</v>
      </c>
      <c r="D98" s="76" t="s">
        <v>424</v>
      </c>
      <c r="E98" s="189"/>
      <c r="F98" s="96">
        <v>0</v>
      </c>
      <c r="G98" s="189" t="s">
        <v>871</v>
      </c>
      <c r="H98" s="188"/>
      <c r="I98" s="188"/>
      <c r="J98" s="188"/>
      <c r="K98" s="188"/>
    </row>
    <row r="99" spans="1:11" ht="15.75" customHeight="1" x14ac:dyDescent="0.2">
      <c r="A99" s="83" t="s">
        <v>407</v>
      </c>
      <c r="B99" s="95">
        <v>13</v>
      </c>
      <c r="C99" s="78" t="s">
        <v>425</v>
      </c>
      <c r="D99" s="76" t="s">
        <v>426</v>
      </c>
      <c r="E99" s="189" t="s">
        <v>1000</v>
      </c>
      <c r="F99" s="96">
        <v>1</v>
      </c>
      <c r="G99" s="189" t="s">
        <v>1001</v>
      </c>
      <c r="H99" s="188"/>
      <c r="I99" s="188"/>
      <c r="J99" s="188"/>
      <c r="K99" s="188"/>
    </row>
    <row r="100" spans="1:11" ht="15.75" customHeight="1" x14ac:dyDescent="0.2">
      <c r="A100" s="83" t="s">
        <v>407</v>
      </c>
      <c r="B100" s="95">
        <v>13</v>
      </c>
      <c r="C100" s="78" t="s">
        <v>425</v>
      </c>
      <c r="D100" s="76" t="s">
        <v>427</v>
      </c>
      <c r="E100" s="189" t="s">
        <v>1000</v>
      </c>
      <c r="F100" s="96">
        <v>1</v>
      </c>
      <c r="G100" s="189" t="s">
        <v>1002</v>
      </c>
      <c r="H100" s="188"/>
      <c r="I100" s="188"/>
      <c r="J100" s="188"/>
      <c r="K100" s="188"/>
    </row>
    <row r="101" spans="1:11" ht="15.75" customHeight="1" x14ac:dyDescent="0.2">
      <c r="A101" s="83" t="s">
        <v>407</v>
      </c>
      <c r="B101" s="95">
        <v>13</v>
      </c>
      <c r="C101" s="78" t="s">
        <v>425</v>
      </c>
      <c r="D101" s="76" t="s">
        <v>428</v>
      </c>
      <c r="E101" s="189" t="s">
        <v>993</v>
      </c>
      <c r="F101" s="96">
        <v>1</v>
      </c>
      <c r="G101" s="189" t="s">
        <v>994</v>
      </c>
      <c r="H101" s="188"/>
      <c r="I101" s="188"/>
      <c r="J101" s="188"/>
      <c r="K101" s="188"/>
    </row>
    <row r="102" spans="1:11" ht="15.75" customHeight="1" x14ac:dyDescent="0.2">
      <c r="A102" s="83" t="s">
        <v>407</v>
      </c>
      <c r="B102" s="95">
        <v>13</v>
      </c>
      <c r="C102" s="78" t="s">
        <v>425</v>
      </c>
      <c r="D102" s="76" t="s">
        <v>429</v>
      </c>
      <c r="E102" s="189"/>
      <c r="F102" s="96">
        <v>0</v>
      </c>
      <c r="G102" s="189" t="s">
        <v>871</v>
      </c>
      <c r="H102" s="188"/>
      <c r="I102" s="188"/>
      <c r="J102" s="188"/>
      <c r="K102" s="188"/>
    </row>
    <row r="103" spans="1:11" ht="15.75" customHeight="1" x14ac:dyDescent="0.2">
      <c r="A103" s="83" t="s">
        <v>407</v>
      </c>
      <c r="B103" s="95">
        <v>14</v>
      </c>
      <c r="C103" s="78" t="s">
        <v>430</v>
      </c>
      <c r="D103" s="76" t="s">
        <v>431</v>
      </c>
      <c r="E103" s="189"/>
      <c r="F103" s="96">
        <v>0</v>
      </c>
      <c r="G103" s="189" t="s">
        <v>871</v>
      </c>
      <c r="H103" s="188"/>
      <c r="I103" s="188"/>
      <c r="J103" s="188"/>
      <c r="K103" s="188"/>
    </row>
    <row r="104" spans="1:11" ht="15.75" customHeight="1" x14ac:dyDescent="0.2">
      <c r="A104" s="83" t="s">
        <v>407</v>
      </c>
      <c r="B104" s="95">
        <v>14</v>
      </c>
      <c r="C104" s="78" t="s">
        <v>430</v>
      </c>
      <c r="D104" s="76" t="s">
        <v>432</v>
      </c>
      <c r="E104" s="189"/>
      <c r="F104" s="96">
        <v>0</v>
      </c>
      <c r="G104" s="189" t="s">
        <v>871</v>
      </c>
      <c r="H104" s="188"/>
      <c r="I104" s="188"/>
      <c r="J104" s="188"/>
      <c r="K104" s="188"/>
    </row>
    <row r="105" spans="1:11" ht="15.75" customHeight="1" x14ac:dyDescent="0.2">
      <c r="A105" s="83" t="s">
        <v>407</v>
      </c>
      <c r="B105" s="95">
        <v>14</v>
      </c>
      <c r="C105" s="78" t="s">
        <v>430</v>
      </c>
      <c r="D105" s="76" t="s">
        <v>433</v>
      </c>
      <c r="E105" s="189" t="s">
        <v>1003</v>
      </c>
      <c r="F105" s="96">
        <v>2</v>
      </c>
      <c r="G105" s="189"/>
      <c r="H105" s="188"/>
      <c r="I105" s="188"/>
      <c r="J105" s="188"/>
      <c r="K105" s="188"/>
    </row>
    <row r="106" spans="1:11" ht="15.75" customHeight="1" x14ac:dyDescent="0.2">
      <c r="A106" s="83" t="s">
        <v>407</v>
      </c>
      <c r="B106" s="95">
        <v>14</v>
      </c>
      <c r="C106" s="78" t="s">
        <v>430</v>
      </c>
      <c r="D106" s="76" t="s">
        <v>434</v>
      </c>
      <c r="E106" s="189"/>
      <c r="F106" s="96">
        <v>0</v>
      </c>
      <c r="G106" s="189" t="s">
        <v>871</v>
      </c>
      <c r="H106" s="188"/>
      <c r="I106" s="188"/>
      <c r="J106" s="188"/>
      <c r="K106" s="188"/>
    </row>
    <row r="107" spans="1:11" ht="15.75" customHeight="1" x14ac:dyDescent="0.2">
      <c r="A107" s="83" t="s">
        <v>407</v>
      </c>
      <c r="B107" s="95">
        <v>14</v>
      </c>
      <c r="C107" s="78" t="s">
        <v>430</v>
      </c>
      <c r="D107" s="76" t="s">
        <v>435</v>
      </c>
      <c r="E107" s="189"/>
      <c r="F107" s="96">
        <v>0</v>
      </c>
      <c r="G107" s="189" t="s">
        <v>871</v>
      </c>
      <c r="H107" s="188"/>
      <c r="I107" s="188"/>
      <c r="J107" s="188"/>
      <c r="K107" s="188"/>
    </row>
    <row r="108" spans="1:11" ht="15.75" customHeight="1" x14ac:dyDescent="0.2">
      <c r="A108" s="83" t="s">
        <v>407</v>
      </c>
      <c r="B108" s="95">
        <v>14</v>
      </c>
      <c r="C108" s="78" t="s">
        <v>430</v>
      </c>
      <c r="D108" s="76" t="s">
        <v>436</v>
      </c>
      <c r="E108" s="189"/>
      <c r="F108" s="96">
        <v>0</v>
      </c>
      <c r="G108" s="189" t="s">
        <v>871</v>
      </c>
      <c r="H108" s="188"/>
      <c r="I108" s="188"/>
      <c r="J108" s="188"/>
      <c r="K108" s="188"/>
    </row>
    <row r="109" spans="1:11" ht="15.75" customHeight="1" x14ac:dyDescent="0.2">
      <c r="A109" s="83" t="s">
        <v>407</v>
      </c>
      <c r="B109" s="95">
        <v>14</v>
      </c>
      <c r="C109" s="78" t="s">
        <v>430</v>
      </c>
      <c r="D109" s="76" t="s">
        <v>437</v>
      </c>
      <c r="E109" s="189"/>
      <c r="F109" s="96">
        <v>0</v>
      </c>
      <c r="G109" s="189" t="s">
        <v>871</v>
      </c>
      <c r="H109" s="188"/>
      <c r="I109" s="188"/>
      <c r="J109" s="188"/>
      <c r="K109" s="188"/>
    </row>
    <row r="110" spans="1:11" ht="15.75" customHeight="1" x14ac:dyDescent="0.2">
      <c r="A110" s="83" t="s">
        <v>407</v>
      </c>
      <c r="B110" s="95">
        <v>15</v>
      </c>
      <c r="C110" s="78" t="s">
        <v>438</v>
      </c>
      <c r="D110" s="76" t="s">
        <v>439</v>
      </c>
      <c r="E110" s="189"/>
      <c r="F110" s="96">
        <v>0</v>
      </c>
      <c r="G110" s="189" t="s">
        <v>871</v>
      </c>
      <c r="H110" s="188"/>
      <c r="I110" s="188"/>
      <c r="J110" s="188"/>
      <c r="K110" s="188"/>
    </row>
    <row r="111" spans="1:11" ht="15.75" customHeight="1" x14ac:dyDescent="0.2">
      <c r="A111" s="83" t="s">
        <v>407</v>
      </c>
      <c r="B111" s="95">
        <v>15</v>
      </c>
      <c r="C111" s="78" t="s">
        <v>438</v>
      </c>
      <c r="D111" s="76" t="s">
        <v>440</v>
      </c>
      <c r="E111" s="189"/>
      <c r="F111" s="96">
        <v>0</v>
      </c>
      <c r="G111" s="189" t="s">
        <v>871</v>
      </c>
      <c r="H111" s="188"/>
      <c r="I111" s="188"/>
      <c r="J111" s="188"/>
      <c r="K111" s="188"/>
    </row>
    <row r="112" spans="1:11" ht="15.75" customHeight="1" x14ac:dyDescent="0.2">
      <c r="A112" s="83" t="s">
        <v>407</v>
      </c>
      <c r="B112" s="95">
        <v>15</v>
      </c>
      <c r="C112" s="78" t="s">
        <v>438</v>
      </c>
      <c r="D112" s="76" t="s">
        <v>441</v>
      </c>
      <c r="E112" s="189"/>
      <c r="F112" s="96">
        <v>0</v>
      </c>
      <c r="G112" s="189" t="s">
        <v>871</v>
      </c>
      <c r="H112" s="188"/>
      <c r="I112" s="188"/>
      <c r="J112" s="188"/>
      <c r="K112" s="188"/>
    </row>
    <row r="113" spans="1:11" ht="15.75" customHeight="1" x14ac:dyDescent="0.2">
      <c r="A113" s="83" t="s">
        <v>407</v>
      </c>
      <c r="B113" s="95">
        <v>16</v>
      </c>
      <c r="C113" s="78" t="s">
        <v>442</v>
      </c>
      <c r="D113" s="76" t="s">
        <v>443</v>
      </c>
      <c r="E113" s="189"/>
      <c r="F113" s="96">
        <v>0</v>
      </c>
      <c r="G113" s="189" t="s">
        <v>871</v>
      </c>
      <c r="H113" s="188"/>
      <c r="I113" s="188"/>
      <c r="J113" s="188"/>
      <c r="K113" s="188"/>
    </row>
    <row r="114" spans="1:11" ht="15.75" customHeight="1" x14ac:dyDescent="0.2">
      <c r="A114" s="83" t="s">
        <v>407</v>
      </c>
      <c r="B114" s="95">
        <v>16</v>
      </c>
      <c r="C114" s="78" t="s">
        <v>442</v>
      </c>
      <c r="D114" s="76" t="s">
        <v>444</v>
      </c>
      <c r="E114" s="189" t="s">
        <v>1004</v>
      </c>
      <c r="F114" s="96">
        <v>1</v>
      </c>
      <c r="G114" s="189" t="s">
        <v>1005</v>
      </c>
      <c r="H114" s="188"/>
      <c r="I114" s="188"/>
      <c r="J114" s="188"/>
      <c r="K114" s="188"/>
    </row>
    <row r="115" spans="1:11" ht="15.75" customHeight="1" x14ac:dyDescent="0.2">
      <c r="A115" s="83" t="s">
        <v>407</v>
      </c>
      <c r="B115" s="95">
        <v>16</v>
      </c>
      <c r="C115" s="78" t="s">
        <v>442</v>
      </c>
      <c r="D115" s="76" t="s">
        <v>445</v>
      </c>
      <c r="E115" s="189" t="s">
        <v>1006</v>
      </c>
      <c r="F115" s="96">
        <v>1</v>
      </c>
      <c r="G115" s="189" t="s">
        <v>1007</v>
      </c>
      <c r="H115" s="188"/>
      <c r="I115" s="188"/>
      <c r="J115" s="188"/>
      <c r="K115" s="188"/>
    </row>
    <row r="116" spans="1:11" ht="15.75" customHeight="1" x14ac:dyDescent="0.2">
      <c r="A116" s="83" t="s">
        <v>407</v>
      </c>
      <c r="B116" s="95">
        <v>16</v>
      </c>
      <c r="C116" s="78" t="s">
        <v>442</v>
      </c>
      <c r="D116" s="76" t="s">
        <v>446</v>
      </c>
      <c r="E116" s="189" t="s">
        <v>1008</v>
      </c>
      <c r="F116" s="96">
        <v>1</v>
      </c>
      <c r="G116" s="189" t="s">
        <v>1007</v>
      </c>
      <c r="H116" s="188"/>
      <c r="I116" s="188"/>
      <c r="J116" s="188"/>
      <c r="K116" s="188"/>
    </row>
    <row r="117" spans="1:11" ht="15.75" customHeight="1" x14ac:dyDescent="0.2">
      <c r="A117" s="83" t="s">
        <v>407</v>
      </c>
      <c r="B117" s="95">
        <v>16</v>
      </c>
      <c r="C117" s="78" t="s">
        <v>442</v>
      </c>
      <c r="D117" s="76" t="s">
        <v>447</v>
      </c>
      <c r="E117" s="189"/>
      <c r="F117" s="96">
        <v>0</v>
      </c>
      <c r="G117" s="189" t="s">
        <v>871</v>
      </c>
      <c r="H117" s="188"/>
      <c r="I117" s="188"/>
      <c r="J117" s="188"/>
      <c r="K117" s="188"/>
    </row>
    <row r="118" spans="1:11" ht="15.75" customHeight="1" x14ac:dyDescent="0.2">
      <c r="A118" s="83" t="s">
        <v>407</v>
      </c>
      <c r="B118" s="95">
        <v>16</v>
      </c>
      <c r="C118" s="78" t="s">
        <v>442</v>
      </c>
      <c r="D118" s="76" t="s">
        <v>448</v>
      </c>
      <c r="E118" s="189"/>
      <c r="F118" s="96">
        <v>0</v>
      </c>
      <c r="G118" s="189" t="s">
        <v>871</v>
      </c>
      <c r="H118" s="188"/>
      <c r="I118" s="188"/>
      <c r="J118" s="188"/>
      <c r="K118" s="188"/>
    </row>
    <row r="119" spans="1:11" ht="15.75" customHeight="1" x14ac:dyDescent="0.2">
      <c r="A119" s="83" t="s">
        <v>407</v>
      </c>
      <c r="B119" s="95">
        <v>16</v>
      </c>
      <c r="C119" s="78" t="s">
        <v>442</v>
      </c>
      <c r="D119" s="76" t="s">
        <v>449</v>
      </c>
      <c r="E119" s="189"/>
      <c r="F119" s="96">
        <v>0</v>
      </c>
      <c r="G119" s="189" t="s">
        <v>871</v>
      </c>
      <c r="H119" s="188"/>
      <c r="I119" s="188"/>
      <c r="J119" s="188"/>
      <c r="K119" s="188"/>
    </row>
    <row r="120" spans="1:11" ht="15.75" customHeight="1" x14ac:dyDescent="0.2">
      <c r="A120" s="83" t="s">
        <v>407</v>
      </c>
      <c r="B120" s="95">
        <v>16</v>
      </c>
      <c r="C120" s="78" t="s">
        <v>442</v>
      </c>
      <c r="D120" s="76" t="s">
        <v>450</v>
      </c>
      <c r="E120" s="189"/>
      <c r="F120" s="96">
        <v>0</v>
      </c>
      <c r="G120" s="189" t="s">
        <v>871</v>
      </c>
      <c r="H120" s="188"/>
      <c r="I120" s="188"/>
      <c r="J120" s="188"/>
      <c r="K120" s="188"/>
    </row>
    <row r="121" spans="1:11" ht="15.75" customHeight="1" x14ac:dyDescent="0.2">
      <c r="A121" s="83" t="s">
        <v>407</v>
      </c>
      <c r="B121" s="95">
        <v>16</v>
      </c>
      <c r="C121" s="78" t="s">
        <v>442</v>
      </c>
      <c r="D121" s="76" t="s">
        <v>451</v>
      </c>
      <c r="E121" s="189"/>
      <c r="F121" s="97">
        <v>0</v>
      </c>
      <c r="G121" s="189" t="s">
        <v>871</v>
      </c>
      <c r="H121" s="188"/>
      <c r="I121" s="188"/>
      <c r="J121" s="188"/>
      <c r="K121" s="188"/>
    </row>
    <row r="122" spans="1:11" ht="15.75" customHeight="1" x14ac:dyDescent="0.2">
      <c r="A122" s="83" t="s">
        <v>407</v>
      </c>
      <c r="B122" s="95">
        <v>16</v>
      </c>
      <c r="C122" s="78" t="s">
        <v>442</v>
      </c>
      <c r="D122" s="76" t="s">
        <v>452</v>
      </c>
      <c r="E122" s="189" t="s">
        <v>991</v>
      </c>
      <c r="F122" s="96">
        <v>2</v>
      </c>
      <c r="G122" s="189"/>
      <c r="H122" s="188"/>
      <c r="I122" s="188"/>
      <c r="J122" s="188"/>
      <c r="K122" s="188"/>
    </row>
    <row r="123" spans="1:11" ht="15.75" customHeight="1" x14ac:dyDescent="0.2">
      <c r="A123" s="83" t="s">
        <v>407</v>
      </c>
      <c r="B123" s="95">
        <v>16</v>
      </c>
      <c r="C123" s="78" t="s">
        <v>442</v>
      </c>
      <c r="D123" s="76" t="s">
        <v>453</v>
      </c>
      <c r="E123" s="189"/>
      <c r="F123" s="96">
        <v>0</v>
      </c>
      <c r="G123" s="189" t="s">
        <v>871</v>
      </c>
      <c r="H123" s="188"/>
      <c r="I123" s="188"/>
      <c r="J123" s="188"/>
      <c r="K123" s="188"/>
    </row>
    <row r="124" spans="1:11" ht="15.75" customHeight="1" x14ac:dyDescent="0.2">
      <c r="A124" s="83" t="s">
        <v>407</v>
      </c>
      <c r="B124" s="95">
        <v>16</v>
      </c>
      <c r="C124" s="78" t="s">
        <v>442</v>
      </c>
      <c r="D124" s="76" t="s">
        <v>454</v>
      </c>
      <c r="E124" s="189"/>
      <c r="F124" s="96">
        <v>0</v>
      </c>
      <c r="G124" s="189" t="s">
        <v>871</v>
      </c>
      <c r="H124" s="188"/>
      <c r="I124" s="188"/>
      <c r="J124" s="188"/>
      <c r="K124" s="188"/>
    </row>
    <row r="125" spans="1:11" ht="15.75" customHeight="1" x14ac:dyDescent="0.2">
      <c r="A125" s="83" t="s">
        <v>407</v>
      </c>
      <c r="B125" s="95">
        <v>16</v>
      </c>
      <c r="C125" s="78" t="s">
        <v>442</v>
      </c>
      <c r="D125" s="76" t="s">
        <v>455</v>
      </c>
      <c r="E125" s="189" t="s">
        <v>1009</v>
      </c>
      <c r="F125" s="96">
        <v>2</v>
      </c>
      <c r="G125" s="189"/>
      <c r="H125" s="188"/>
      <c r="I125" s="188"/>
      <c r="J125" s="188"/>
      <c r="K125" s="188"/>
    </row>
    <row r="126" spans="1:11" ht="15.75" customHeight="1" x14ac:dyDescent="0.2">
      <c r="A126" s="83" t="s">
        <v>407</v>
      </c>
      <c r="B126" s="95">
        <v>16</v>
      </c>
      <c r="C126" s="78" t="s">
        <v>442</v>
      </c>
      <c r="D126" s="76" t="s">
        <v>456</v>
      </c>
      <c r="E126" s="189" t="s">
        <v>1008</v>
      </c>
      <c r="F126" s="96">
        <v>1</v>
      </c>
      <c r="G126" s="189" t="s">
        <v>1010</v>
      </c>
      <c r="H126" s="188"/>
      <c r="I126" s="188"/>
      <c r="J126" s="188"/>
      <c r="K126" s="188"/>
    </row>
    <row r="127" spans="1:11" ht="15.75" customHeight="1" x14ac:dyDescent="0.2">
      <c r="A127" s="83" t="s">
        <v>407</v>
      </c>
      <c r="B127" s="95">
        <v>16</v>
      </c>
      <c r="C127" s="78" t="s">
        <v>442</v>
      </c>
      <c r="D127" s="76" t="s">
        <v>457</v>
      </c>
      <c r="E127" s="189"/>
      <c r="F127" s="96">
        <v>0</v>
      </c>
      <c r="G127" s="189" t="s">
        <v>871</v>
      </c>
      <c r="H127" s="188"/>
      <c r="I127" s="188"/>
      <c r="J127" s="188"/>
      <c r="K127" s="188"/>
    </row>
    <row r="128" spans="1:11" ht="15.75" customHeight="1" x14ac:dyDescent="0.2">
      <c r="A128" s="83" t="s">
        <v>407</v>
      </c>
      <c r="B128" s="95">
        <v>16</v>
      </c>
      <c r="C128" s="78" t="s">
        <v>442</v>
      </c>
      <c r="D128" s="76" t="s">
        <v>458</v>
      </c>
      <c r="E128" s="189"/>
      <c r="F128" s="96">
        <v>0</v>
      </c>
      <c r="G128" s="189" t="s">
        <v>871</v>
      </c>
      <c r="H128" s="188"/>
      <c r="I128" s="188"/>
      <c r="J128" s="188"/>
      <c r="K128" s="188"/>
    </row>
    <row r="129" spans="1:11" ht="15.75" customHeight="1" x14ac:dyDescent="0.2">
      <c r="A129" s="83" t="s">
        <v>407</v>
      </c>
      <c r="B129" s="95">
        <v>17</v>
      </c>
      <c r="C129" s="78" t="s">
        <v>459</v>
      </c>
      <c r="D129" s="76" t="s">
        <v>460</v>
      </c>
      <c r="E129" s="189" t="s">
        <v>1011</v>
      </c>
      <c r="F129" s="96">
        <v>2</v>
      </c>
      <c r="G129" s="189"/>
      <c r="H129" s="188"/>
      <c r="I129" s="188"/>
      <c r="J129" s="188"/>
      <c r="K129" s="188"/>
    </row>
    <row r="130" spans="1:11" ht="15.75" customHeight="1" x14ac:dyDescent="0.2">
      <c r="A130" s="83" t="s">
        <v>407</v>
      </c>
      <c r="B130" s="95">
        <v>17</v>
      </c>
      <c r="C130" s="78" t="s">
        <v>459</v>
      </c>
      <c r="D130" s="76" t="s">
        <v>461</v>
      </c>
      <c r="E130" s="189" t="s">
        <v>1011</v>
      </c>
      <c r="F130" s="96">
        <v>1</v>
      </c>
      <c r="G130" s="189" t="s">
        <v>1012</v>
      </c>
      <c r="H130" s="188"/>
      <c r="I130" s="188"/>
      <c r="J130" s="188"/>
      <c r="K130" s="188"/>
    </row>
    <row r="131" spans="1:11" ht="15.75" customHeight="1" x14ac:dyDescent="0.2">
      <c r="A131" s="83" t="s">
        <v>407</v>
      </c>
      <c r="B131" s="95">
        <v>17</v>
      </c>
      <c r="C131" s="78" t="s">
        <v>459</v>
      </c>
      <c r="D131" s="76" t="s">
        <v>462</v>
      </c>
      <c r="E131" s="189"/>
      <c r="F131" s="96">
        <v>0</v>
      </c>
      <c r="G131" s="189" t="s">
        <v>871</v>
      </c>
      <c r="H131" s="188"/>
      <c r="I131" s="188"/>
      <c r="J131" s="188"/>
      <c r="K131" s="188"/>
    </row>
    <row r="132" spans="1:11" ht="15.75" customHeight="1" x14ac:dyDescent="0.2">
      <c r="A132" s="83" t="s">
        <v>407</v>
      </c>
      <c r="B132" s="95">
        <v>17</v>
      </c>
      <c r="C132" s="78" t="s">
        <v>459</v>
      </c>
      <c r="D132" s="76" t="s">
        <v>463</v>
      </c>
      <c r="E132" s="189"/>
      <c r="F132" s="96">
        <v>0</v>
      </c>
      <c r="G132" s="189" t="s">
        <v>871</v>
      </c>
      <c r="H132" s="188"/>
      <c r="I132" s="188"/>
      <c r="J132" s="188"/>
      <c r="K132" s="188"/>
    </row>
    <row r="133" spans="1:11" ht="15.75" customHeight="1" x14ac:dyDescent="0.2">
      <c r="A133" s="83" t="s">
        <v>407</v>
      </c>
      <c r="B133" s="95">
        <v>17</v>
      </c>
      <c r="C133" s="78" t="s">
        <v>459</v>
      </c>
      <c r="D133" s="76" t="s">
        <v>464</v>
      </c>
      <c r="E133" s="189"/>
      <c r="F133" s="96">
        <v>0</v>
      </c>
      <c r="G133" s="189" t="s">
        <v>871</v>
      </c>
      <c r="H133" s="188"/>
      <c r="I133" s="188"/>
      <c r="J133" s="188"/>
      <c r="K133" s="188"/>
    </row>
    <row r="134" spans="1:11" ht="15.75" customHeight="1" x14ac:dyDescent="0.2">
      <c r="A134" s="83" t="s">
        <v>407</v>
      </c>
      <c r="B134" s="95">
        <v>17</v>
      </c>
      <c r="C134" s="78" t="s">
        <v>459</v>
      </c>
      <c r="D134" s="76" t="s">
        <v>465</v>
      </c>
      <c r="E134" s="189"/>
      <c r="F134" s="96">
        <v>0</v>
      </c>
      <c r="G134" s="189" t="s">
        <v>871</v>
      </c>
      <c r="H134" s="188"/>
      <c r="I134" s="188"/>
      <c r="J134" s="188"/>
      <c r="K134" s="188"/>
    </row>
    <row r="135" spans="1:11" ht="15.75" customHeight="1" x14ac:dyDescent="0.2">
      <c r="A135" s="83" t="s">
        <v>407</v>
      </c>
      <c r="B135" s="95">
        <v>17</v>
      </c>
      <c r="C135" s="78" t="s">
        <v>459</v>
      </c>
      <c r="D135" s="76" t="s">
        <v>466</v>
      </c>
      <c r="E135" s="189"/>
      <c r="F135" s="96">
        <v>0</v>
      </c>
      <c r="G135" s="189" t="s">
        <v>871</v>
      </c>
      <c r="H135" s="188"/>
      <c r="I135" s="188"/>
      <c r="J135" s="188"/>
      <c r="K135" s="188"/>
    </row>
    <row r="136" spans="1:11" ht="15.75" customHeight="1" x14ac:dyDescent="0.2">
      <c r="A136" s="83" t="s">
        <v>407</v>
      </c>
      <c r="B136" s="95">
        <v>17</v>
      </c>
      <c r="C136" s="78" t="s">
        <v>459</v>
      </c>
      <c r="D136" s="76" t="s">
        <v>467</v>
      </c>
      <c r="E136" s="189"/>
      <c r="F136" s="96">
        <v>0</v>
      </c>
      <c r="G136" s="189" t="s">
        <v>871</v>
      </c>
      <c r="H136" s="188"/>
      <c r="I136" s="188"/>
      <c r="J136" s="188"/>
      <c r="K136" s="188"/>
    </row>
    <row r="137" spans="1:11" ht="15.75" customHeight="1" x14ac:dyDescent="0.2">
      <c r="A137" s="83" t="s">
        <v>407</v>
      </c>
      <c r="B137" s="95">
        <v>17</v>
      </c>
      <c r="C137" s="78" t="s">
        <v>459</v>
      </c>
      <c r="D137" s="76" t="s">
        <v>468</v>
      </c>
      <c r="E137" s="189" t="s">
        <v>1013</v>
      </c>
      <c r="F137" s="96">
        <v>2</v>
      </c>
      <c r="G137" s="189"/>
      <c r="H137" s="188"/>
      <c r="I137" s="188"/>
      <c r="J137" s="188"/>
      <c r="K137" s="188"/>
    </row>
    <row r="138" spans="1:11" ht="15.75" customHeight="1" x14ac:dyDescent="0.2">
      <c r="A138" s="83" t="s">
        <v>407</v>
      </c>
      <c r="B138" s="95">
        <v>17</v>
      </c>
      <c r="C138" s="78" t="s">
        <v>459</v>
      </c>
      <c r="D138" s="76" t="s">
        <v>469</v>
      </c>
      <c r="E138" s="189"/>
      <c r="F138" s="96">
        <v>0</v>
      </c>
      <c r="G138" s="189" t="s">
        <v>871</v>
      </c>
      <c r="H138" s="188"/>
      <c r="I138" s="188"/>
      <c r="J138" s="188"/>
      <c r="K138" s="188"/>
    </row>
    <row r="139" spans="1:11" ht="15.75" customHeight="1" x14ac:dyDescent="0.2">
      <c r="A139" s="83" t="s">
        <v>407</v>
      </c>
      <c r="B139" s="95">
        <v>17</v>
      </c>
      <c r="C139" s="78" t="s">
        <v>459</v>
      </c>
      <c r="D139" s="76" t="s">
        <v>470</v>
      </c>
      <c r="E139" s="189"/>
      <c r="F139" s="96">
        <v>0</v>
      </c>
      <c r="G139" s="189" t="s">
        <v>871</v>
      </c>
      <c r="H139" s="188"/>
      <c r="I139" s="188"/>
      <c r="J139" s="188"/>
      <c r="K139" s="188"/>
    </row>
    <row r="140" spans="1:11" ht="15.75" customHeight="1" x14ac:dyDescent="0.2">
      <c r="A140" s="83" t="s">
        <v>407</v>
      </c>
      <c r="B140" s="95">
        <v>17</v>
      </c>
      <c r="C140" s="78" t="s">
        <v>459</v>
      </c>
      <c r="D140" s="76" t="s">
        <v>471</v>
      </c>
      <c r="E140" s="189"/>
      <c r="F140" s="96">
        <v>0</v>
      </c>
      <c r="G140" s="189" t="s">
        <v>871</v>
      </c>
      <c r="H140" s="188"/>
      <c r="I140" s="188"/>
      <c r="J140" s="188"/>
      <c r="K140" s="188"/>
    </row>
    <row r="141" spans="1:11" ht="15.75" customHeight="1" x14ac:dyDescent="0.2">
      <c r="A141" s="83" t="s">
        <v>407</v>
      </c>
      <c r="B141" s="95">
        <v>17</v>
      </c>
      <c r="C141" s="78" t="s">
        <v>459</v>
      </c>
      <c r="D141" s="76" t="s">
        <v>472</v>
      </c>
      <c r="E141" s="189"/>
      <c r="F141" s="96">
        <v>0</v>
      </c>
      <c r="G141" s="189" t="s">
        <v>871</v>
      </c>
      <c r="H141" s="188"/>
      <c r="I141" s="188"/>
      <c r="J141" s="188"/>
      <c r="K141" s="188"/>
    </row>
    <row r="142" spans="1:11" ht="15.75" customHeight="1" x14ac:dyDescent="0.2">
      <c r="A142" s="83" t="s">
        <v>407</v>
      </c>
      <c r="B142" s="95">
        <v>17</v>
      </c>
      <c r="C142" s="78" t="s">
        <v>459</v>
      </c>
      <c r="D142" s="76" t="s">
        <v>473</v>
      </c>
      <c r="E142" s="189"/>
      <c r="F142" s="96">
        <v>0</v>
      </c>
      <c r="G142" s="189" t="s">
        <v>871</v>
      </c>
      <c r="H142" s="188"/>
      <c r="I142" s="188"/>
      <c r="J142" s="188"/>
      <c r="K142" s="188"/>
    </row>
    <row r="143" spans="1:11" ht="15.75" customHeight="1" x14ac:dyDescent="0.2">
      <c r="A143" s="83" t="s">
        <v>407</v>
      </c>
      <c r="B143" s="95">
        <v>17</v>
      </c>
      <c r="C143" s="78" t="s">
        <v>459</v>
      </c>
      <c r="D143" s="76" t="s">
        <v>474</v>
      </c>
      <c r="E143" s="189"/>
      <c r="F143" s="96">
        <v>0</v>
      </c>
      <c r="G143" s="189" t="s">
        <v>871</v>
      </c>
      <c r="H143" s="188"/>
      <c r="I143" s="188"/>
      <c r="J143" s="188"/>
      <c r="K143" s="188"/>
    </row>
    <row r="144" spans="1:11" ht="15.75" customHeight="1" x14ac:dyDescent="0.2">
      <c r="A144" s="83" t="s">
        <v>407</v>
      </c>
      <c r="B144" s="95">
        <v>17</v>
      </c>
      <c r="C144" s="78" t="s">
        <v>459</v>
      </c>
      <c r="D144" s="76" t="s">
        <v>475</v>
      </c>
      <c r="E144" s="189"/>
      <c r="F144" s="96">
        <v>0</v>
      </c>
      <c r="G144" s="189" t="s">
        <v>871</v>
      </c>
      <c r="H144" s="188"/>
      <c r="I144" s="188"/>
      <c r="J144" s="188"/>
      <c r="K144" s="188"/>
    </row>
    <row r="145" spans="1:11" ht="15.75" customHeight="1" x14ac:dyDescent="0.2">
      <c r="A145" s="83" t="s">
        <v>407</v>
      </c>
      <c r="B145" s="95">
        <v>17</v>
      </c>
      <c r="C145" s="78" t="s">
        <v>459</v>
      </c>
      <c r="D145" s="76" t="s">
        <v>476</v>
      </c>
      <c r="E145" s="189"/>
      <c r="F145" s="96">
        <v>0</v>
      </c>
      <c r="G145" s="189" t="s">
        <v>871</v>
      </c>
      <c r="H145" s="188"/>
      <c r="I145" s="188"/>
      <c r="J145" s="188"/>
      <c r="K145" s="188"/>
    </row>
    <row r="146" spans="1:11" ht="15.75" customHeight="1" x14ac:dyDescent="0.2">
      <c r="A146" s="83" t="s">
        <v>407</v>
      </c>
      <c r="B146" s="95">
        <v>17</v>
      </c>
      <c r="C146" s="78" t="s">
        <v>459</v>
      </c>
      <c r="D146" s="76" t="s">
        <v>477</v>
      </c>
      <c r="E146" s="189"/>
      <c r="F146" s="96">
        <v>0</v>
      </c>
      <c r="G146" s="189" t="s">
        <v>871</v>
      </c>
      <c r="H146" s="188"/>
      <c r="I146" s="188"/>
      <c r="J146" s="188"/>
      <c r="K146" s="188"/>
    </row>
    <row r="147" spans="1:11" ht="15.75" customHeight="1" x14ac:dyDescent="0.2">
      <c r="A147" s="83" t="s">
        <v>407</v>
      </c>
      <c r="B147" s="95">
        <v>17</v>
      </c>
      <c r="C147" s="78" t="s">
        <v>459</v>
      </c>
      <c r="D147" s="76" t="s">
        <v>478</v>
      </c>
      <c r="E147" s="189"/>
      <c r="F147" s="96">
        <v>0</v>
      </c>
      <c r="G147" s="189" t="s">
        <v>871</v>
      </c>
      <c r="H147" s="188"/>
      <c r="I147" s="188"/>
      <c r="J147" s="188"/>
      <c r="K147" s="188"/>
    </row>
    <row r="148" spans="1:11" ht="15.75" customHeight="1" x14ac:dyDescent="0.2">
      <c r="A148" s="83" t="s">
        <v>407</v>
      </c>
      <c r="B148" s="95">
        <v>17</v>
      </c>
      <c r="C148" s="78" t="s">
        <v>459</v>
      </c>
      <c r="D148" s="76" t="s">
        <v>479</v>
      </c>
      <c r="E148" s="189"/>
      <c r="F148" s="96">
        <v>0</v>
      </c>
      <c r="G148" s="189" t="s">
        <v>871</v>
      </c>
      <c r="H148" s="188"/>
      <c r="I148" s="188"/>
      <c r="J148" s="188"/>
      <c r="K148" s="188"/>
    </row>
    <row r="149" spans="1:11" ht="15.75" customHeight="1" x14ac:dyDescent="0.2">
      <c r="A149" s="83" t="s">
        <v>407</v>
      </c>
      <c r="B149" s="95">
        <v>17</v>
      </c>
      <c r="C149" s="78" t="s">
        <v>459</v>
      </c>
      <c r="D149" s="76" t="s">
        <v>480</v>
      </c>
      <c r="E149" s="189"/>
      <c r="F149" s="96">
        <v>0</v>
      </c>
      <c r="G149" s="189" t="s">
        <v>871</v>
      </c>
      <c r="H149" s="188"/>
      <c r="I149" s="188"/>
      <c r="J149" s="188"/>
      <c r="K149" s="188"/>
    </row>
    <row r="150" spans="1:11" ht="15.75" customHeight="1" x14ac:dyDescent="0.2">
      <c r="A150" s="83" t="s">
        <v>407</v>
      </c>
      <c r="B150" s="95">
        <v>17</v>
      </c>
      <c r="C150" s="78" t="s">
        <v>459</v>
      </c>
      <c r="D150" s="76" t="s">
        <v>481</v>
      </c>
      <c r="E150" s="189"/>
      <c r="F150" s="96">
        <v>0</v>
      </c>
      <c r="G150" s="189" t="s">
        <v>871</v>
      </c>
      <c r="H150" s="188"/>
      <c r="I150" s="188"/>
      <c r="J150" s="188"/>
      <c r="K150" s="188"/>
    </row>
    <row r="151" spans="1:11" ht="15.75" customHeight="1" x14ac:dyDescent="0.2">
      <c r="A151" s="83" t="s">
        <v>407</v>
      </c>
      <c r="B151" s="95">
        <v>18</v>
      </c>
      <c r="C151" s="78" t="s">
        <v>482</v>
      </c>
      <c r="D151" s="76" t="s">
        <v>483</v>
      </c>
      <c r="E151" s="189"/>
      <c r="F151" s="96">
        <v>0</v>
      </c>
      <c r="G151" s="189" t="s">
        <v>871</v>
      </c>
      <c r="H151" s="188"/>
      <c r="I151" s="188"/>
      <c r="J151" s="188"/>
      <c r="K151" s="188"/>
    </row>
    <row r="152" spans="1:11" ht="15.75" customHeight="1" x14ac:dyDescent="0.2">
      <c r="A152" s="83" t="s">
        <v>407</v>
      </c>
      <c r="B152" s="95">
        <v>18</v>
      </c>
      <c r="C152" s="78" t="s">
        <v>482</v>
      </c>
      <c r="D152" s="76" t="s">
        <v>484</v>
      </c>
      <c r="E152" s="189"/>
      <c r="F152" s="96">
        <v>0</v>
      </c>
      <c r="G152" s="189" t="s">
        <v>871</v>
      </c>
      <c r="H152" s="188"/>
      <c r="I152" s="188"/>
      <c r="J152" s="188"/>
      <c r="K152" s="188"/>
    </row>
    <row r="153" spans="1:11" ht="15.75" customHeight="1" x14ac:dyDescent="0.2">
      <c r="A153" s="83" t="s">
        <v>407</v>
      </c>
      <c r="B153" s="95">
        <v>18</v>
      </c>
      <c r="C153" s="78" t="s">
        <v>482</v>
      </c>
      <c r="D153" s="76" t="s">
        <v>485</v>
      </c>
      <c r="E153" s="189"/>
      <c r="F153" s="96">
        <v>0</v>
      </c>
      <c r="G153" s="189" t="s">
        <v>871</v>
      </c>
      <c r="H153" s="188"/>
      <c r="I153" s="188"/>
      <c r="J153" s="188"/>
      <c r="K153" s="188"/>
    </row>
    <row r="154" spans="1:11" ht="15.75" customHeight="1" x14ac:dyDescent="0.2">
      <c r="A154" s="83" t="s">
        <v>407</v>
      </c>
      <c r="B154" s="95">
        <v>18</v>
      </c>
      <c r="C154" s="78" t="s">
        <v>482</v>
      </c>
      <c r="D154" s="76" t="s">
        <v>486</v>
      </c>
      <c r="E154" s="189"/>
      <c r="F154" s="96">
        <v>0</v>
      </c>
      <c r="G154" s="189" t="s">
        <v>871</v>
      </c>
      <c r="H154" s="188"/>
      <c r="I154" s="188"/>
      <c r="J154" s="188"/>
      <c r="K154" s="188"/>
    </row>
    <row r="155" spans="1:11" ht="15.75" customHeight="1" x14ac:dyDescent="0.2">
      <c r="A155" s="83" t="s">
        <v>407</v>
      </c>
      <c r="B155" s="95">
        <v>19</v>
      </c>
      <c r="C155" s="78" t="s">
        <v>487</v>
      </c>
      <c r="D155" s="76" t="s">
        <v>488</v>
      </c>
      <c r="E155" s="189"/>
      <c r="F155" s="96">
        <v>0</v>
      </c>
      <c r="G155" s="189" t="s">
        <v>871</v>
      </c>
      <c r="H155" s="188"/>
      <c r="I155" s="188"/>
      <c r="J155" s="188"/>
      <c r="K155" s="188"/>
    </row>
    <row r="156" spans="1:11" ht="15.75" customHeight="1" x14ac:dyDescent="0.2">
      <c r="A156" s="83" t="s">
        <v>407</v>
      </c>
      <c r="B156" s="95">
        <v>19</v>
      </c>
      <c r="C156" s="78" t="s">
        <v>487</v>
      </c>
      <c r="D156" s="76" t="s">
        <v>489</v>
      </c>
      <c r="E156" s="189"/>
      <c r="F156" s="96">
        <v>0</v>
      </c>
      <c r="G156" s="189" t="s">
        <v>871</v>
      </c>
      <c r="H156" s="188"/>
      <c r="I156" s="188"/>
      <c r="J156" s="188"/>
      <c r="K156" s="188"/>
    </row>
    <row r="157" spans="1:11" ht="15.75" customHeight="1" x14ac:dyDescent="0.2">
      <c r="A157" s="83" t="s">
        <v>407</v>
      </c>
      <c r="B157" s="95">
        <v>19</v>
      </c>
      <c r="C157" s="78" t="s">
        <v>487</v>
      </c>
      <c r="D157" s="76" t="s">
        <v>490</v>
      </c>
      <c r="E157" s="189"/>
      <c r="F157" s="96">
        <v>0</v>
      </c>
      <c r="G157" s="189" t="s">
        <v>871</v>
      </c>
      <c r="H157" s="188"/>
      <c r="I157" s="188"/>
      <c r="J157" s="188"/>
      <c r="K157" s="188"/>
    </row>
    <row r="158" spans="1:11" ht="15.75" customHeight="1" x14ac:dyDescent="0.2">
      <c r="A158" s="83" t="s">
        <v>407</v>
      </c>
      <c r="B158" s="95">
        <v>19</v>
      </c>
      <c r="C158" s="78" t="s">
        <v>487</v>
      </c>
      <c r="D158" s="76" t="s">
        <v>491</v>
      </c>
      <c r="E158" s="189"/>
      <c r="F158" s="96">
        <v>0</v>
      </c>
      <c r="G158" s="189" t="s">
        <v>871</v>
      </c>
      <c r="H158" s="188"/>
      <c r="I158" s="188"/>
      <c r="J158" s="188"/>
      <c r="K158" s="188"/>
    </row>
    <row r="159" spans="1:11" ht="15.75" customHeight="1" x14ac:dyDescent="0.2">
      <c r="A159" s="83" t="s">
        <v>407</v>
      </c>
      <c r="B159" s="95">
        <v>20</v>
      </c>
      <c r="C159" s="78" t="s">
        <v>492</v>
      </c>
      <c r="D159" s="76" t="s">
        <v>493</v>
      </c>
      <c r="E159" s="189" t="s">
        <v>1014</v>
      </c>
      <c r="F159" s="96">
        <v>2</v>
      </c>
      <c r="G159" s="189"/>
      <c r="H159" s="188"/>
      <c r="I159" s="188"/>
      <c r="J159" s="188"/>
      <c r="K159" s="188"/>
    </row>
    <row r="160" spans="1:11" ht="15.75" customHeight="1" x14ac:dyDescent="0.2">
      <c r="A160" s="83" t="s">
        <v>407</v>
      </c>
      <c r="B160" s="95">
        <v>20</v>
      </c>
      <c r="C160" s="78" t="s">
        <v>492</v>
      </c>
      <c r="D160" s="76" t="s">
        <v>494</v>
      </c>
      <c r="E160" s="189"/>
      <c r="F160" s="96">
        <v>0</v>
      </c>
      <c r="G160" s="189" t="s">
        <v>871</v>
      </c>
      <c r="H160" s="188"/>
      <c r="I160" s="188"/>
      <c r="J160" s="188"/>
      <c r="K160" s="188"/>
    </row>
    <row r="161" spans="1:11" ht="15.75" customHeight="1" x14ac:dyDescent="0.2">
      <c r="A161" s="83" t="s">
        <v>407</v>
      </c>
      <c r="B161" s="95">
        <v>20</v>
      </c>
      <c r="C161" s="78" t="s">
        <v>492</v>
      </c>
      <c r="D161" s="76" t="s">
        <v>495</v>
      </c>
      <c r="E161" s="189"/>
      <c r="F161" s="96">
        <v>0</v>
      </c>
      <c r="G161" s="189" t="s">
        <v>871</v>
      </c>
      <c r="H161" s="188"/>
      <c r="I161" s="188"/>
      <c r="J161" s="188"/>
      <c r="K161" s="188"/>
    </row>
    <row r="162" spans="1:11" ht="15.75" customHeight="1" x14ac:dyDescent="0.2">
      <c r="A162" s="83" t="s">
        <v>407</v>
      </c>
      <c r="B162" s="95">
        <v>21</v>
      </c>
      <c r="C162" s="78" t="s">
        <v>496</v>
      </c>
      <c r="D162" s="76" t="s">
        <v>497</v>
      </c>
      <c r="E162" s="189" t="s">
        <v>1015</v>
      </c>
      <c r="F162" s="96">
        <v>2</v>
      </c>
      <c r="G162" s="189"/>
      <c r="H162" s="188"/>
      <c r="I162" s="188"/>
      <c r="J162" s="188"/>
      <c r="K162" s="188"/>
    </row>
    <row r="163" spans="1:11" ht="15.75" customHeight="1" x14ac:dyDescent="0.2">
      <c r="A163" s="83" t="s">
        <v>407</v>
      </c>
      <c r="B163" s="95">
        <v>21</v>
      </c>
      <c r="C163" s="78" t="s">
        <v>496</v>
      </c>
      <c r="D163" s="76" t="s">
        <v>498</v>
      </c>
      <c r="E163" s="189" t="s">
        <v>1015</v>
      </c>
      <c r="F163" s="97">
        <v>1</v>
      </c>
      <c r="G163" s="104" t="s">
        <v>1016</v>
      </c>
      <c r="H163" s="188"/>
      <c r="I163" s="188"/>
      <c r="J163" s="188"/>
      <c r="K163" s="188"/>
    </row>
    <row r="164" spans="1:11" ht="15.75" customHeight="1" x14ac:dyDescent="0.2">
      <c r="A164" s="83" t="s">
        <v>407</v>
      </c>
      <c r="B164" s="95">
        <v>22</v>
      </c>
      <c r="C164" s="78" t="s">
        <v>499</v>
      </c>
      <c r="D164" s="76" t="s">
        <v>500</v>
      </c>
      <c r="E164" s="189" t="s">
        <v>1017</v>
      </c>
      <c r="F164" s="96">
        <v>2</v>
      </c>
      <c r="G164" s="189"/>
      <c r="H164" s="188"/>
      <c r="I164" s="188"/>
      <c r="J164" s="188"/>
      <c r="K164" s="188"/>
    </row>
    <row r="165" spans="1:11" ht="15.75" customHeight="1" x14ac:dyDescent="0.2">
      <c r="A165" s="83" t="s">
        <v>407</v>
      </c>
      <c r="B165" s="95">
        <v>22</v>
      </c>
      <c r="C165" s="78" t="s">
        <v>499</v>
      </c>
      <c r="D165" s="76" t="s">
        <v>501</v>
      </c>
      <c r="E165" s="189" t="s">
        <v>1018</v>
      </c>
      <c r="F165" s="96">
        <v>2</v>
      </c>
      <c r="G165" s="189"/>
      <c r="H165" s="188"/>
      <c r="I165" s="188"/>
      <c r="J165" s="188"/>
      <c r="K165" s="188"/>
    </row>
    <row r="166" spans="1:11" ht="15.75" customHeight="1" x14ac:dyDescent="0.2">
      <c r="A166" s="83" t="s">
        <v>407</v>
      </c>
      <c r="B166" s="95">
        <v>22</v>
      </c>
      <c r="C166" s="78" t="s">
        <v>499</v>
      </c>
      <c r="D166" s="76" t="s">
        <v>502</v>
      </c>
      <c r="E166" s="189" t="s">
        <v>1018</v>
      </c>
      <c r="F166" s="97">
        <v>1</v>
      </c>
      <c r="G166" s="104" t="s">
        <v>1019</v>
      </c>
      <c r="H166" s="188"/>
      <c r="I166" s="188"/>
      <c r="J166" s="188"/>
      <c r="K166" s="188"/>
    </row>
    <row r="167" spans="1:11" ht="15.75" customHeight="1" x14ac:dyDescent="0.2">
      <c r="A167" s="83" t="s">
        <v>407</v>
      </c>
      <c r="B167" s="95">
        <v>22</v>
      </c>
      <c r="C167" s="78" t="s">
        <v>499</v>
      </c>
      <c r="D167" s="76" t="s">
        <v>503</v>
      </c>
      <c r="E167" s="189" t="s">
        <v>1018</v>
      </c>
      <c r="F167" s="96">
        <v>2</v>
      </c>
      <c r="G167" s="189"/>
      <c r="H167" s="188"/>
      <c r="I167" s="188"/>
      <c r="J167" s="188"/>
      <c r="K167" s="188"/>
    </row>
    <row r="168" spans="1:11" ht="15.75" customHeight="1" x14ac:dyDescent="0.2">
      <c r="A168" s="83" t="s">
        <v>407</v>
      </c>
      <c r="B168" s="95">
        <v>22</v>
      </c>
      <c r="C168" s="78" t="s">
        <v>499</v>
      </c>
      <c r="D168" s="76" t="s">
        <v>504</v>
      </c>
      <c r="E168" s="189"/>
      <c r="F168" s="96">
        <v>0</v>
      </c>
      <c r="G168" s="189" t="s">
        <v>871</v>
      </c>
      <c r="H168" s="188"/>
      <c r="I168" s="188"/>
      <c r="J168" s="188"/>
      <c r="K168" s="188"/>
    </row>
    <row r="169" spans="1:11" ht="15.75" customHeight="1" x14ac:dyDescent="0.2">
      <c r="A169" s="83" t="s">
        <v>407</v>
      </c>
      <c r="B169" s="95">
        <v>23</v>
      </c>
      <c r="C169" s="78" t="s">
        <v>505</v>
      </c>
      <c r="D169" s="76" t="s">
        <v>506</v>
      </c>
      <c r="E169" s="189" t="s">
        <v>1020</v>
      </c>
      <c r="F169" s="96">
        <v>1</v>
      </c>
      <c r="G169" s="189" t="s">
        <v>1021</v>
      </c>
      <c r="H169" s="188"/>
      <c r="I169" s="188"/>
      <c r="J169" s="188"/>
      <c r="K169" s="188"/>
    </row>
    <row r="170" spans="1:11" ht="15.75" customHeight="1" x14ac:dyDescent="0.2">
      <c r="A170" s="83" t="s">
        <v>407</v>
      </c>
      <c r="B170" s="95">
        <v>23</v>
      </c>
      <c r="C170" s="78" t="s">
        <v>505</v>
      </c>
      <c r="D170" s="76" t="s">
        <v>507</v>
      </c>
      <c r="E170" s="189" t="s">
        <v>1022</v>
      </c>
      <c r="F170" s="96">
        <v>1</v>
      </c>
      <c r="G170" s="189" t="s">
        <v>1023</v>
      </c>
      <c r="H170" s="188"/>
      <c r="I170" s="188"/>
      <c r="J170" s="188"/>
      <c r="K170" s="188"/>
    </row>
    <row r="171" spans="1:11" ht="15.75" customHeight="1" x14ac:dyDescent="0.2">
      <c r="A171" s="83" t="s">
        <v>407</v>
      </c>
      <c r="B171" s="95">
        <v>23</v>
      </c>
      <c r="C171" s="78" t="s">
        <v>505</v>
      </c>
      <c r="D171" s="76" t="s">
        <v>508</v>
      </c>
      <c r="E171" s="189" t="s">
        <v>1024</v>
      </c>
      <c r="F171" s="96">
        <v>2</v>
      </c>
      <c r="G171" s="189"/>
      <c r="H171" s="188"/>
      <c r="I171" s="188"/>
      <c r="J171" s="188"/>
      <c r="K171" s="188"/>
    </row>
    <row r="172" spans="1:11" ht="15.75" customHeight="1" x14ac:dyDescent="0.2">
      <c r="A172" s="83" t="s">
        <v>407</v>
      </c>
      <c r="B172" s="95">
        <v>23</v>
      </c>
      <c r="C172" s="78" t="s">
        <v>505</v>
      </c>
      <c r="D172" s="76" t="s">
        <v>509</v>
      </c>
      <c r="E172" s="189" t="s">
        <v>1025</v>
      </c>
      <c r="F172" s="96">
        <v>1</v>
      </c>
      <c r="G172" s="189" t="s">
        <v>1026</v>
      </c>
      <c r="H172" s="188"/>
      <c r="I172" s="188"/>
      <c r="J172" s="188"/>
      <c r="K172" s="188"/>
    </row>
    <row r="173" spans="1:11" ht="15.75" customHeight="1" x14ac:dyDescent="0.2">
      <c r="A173" s="83" t="s">
        <v>407</v>
      </c>
      <c r="B173" s="95">
        <v>23</v>
      </c>
      <c r="C173" s="78" t="s">
        <v>505</v>
      </c>
      <c r="D173" s="76" t="s">
        <v>510</v>
      </c>
      <c r="E173" s="189" t="s">
        <v>1027</v>
      </c>
      <c r="F173" s="96">
        <v>2</v>
      </c>
      <c r="G173" s="189"/>
      <c r="H173" s="188"/>
      <c r="I173" s="188"/>
      <c r="J173" s="188"/>
      <c r="K173" s="188"/>
    </row>
    <row r="174" spans="1:11" ht="15.75" customHeight="1" x14ac:dyDescent="0.2">
      <c r="A174" s="83" t="s">
        <v>407</v>
      </c>
      <c r="B174" s="95">
        <v>23</v>
      </c>
      <c r="C174" s="78" t="s">
        <v>505</v>
      </c>
      <c r="D174" s="76" t="s">
        <v>511</v>
      </c>
      <c r="E174" s="189"/>
      <c r="F174" s="96">
        <v>0</v>
      </c>
      <c r="G174" s="189" t="s">
        <v>871</v>
      </c>
      <c r="H174" s="188"/>
      <c r="I174" s="188"/>
      <c r="J174" s="188"/>
      <c r="K174" s="188"/>
    </row>
    <row r="175" spans="1:11" ht="15.75" customHeight="1" x14ac:dyDescent="0.2">
      <c r="A175" s="83" t="s">
        <v>407</v>
      </c>
      <c r="B175" s="95">
        <v>23</v>
      </c>
      <c r="C175" s="78" t="s">
        <v>505</v>
      </c>
      <c r="D175" s="76" t="s">
        <v>512</v>
      </c>
      <c r="E175" s="189"/>
      <c r="F175" s="96">
        <v>0</v>
      </c>
      <c r="G175" s="189" t="s">
        <v>871</v>
      </c>
      <c r="H175" s="188"/>
      <c r="I175" s="188"/>
      <c r="J175" s="188"/>
      <c r="K175" s="188"/>
    </row>
    <row r="176" spans="1:11" ht="15.75" customHeight="1" x14ac:dyDescent="0.2">
      <c r="A176" s="83" t="s">
        <v>407</v>
      </c>
      <c r="B176" s="95">
        <v>24</v>
      </c>
      <c r="C176" s="78" t="s">
        <v>513</v>
      </c>
      <c r="D176" s="76" t="s">
        <v>514</v>
      </c>
      <c r="E176" s="189" t="s">
        <v>1028</v>
      </c>
      <c r="F176" s="96">
        <v>2</v>
      </c>
      <c r="G176" s="189"/>
      <c r="H176" s="188"/>
      <c r="I176" s="188"/>
      <c r="J176" s="188"/>
      <c r="K176" s="188"/>
    </row>
    <row r="177" spans="1:11" ht="15.75" customHeight="1" x14ac:dyDescent="0.2">
      <c r="A177" s="83" t="s">
        <v>407</v>
      </c>
      <c r="B177" s="95">
        <v>24</v>
      </c>
      <c r="C177" s="78" t="s">
        <v>513</v>
      </c>
      <c r="D177" s="76" t="s">
        <v>515</v>
      </c>
      <c r="E177" s="189" t="s">
        <v>1028</v>
      </c>
      <c r="F177" s="96">
        <v>2</v>
      </c>
      <c r="G177" s="189"/>
      <c r="H177" s="188"/>
      <c r="I177" s="188"/>
      <c r="J177" s="188"/>
      <c r="K177" s="188"/>
    </row>
    <row r="178" spans="1:11" ht="15.75" customHeight="1" x14ac:dyDescent="0.2">
      <c r="A178" s="83" t="s">
        <v>407</v>
      </c>
      <c r="B178" s="95">
        <v>24</v>
      </c>
      <c r="C178" s="78" t="s">
        <v>513</v>
      </c>
      <c r="D178" s="76" t="s">
        <v>516</v>
      </c>
      <c r="E178" s="189"/>
      <c r="F178" s="96">
        <v>0</v>
      </c>
      <c r="G178" s="189" t="s">
        <v>871</v>
      </c>
      <c r="H178" s="188"/>
      <c r="I178" s="188"/>
      <c r="J178" s="188"/>
      <c r="K178" s="188"/>
    </row>
    <row r="179" spans="1:11" ht="15.75" customHeight="1" x14ac:dyDescent="0.2">
      <c r="A179" s="83" t="s">
        <v>407</v>
      </c>
      <c r="B179" s="95">
        <v>24</v>
      </c>
      <c r="C179" s="78" t="s">
        <v>513</v>
      </c>
      <c r="D179" s="76" t="s">
        <v>517</v>
      </c>
      <c r="E179" s="189"/>
      <c r="F179" s="96">
        <v>0</v>
      </c>
      <c r="G179" s="189" t="s">
        <v>871</v>
      </c>
      <c r="H179" s="188"/>
      <c r="I179" s="188"/>
      <c r="J179" s="188"/>
      <c r="K179" s="188"/>
    </row>
    <row r="180" spans="1:11" ht="15.75" customHeight="1" x14ac:dyDescent="0.2">
      <c r="A180" s="83" t="s">
        <v>407</v>
      </c>
      <c r="B180" s="95">
        <v>24</v>
      </c>
      <c r="C180" s="78" t="s">
        <v>513</v>
      </c>
      <c r="D180" s="76" t="s">
        <v>518</v>
      </c>
      <c r="E180" s="189"/>
      <c r="F180" s="96">
        <v>0</v>
      </c>
      <c r="G180" s="189" t="s">
        <v>871</v>
      </c>
      <c r="H180" s="188"/>
      <c r="I180" s="188"/>
      <c r="J180" s="188"/>
      <c r="K180" s="188"/>
    </row>
    <row r="181" spans="1:11" ht="15.75" customHeight="1" x14ac:dyDescent="0.2">
      <c r="A181" s="83" t="s">
        <v>407</v>
      </c>
      <c r="B181" s="95">
        <v>24</v>
      </c>
      <c r="C181" s="78" t="s">
        <v>513</v>
      </c>
      <c r="D181" s="76" t="s">
        <v>519</v>
      </c>
      <c r="E181" s="189" t="s">
        <v>1029</v>
      </c>
      <c r="F181" s="96">
        <v>1</v>
      </c>
      <c r="G181" s="189" t="s">
        <v>1030</v>
      </c>
      <c r="H181" s="188"/>
      <c r="I181" s="188"/>
      <c r="J181" s="188"/>
      <c r="K181" s="188"/>
    </row>
    <row r="182" spans="1:11" ht="15.75" customHeight="1" x14ac:dyDescent="0.2">
      <c r="A182" s="83" t="s">
        <v>407</v>
      </c>
      <c r="B182" s="95">
        <v>24</v>
      </c>
      <c r="C182" s="78" t="s">
        <v>513</v>
      </c>
      <c r="D182" s="76" t="s">
        <v>520</v>
      </c>
      <c r="E182" s="189" t="s">
        <v>1031</v>
      </c>
      <c r="F182" s="96">
        <v>1</v>
      </c>
      <c r="G182" s="189" t="s">
        <v>1032</v>
      </c>
      <c r="H182" s="188"/>
      <c r="I182" s="188"/>
      <c r="J182" s="188"/>
      <c r="K182" s="188"/>
    </row>
    <row r="183" spans="1:11" ht="15.75" customHeight="1" x14ac:dyDescent="0.2">
      <c r="A183" s="83" t="s">
        <v>407</v>
      </c>
      <c r="B183" s="95">
        <v>24</v>
      </c>
      <c r="C183" s="78" t="s">
        <v>513</v>
      </c>
      <c r="D183" s="76" t="s">
        <v>521</v>
      </c>
      <c r="E183" s="189"/>
      <c r="F183" s="96">
        <v>0</v>
      </c>
      <c r="G183" s="189" t="s">
        <v>871</v>
      </c>
      <c r="H183" s="188"/>
      <c r="I183" s="188"/>
      <c r="J183" s="188"/>
      <c r="K183" s="188"/>
    </row>
    <row r="184" spans="1:11" ht="15.75" customHeight="1" x14ac:dyDescent="0.2">
      <c r="A184" s="83" t="s">
        <v>407</v>
      </c>
      <c r="B184" s="95">
        <v>24</v>
      </c>
      <c r="C184" s="78" t="s">
        <v>513</v>
      </c>
      <c r="D184" s="76" t="s">
        <v>522</v>
      </c>
      <c r="E184" s="189" t="s">
        <v>969</v>
      </c>
      <c r="F184" s="96">
        <v>2</v>
      </c>
      <c r="G184" s="189"/>
      <c r="H184" s="188"/>
      <c r="I184" s="188"/>
      <c r="J184" s="188"/>
      <c r="K184" s="188"/>
    </row>
    <row r="185" spans="1:11" ht="15.75" customHeight="1" x14ac:dyDescent="0.2">
      <c r="A185" s="83" t="s">
        <v>407</v>
      </c>
      <c r="B185" s="95">
        <v>24</v>
      </c>
      <c r="C185" s="78" t="s">
        <v>513</v>
      </c>
      <c r="D185" s="76" t="s">
        <v>523</v>
      </c>
      <c r="E185" s="189"/>
      <c r="F185" s="96">
        <v>0</v>
      </c>
      <c r="G185" s="189" t="s">
        <v>871</v>
      </c>
      <c r="H185" s="188"/>
      <c r="I185" s="188"/>
      <c r="J185" s="188"/>
      <c r="K185" s="188"/>
    </row>
    <row r="186" spans="1:11" ht="15.75" customHeight="1" x14ac:dyDescent="0.2">
      <c r="A186" s="83" t="s">
        <v>407</v>
      </c>
      <c r="B186" s="95">
        <v>25</v>
      </c>
      <c r="C186" s="78" t="s">
        <v>524</v>
      </c>
      <c r="D186" s="76" t="s">
        <v>525</v>
      </c>
      <c r="E186" s="189" t="s">
        <v>1033</v>
      </c>
      <c r="F186" s="96">
        <v>2</v>
      </c>
      <c r="G186" s="189"/>
      <c r="H186" s="188"/>
      <c r="I186" s="188"/>
      <c r="J186" s="188"/>
      <c r="K186" s="188"/>
    </row>
    <row r="187" spans="1:11" ht="15.75" customHeight="1" x14ac:dyDescent="0.2">
      <c r="A187" s="83" t="s">
        <v>407</v>
      </c>
      <c r="B187" s="95">
        <v>25</v>
      </c>
      <c r="C187" s="78" t="s">
        <v>524</v>
      </c>
      <c r="D187" s="76" t="s">
        <v>526</v>
      </c>
      <c r="E187" s="189"/>
      <c r="F187" s="96">
        <v>0</v>
      </c>
      <c r="G187" s="189" t="s">
        <v>871</v>
      </c>
      <c r="H187" s="188"/>
      <c r="I187" s="188"/>
      <c r="J187" s="188"/>
      <c r="K187" s="188"/>
    </row>
    <row r="188" spans="1:11" ht="15.75" customHeight="1" x14ac:dyDescent="0.2">
      <c r="A188" s="83" t="s">
        <v>407</v>
      </c>
      <c r="B188" s="95">
        <v>25</v>
      </c>
      <c r="C188" s="78" t="s">
        <v>524</v>
      </c>
      <c r="D188" s="76" t="s">
        <v>527</v>
      </c>
      <c r="E188" s="189"/>
      <c r="F188" s="96">
        <v>0</v>
      </c>
      <c r="G188" s="189" t="s">
        <v>871</v>
      </c>
      <c r="H188" s="188"/>
      <c r="I188" s="188"/>
      <c r="J188" s="188"/>
      <c r="K188" s="188"/>
    </row>
    <row r="189" spans="1:11" ht="15.75" customHeight="1" x14ac:dyDescent="0.2">
      <c r="A189" s="83" t="s">
        <v>407</v>
      </c>
      <c r="B189" s="95">
        <v>25</v>
      </c>
      <c r="C189" s="78" t="s">
        <v>524</v>
      </c>
      <c r="D189" s="76" t="s">
        <v>528</v>
      </c>
      <c r="E189" s="189"/>
      <c r="F189" s="96">
        <v>0</v>
      </c>
      <c r="G189" s="189" t="s">
        <v>871</v>
      </c>
      <c r="H189" s="188"/>
      <c r="I189" s="188"/>
      <c r="J189" s="188"/>
      <c r="K189" s="188"/>
    </row>
    <row r="190" spans="1:11" ht="15.75" customHeight="1" x14ac:dyDescent="0.2">
      <c r="A190" s="83" t="s">
        <v>407</v>
      </c>
      <c r="B190" s="95">
        <v>25</v>
      </c>
      <c r="C190" s="78" t="s">
        <v>524</v>
      </c>
      <c r="D190" s="76" t="s">
        <v>529</v>
      </c>
      <c r="E190" s="189" t="s">
        <v>1033</v>
      </c>
      <c r="F190" s="96">
        <v>1</v>
      </c>
      <c r="G190" s="189" t="s">
        <v>1032</v>
      </c>
      <c r="H190" s="188"/>
      <c r="I190" s="188"/>
      <c r="J190" s="188"/>
      <c r="K190" s="188"/>
    </row>
    <row r="191" spans="1:11" ht="15.75" customHeight="1" x14ac:dyDescent="0.2">
      <c r="A191" s="83" t="s">
        <v>407</v>
      </c>
      <c r="B191" s="95">
        <v>25</v>
      </c>
      <c r="C191" s="78" t="s">
        <v>524</v>
      </c>
      <c r="D191" s="76" t="s">
        <v>530</v>
      </c>
      <c r="E191" s="189"/>
      <c r="F191" s="96">
        <v>0</v>
      </c>
      <c r="G191" s="189" t="s">
        <v>871</v>
      </c>
      <c r="H191" s="188"/>
      <c r="I191" s="188"/>
      <c r="J191" s="188"/>
      <c r="K191" s="188"/>
    </row>
    <row r="192" spans="1:11" ht="15.75" customHeight="1" x14ac:dyDescent="0.2">
      <c r="A192" s="83" t="s">
        <v>407</v>
      </c>
      <c r="B192" s="95">
        <v>25</v>
      </c>
      <c r="C192" s="78" t="s">
        <v>524</v>
      </c>
      <c r="D192" s="76" t="s">
        <v>531</v>
      </c>
      <c r="E192" s="189" t="s">
        <v>969</v>
      </c>
      <c r="F192" s="96">
        <v>2</v>
      </c>
      <c r="G192" s="189"/>
      <c r="H192" s="188"/>
      <c r="I192" s="188"/>
      <c r="J192" s="188"/>
      <c r="K192" s="188"/>
    </row>
    <row r="193" spans="1:11" ht="15.75" customHeight="1" x14ac:dyDescent="0.2">
      <c r="A193" s="83" t="s">
        <v>407</v>
      </c>
      <c r="B193" s="95">
        <v>25</v>
      </c>
      <c r="C193" s="78" t="s">
        <v>524</v>
      </c>
      <c r="D193" s="76" t="s">
        <v>532</v>
      </c>
      <c r="E193" s="189"/>
      <c r="F193" s="96">
        <v>0</v>
      </c>
      <c r="G193" s="189" t="s">
        <v>871</v>
      </c>
      <c r="H193" s="188"/>
      <c r="I193" s="188"/>
      <c r="J193" s="188"/>
      <c r="K193" s="188"/>
    </row>
    <row r="194" spans="1:11" ht="15.75" customHeight="1" x14ac:dyDescent="0.2">
      <c r="A194" s="83" t="s">
        <v>533</v>
      </c>
      <c r="B194" s="95">
        <v>26</v>
      </c>
      <c r="C194" s="78" t="s">
        <v>534</v>
      </c>
      <c r="D194" s="76" t="s">
        <v>535</v>
      </c>
      <c r="E194" s="189"/>
      <c r="F194" s="96">
        <v>0</v>
      </c>
      <c r="G194" s="189" t="s">
        <v>871</v>
      </c>
      <c r="H194" s="188"/>
      <c r="I194" s="188"/>
      <c r="J194" s="188"/>
      <c r="K194" s="188"/>
    </row>
    <row r="195" spans="1:11" ht="15.75" customHeight="1" x14ac:dyDescent="0.2">
      <c r="A195" s="83" t="s">
        <v>533</v>
      </c>
      <c r="B195" s="95">
        <v>26</v>
      </c>
      <c r="C195" s="78" t="s">
        <v>534</v>
      </c>
      <c r="D195" s="76" t="s">
        <v>536</v>
      </c>
      <c r="E195" s="189"/>
      <c r="F195" s="96">
        <v>0</v>
      </c>
      <c r="G195" s="189" t="s">
        <v>871</v>
      </c>
      <c r="H195" s="188"/>
      <c r="I195" s="188"/>
      <c r="J195" s="188"/>
      <c r="K195" s="188"/>
    </row>
    <row r="196" spans="1:11" ht="15.75" customHeight="1" x14ac:dyDescent="0.2">
      <c r="A196" s="83" t="s">
        <v>533</v>
      </c>
      <c r="B196" s="95">
        <v>27</v>
      </c>
      <c r="C196" s="78" t="s">
        <v>537</v>
      </c>
      <c r="D196" s="76" t="s">
        <v>538</v>
      </c>
      <c r="E196" s="189" t="s">
        <v>1034</v>
      </c>
      <c r="F196" s="96">
        <v>1</v>
      </c>
      <c r="G196" s="189" t="s">
        <v>1035</v>
      </c>
      <c r="H196" s="188"/>
      <c r="I196" s="188"/>
      <c r="J196" s="188"/>
      <c r="K196" s="188"/>
    </row>
    <row r="197" spans="1:11" ht="15.75" customHeight="1" x14ac:dyDescent="0.2">
      <c r="A197" s="83" t="s">
        <v>533</v>
      </c>
      <c r="B197" s="95">
        <v>27</v>
      </c>
      <c r="C197" s="78" t="s">
        <v>537</v>
      </c>
      <c r="D197" s="76" t="s">
        <v>539</v>
      </c>
      <c r="E197" s="189" t="s">
        <v>1036</v>
      </c>
      <c r="F197" s="96">
        <v>1</v>
      </c>
      <c r="G197" s="189" t="s">
        <v>1037</v>
      </c>
      <c r="H197" s="188"/>
      <c r="I197" s="188"/>
      <c r="J197" s="188"/>
      <c r="K197" s="188"/>
    </row>
    <row r="198" spans="1:11" ht="15.75" customHeight="1" x14ac:dyDescent="0.2">
      <c r="A198" s="83" t="s">
        <v>533</v>
      </c>
      <c r="B198" s="95">
        <v>27</v>
      </c>
      <c r="C198" s="78" t="s">
        <v>537</v>
      </c>
      <c r="D198" s="76" t="s">
        <v>540</v>
      </c>
      <c r="E198" s="189"/>
      <c r="F198" s="96">
        <v>0</v>
      </c>
      <c r="G198" s="189" t="s">
        <v>871</v>
      </c>
      <c r="H198" s="188"/>
      <c r="I198" s="188"/>
      <c r="J198" s="188"/>
      <c r="K198" s="188"/>
    </row>
    <row r="199" spans="1:11" ht="15.75" customHeight="1" x14ac:dyDescent="0.2">
      <c r="A199" s="83" t="s">
        <v>533</v>
      </c>
      <c r="B199" s="95">
        <v>27</v>
      </c>
      <c r="C199" s="78" t="s">
        <v>537</v>
      </c>
      <c r="D199" s="76" t="s">
        <v>541</v>
      </c>
      <c r="E199" s="189"/>
      <c r="F199" s="96">
        <v>0</v>
      </c>
      <c r="G199" s="189" t="s">
        <v>871</v>
      </c>
      <c r="H199" s="188"/>
      <c r="I199" s="188"/>
      <c r="J199" s="188"/>
      <c r="K199" s="188"/>
    </row>
    <row r="200" spans="1:11" ht="15.75" customHeight="1" x14ac:dyDescent="0.2">
      <c r="A200" s="83" t="s">
        <v>533</v>
      </c>
      <c r="B200" s="95">
        <v>27</v>
      </c>
      <c r="C200" s="78" t="s">
        <v>537</v>
      </c>
      <c r="D200" s="76" t="s">
        <v>542</v>
      </c>
      <c r="E200" s="189"/>
      <c r="F200" s="96">
        <v>0</v>
      </c>
      <c r="G200" s="189" t="s">
        <v>871</v>
      </c>
      <c r="H200" s="188"/>
      <c r="I200" s="188"/>
      <c r="J200" s="188"/>
      <c r="K200" s="188"/>
    </row>
    <row r="201" spans="1:11" ht="15.75" customHeight="1" x14ac:dyDescent="0.2">
      <c r="A201" s="83" t="s">
        <v>533</v>
      </c>
      <c r="B201" s="95">
        <v>28</v>
      </c>
      <c r="C201" s="78" t="s">
        <v>543</v>
      </c>
      <c r="D201" s="76" t="s">
        <v>544</v>
      </c>
      <c r="E201" s="189" t="s">
        <v>1038</v>
      </c>
      <c r="F201" s="96">
        <v>2</v>
      </c>
      <c r="G201" s="189"/>
      <c r="H201" s="188"/>
      <c r="I201" s="188"/>
      <c r="J201" s="188"/>
      <c r="K201" s="188"/>
    </row>
    <row r="202" spans="1:11" ht="15.75" customHeight="1" x14ac:dyDescent="0.2">
      <c r="A202" s="83" t="s">
        <v>533</v>
      </c>
      <c r="B202" s="95">
        <v>28</v>
      </c>
      <c r="C202" s="78" t="s">
        <v>543</v>
      </c>
      <c r="D202" s="76" t="s">
        <v>545</v>
      </c>
      <c r="E202" s="189" t="s">
        <v>1039</v>
      </c>
      <c r="F202" s="96">
        <v>2</v>
      </c>
      <c r="G202" s="189"/>
      <c r="H202" s="188"/>
      <c r="I202" s="188"/>
      <c r="J202" s="188"/>
      <c r="K202" s="188"/>
    </row>
    <row r="203" spans="1:11" ht="15.75" customHeight="1" x14ac:dyDescent="0.2">
      <c r="A203" s="83" t="s">
        <v>533</v>
      </c>
      <c r="B203" s="95">
        <v>28</v>
      </c>
      <c r="C203" s="78" t="s">
        <v>543</v>
      </c>
      <c r="D203" s="76" t="s">
        <v>546</v>
      </c>
      <c r="E203" s="189"/>
      <c r="F203" s="96">
        <v>0</v>
      </c>
      <c r="G203" s="189" t="s">
        <v>871</v>
      </c>
      <c r="H203" s="188"/>
      <c r="I203" s="188"/>
      <c r="J203" s="188"/>
      <c r="K203" s="188"/>
    </row>
    <row r="204" spans="1:11" ht="15.75" customHeight="1" x14ac:dyDescent="0.2">
      <c r="A204" s="83" t="s">
        <v>533</v>
      </c>
      <c r="B204" s="95">
        <v>28</v>
      </c>
      <c r="C204" s="78" t="s">
        <v>543</v>
      </c>
      <c r="D204" s="76" t="s">
        <v>547</v>
      </c>
      <c r="E204" s="189"/>
      <c r="F204" s="96">
        <v>0</v>
      </c>
      <c r="G204" s="189" t="s">
        <v>871</v>
      </c>
      <c r="H204" s="188"/>
      <c r="I204" s="188"/>
      <c r="J204" s="188"/>
      <c r="K204" s="188"/>
    </row>
    <row r="205" spans="1:11" ht="15.75" customHeight="1" x14ac:dyDescent="0.2">
      <c r="A205" s="83" t="s">
        <v>533</v>
      </c>
      <c r="B205" s="95">
        <v>29</v>
      </c>
      <c r="C205" s="78" t="s">
        <v>548</v>
      </c>
      <c r="D205" s="76" t="s">
        <v>549</v>
      </c>
      <c r="E205" s="189" t="s">
        <v>1040</v>
      </c>
      <c r="F205" s="96">
        <v>2</v>
      </c>
      <c r="G205" s="189"/>
      <c r="H205" s="188"/>
      <c r="I205" s="188"/>
      <c r="J205" s="188"/>
      <c r="K205" s="188"/>
    </row>
    <row r="206" spans="1:11" ht="15.75" customHeight="1" x14ac:dyDescent="0.2">
      <c r="A206" s="83" t="s">
        <v>533</v>
      </c>
      <c r="B206" s="95">
        <v>29</v>
      </c>
      <c r="C206" s="78" t="s">
        <v>548</v>
      </c>
      <c r="D206" s="76" t="s">
        <v>550</v>
      </c>
      <c r="E206" s="189" t="s">
        <v>1041</v>
      </c>
      <c r="F206" s="96">
        <v>2</v>
      </c>
      <c r="G206" s="189"/>
      <c r="H206" s="188"/>
      <c r="I206" s="188"/>
      <c r="J206" s="188"/>
      <c r="K206" s="188"/>
    </row>
    <row r="207" spans="1:11" ht="15.75" customHeight="1" x14ac:dyDescent="0.2">
      <c r="A207" s="83" t="s">
        <v>533</v>
      </c>
      <c r="B207" s="95">
        <v>29</v>
      </c>
      <c r="C207" s="78" t="s">
        <v>548</v>
      </c>
      <c r="D207" s="76" t="s">
        <v>551</v>
      </c>
      <c r="E207" s="189"/>
      <c r="F207" s="96">
        <v>0</v>
      </c>
      <c r="G207" s="189" t="s">
        <v>871</v>
      </c>
      <c r="H207" s="188"/>
      <c r="I207" s="188"/>
      <c r="J207" s="188"/>
      <c r="K207" s="188"/>
    </row>
    <row r="208" spans="1:11" ht="15.75" customHeight="1" x14ac:dyDescent="0.2">
      <c r="A208" s="83" t="s">
        <v>533</v>
      </c>
      <c r="B208" s="95">
        <v>29</v>
      </c>
      <c r="C208" s="78" t="s">
        <v>548</v>
      </c>
      <c r="D208" s="76" t="s">
        <v>552</v>
      </c>
      <c r="E208" s="189"/>
      <c r="F208" s="96">
        <v>0</v>
      </c>
      <c r="G208" s="189" t="s">
        <v>871</v>
      </c>
      <c r="H208" s="188"/>
      <c r="I208" s="188"/>
      <c r="J208" s="188"/>
      <c r="K208" s="188"/>
    </row>
    <row r="209" spans="1:11" ht="15.75" customHeight="1" x14ac:dyDescent="0.2">
      <c r="A209" s="83" t="s">
        <v>533</v>
      </c>
      <c r="B209" s="95">
        <v>30</v>
      </c>
      <c r="C209" s="78" t="s">
        <v>553</v>
      </c>
      <c r="D209" s="76" t="s">
        <v>554</v>
      </c>
      <c r="E209" s="189" t="s">
        <v>1042</v>
      </c>
      <c r="F209" s="97">
        <v>1</v>
      </c>
      <c r="G209" s="104" t="s">
        <v>1043</v>
      </c>
      <c r="H209" s="188"/>
      <c r="I209" s="188"/>
      <c r="J209" s="188"/>
      <c r="K209" s="188"/>
    </row>
    <row r="210" spans="1:11" ht="15.75" customHeight="1" x14ac:dyDescent="0.2">
      <c r="A210" s="83" t="s">
        <v>533</v>
      </c>
      <c r="B210" s="95">
        <v>30</v>
      </c>
      <c r="C210" s="78" t="s">
        <v>553</v>
      </c>
      <c r="D210" s="76" t="s">
        <v>555</v>
      </c>
      <c r="E210" s="189"/>
      <c r="F210" s="96">
        <v>0</v>
      </c>
      <c r="G210" s="189" t="s">
        <v>871</v>
      </c>
      <c r="H210" s="188"/>
      <c r="I210" s="188"/>
      <c r="J210" s="188"/>
      <c r="K210" s="188"/>
    </row>
    <row r="211" spans="1:11" ht="15.75" customHeight="1" x14ac:dyDescent="0.2">
      <c r="A211" s="83" t="s">
        <v>533</v>
      </c>
      <c r="B211" s="95">
        <v>30</v>
      </c>
      <c r="C211" s="78" t="s">
        <v>553</v>
      </c>
      <c r="D211" s="76" t="s">
        <v>556</v>
      </c>
      <c r="E211" s="189"/>
      <c r="F211" s="96">
        <v>0</v>
      </c>
      <c r="G211" s="189" t="s">
        <v>871</v>
      </c>
      <c r="H211" s="188"/>
      <c r="I211" s="188"/>
      <c r="J211" s="188"/>
      <c r="K211" s="188"/>
    </row>
    <row r="212" spans="1:11" ht="15.75" customHeight="1" x14ac:dyDescent="0.2">
      <c r="A212" s="83" t="s">
        <v>533</v>
      </c>
      <c r="B212" s="95">
        <v>31</v>
      </c>
      <c r="C212" s="78" t="s">
        <v>557</v>
      </c>
      <c r="D212" s="76" t="s">
        <v>558</v>
      </c>
      <c r="E212" s="189" t="s">
        <v>1044</v>
      </c>
      <c r="F212" s="96">
        <v>2</v>
      </c>
      <c r="G212" s="189"/>
      <c r="H212" s="188"/>
      <c r="I212" s="188"/>
      <c r="J212" s="188"/>
      <c r="K212" s="188"/>
    </row>
    <row r="213" spans="1:11" ht="15.75" customHeight="1" x14ac:dyDescent="0.2">
      <c r="A213" s="83" t="s">
        <v>533</v>
      </c>
      <c r="B213" s="95">
        <v>31</v>
      </c>
      <c r="C213" s="78" t="s">
        <v>557</v>
      </c>
      <c r="D213" s="76" t="s">
        <v>559</v>
      </c>
      <c r="E213" s="300" t="s">
        <v>1045</v>
      </c>
      <c r="F213" s="96">
        <v>1</v>
      </c>
      <c r="G213" s="189" t="s">
        <v>1046</v>
      </c>
      <c r="H213" s="188"/>
      <c r="I213" s="188"/>
      <c r="J213" s="188"/>
      <c r="K213" s="188"/>
    </row>
    <row r="214" spans="1:11" ht="15.75" customHeight="1" x14ac:dyDescent="0.2">
      <c r="A214" s="83" t="s">
        <v>533</v>
      </c>
      <c r="B214" s="95">
        <v>31</v>
      </c>
      <c r="C214" s="78" t="s">
        <v>557</v>
      </c>
      <c r="D214" s="76" t="s">
        <v>560</v>
      </c>
      <c r="E214" s="189"/>
      <c r="F214" s="96">
        <v>0</v>
      </c>
      <c r="G214" s="189" t="s">
        <v>871</v>
      </c>
      <c r="H214" s="188"/>
      <c r="I214" s="188"/>
      <c r="J214" s="188"/>
      <c r="K214" s="188"/>
    </row>
    <row r="215" spans="1:11" ht="15.75" customHeight="1" x14ac:dyDescent="0.2">
      <c r="A215" s="83" t="s">
        <v>533</v>
      </c>
      <c r="B215" s="95">
        <v>32</v>
      </c>
      <c r="C215" s="78" t="s">
        <v>561</v>
      </c>
      <c r="D215" s="76" t="s">
        <v>562</v>
      </c>
      <c r="E215" s="189" t="s">
        <v>1047</v>
      </c>
      <c r="F215" s="96">
        <v>2</v>
      </c>
      <c r="G215" s="189"/>
      <c r="H215" s="188"/>
      <c r="I215" s="188"/>
      <c r="J215" s="188"/>
      <c r="K215" s="188"/>
    </row>
    <row r="216" spans="1:11" ht="15.75" customHeight="1" x14ac:dyDescent="0.2">
      <c r="A216" s="83" t="s">
        <v>533</v>
      </c>
      <c r="B216" s="95">
        <v>32</v>
      </c>
      <c r="C216" s="78" t="s">
        <v>561</v>
      </c>
      <c r="D216" s="76" t="s">
        <v>563</v>
      </c>
      <c r="E216" s="189" t="s">
        <v>1048</v>
      </c>
      <c r="F216" s="96">
        <v>1</v>
      </c>
      <c r="G216" s="189" t="s">
        <v>1049</v>
      </c>
      <c r="H216" s="188"/>
      <c r="I216" s="188"/>
      <c r="J216" s="188"/>
      <c r="K216" s="188"/>
    </row>
    <row r="217" spans="1:11" ht="15.75" customHeight="1" x14ac:dyDescent="0.2">
      <c r="A217" s="83" t="s">
        <v>533</v>
      </c>
      <c r="B217" s="95">
        <v>32</v>
      </c>
      <c r="C217" s="78" t="s">
        <v>561</v>
      </c>
      <c r="D217" s="76" t="s">
        <v>564</v>
      </c>
      <c r="E217" s="189" t="s">
        <v>1048</v>
      </c>
      <c r="F217" s="96">
        <v>2</v>
      </c>
      <c r="G217" s="189"/>
      <c r="H217" s="188"/>
      <c r="I217" s="188"/>
      <c r="J217" s="188"/>
      <c r="K217" s="188"/>
    </row>
    <row r="218" spans="1:11" ht="15.75" customHeight="1" x14ac:dyDescent="0.2">
      <c r="A218" s="83" t="s">
        <v>533</v>
      </c>
      <c r="B218" s="95">
        <v>32</v>
      </c>
      <c r="C218" s="78" t="s">
        <v>561</v>
      </c>
      <c r="D218" s="76" t="s">
        <v>565</v>
      </c>
      <c r="E218" s="189"/>
      <c r="F218" s="96">
        <v>0</v>
      </c>
      <c r="G218" s="189" t="s">
        <v>871</v>
      </c>
      <c r="H218" s="188"/>
      <c r="I218" s="188"/>
      <c r="J218" s="188"/>
      <c r="K218" s="188"/>
    </row>
    <row r="219" spans="1:11" ht="15.75" customHeight="1" x14ac:dyDescent="0.2">
      <c r="A219" s="83" t="s">
        <v>533</v>
      </c>
      <c r="B219" s="95">
        <v>32</v>
      </c>
      <c r="C219" s="78" t="s">
        <v>561</v>
      </c>
      <c r="D219" s="76" t="s">
        <v>566</v>
      </c>
      <c r="E219" s="189" t="s">
        <v>1050</v>
      </c>
      <c r="F219" s="96">
        <v>2</v>
      </c>
      <c r="G219" s="189"/>
      <c r="H219" s="188"/>
      <c r="I219" s="188"/>
      <c r="J219" s="188"/>
      <c r="K219" s="188"/>
    </row>
    <row r="220" spans="1:11" ht="15.75" customHeight="1" x14ac:dyDescent="0.2">
      <c r="A220" s="83" t="s">
        <v>533</v>
      </c>
      <c r="B220" s="95">
        <v>32</v>
      </c>
      <c r="C220" s="78" t="s">
        <v>561</v>
      </c>
      <c r="D220" s="76" t="s">
        <v>567</v>
      </c>
      <c r="E220" s="189"/>
      <c r="F220" s="96">
        <v>0</v>
      </c>
      <c r="G220" s="189" t="s">
        <v>871</v>
      </c>
      <c r="H220" s="188"/>
      <c r="I220" s="188"/>
      <c r="J220" s="188"/>
      <c r="K220" s="188"/>
    </row>
    <row r="221" spans="1:11" ht="15.75" customHeight="1" x14ac:dyDescent="0.2">
      <c r="A221" s="83" t="s">
        <v>533</v>
      </c>
      <c r="B221" s="95">
        <v>33</v>
      </c>
      <c r="C221" s="78" t="s">
        <v>568</v>
      </c>
      <c r="D221" s="76" t="s">
        <v>569</v>
      </c>
      <c r="E221" s="189" t="s">
        <v>1051</v>
      </c>
      <c r="F221" s="96">
        <v>2</v>
      </c>
      <c r="G221" s="189"/>
      <c r="H221" s="188"/>
      <c r="I221" s="188"/>
      <c r="J221" s="188"/>
      <c r="K221" s="188"/>
    </row>
    <row r="222" spans="1:11" ht="15.75" customHeight="1" x14ac:dyDescent="0.2">
      <c r="A222" s="83" t="s">
        <v>533</v>
      </c>
      <c r="B222" s="95">
        <v>33</v>
      </c>
      <c r="C222" s="78" t="s">
        <v>568</v>
      </c>
      <c r="D222" s="76" t="s">
        <v>570</v>
      </c>
      <c r="E222" s="189"/>
      <c r="F222" s="96">
        <v>0</v>
      </c>
      <c r="G222" s="189" t="s">
        <v>871</v>
      </c>
      <c r="H222" s="188"/>
      <c r="I222" s="188"/>
      <c r="J222" s="188"/>
      <c r="K222" s="188"/>
    </row>
    <row r="223" spans="1:11" ht="15.75" customHeight="1" x14ac:dyDescent="0.2">
      <c r="A223" s="83" t="s">
        <v>533</v>
      </c>
      <c r="B223" s="95">
        <v>33</v>
      </c>
      <c r="C223" s="78" t="s">
        <v>568</v>
      </c>
      <c r="D223" s="76" t="s">
        <v>571</v>
      </c>
      <c r="E223" s="189" t="s">
        <v>1036</v>
      </c>
      <c r="F223" s="96">
        <v>2</v>
      </c>
      <c r="G223" s="189"/>
      <c r="H223" s="188"/>
      <c r="I223" s="188"/>
      <c r="J223" s="188"/>
      <c r="K223" s="188"/>
    </row>
    <row r="224" spans="1:11" ht="15.75" customHeight="1" x14ac:dyDescent="0.2">
      <c r="A224" s="83" t="s">
        <v>533</v>
      </c>
      <c r="B224" s="95">
        <v>33</v>
      </c>
      <c r="C224" s="78" t="s">
        <v>568</v>
      </c>
      <c r="D224" s="76" t="s">
        <v>572</v>
      </c>
      <c r="E224" s="189"/>
      <c r="F224" s="96">
        <v>0</v>
      </c>
      <c r="G224" s="189" t="s">
        <v>871</v>
      </c>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84" priority="1" operator="equal">
      <formula>0</formula>
    </cfRule>
    <cfRule type="cellIs" dxfId="183" priority="2" operator="equal">
      <formula>1</formula>
    </cfRule>
    <cfRule type="cellIs" dxfId="182" priority="3" operator="equal">
      <formula>2</formula>
    </cfRule>
    <cfRule type="cellIs" dxfId="181" priority="4" operator="equal">
      <formula>3</formula>
    </cfRule>
    <cfRule type="cellIs" dxfId="180" priority="5" operator="equal">
      <formula>"N/A"</formula>
    </cfRule>
  </conditionalFormatting>
  <hyperlinks>
    <hyperlink ref="D2" r:id="rId1" xr:uid="{00000000-0004-0000-0D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'EM Rating System'!$A$2:$A$5</xm:f>
          </x14:formula1>
          <xm:sqref>F9:F284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6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948</v>
      </c>
      <c r="E1" s="88"/>
      <c r="F1" s="391" t="s">
        <v>256</v>
      </c>
      <c r="G1" s="392"/>
      <c r="J1" s="89"/>
      <c r="K1" s="188"/>
    </row>
    <row r="2" spans="1:11" ht="15.75" customHeight="1" x14ac:dyDescent="0.2">
      <c r="A2" s="282"/>
      <c r="B2" s="282"/>
      <c r="C2" s="281" t="s">
        <v>679</v>
      </c>
      <c r="D2" s="90" t="s">
        <v>949</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103" t="s">
        <v>253</v>
      </c>
      <c r="E4" s="189"/>
      <c r="F4" s="283" t="s">
        <v>260</v>
      </c>
      <c r="G4" s="287">
        <v>0</v>
      </c>
      <c r="J4" s="188"/>
      <c r="K4" s="188"/>
    </row>
    <row r="5" spans="1:11" ht="15.75" customHeight="1" x14ac:dyDescent="0.2">
      <c r="A5" s="86"/>
      <c r="B5" s="86"/>
      <c r="C5" s="286" t="s">
        <v>683</v>
      </c>
      <c r="D5" s="314" t="s">
        <v>253</v>
      </c>
      <c r="E5" s="315"/>
      <c r="F5" s="290" t="s">
        <v>262</v>
      </c>
      <c r="G5" s="93" t="s">
        <v>253</v>
      </c>
      <c r="J5" s="188"/>
      <c r="K5" s="188"/>
    </row>
    <row r="6" spans="1:11" ht="15.75" customHeight="1" x14ac:dyDescent="0.2">
      <c r="A6" s="86"/>
      <c r="B6" s="86"/>
      <c r="C6" s="281" t="s">
        <v>684</v>
      </c>
      <c r="D6" s="316" t="s">
        <v>950</v>
      </c>
      <c r="E6" s="315"/>
      <c r="G6" s="1"/>
      <c r="J6" s="188"/>
      <c r="K6" s="188"/>
    </row>
    <row r="7" spans="1:11" ht="15.75" customHeight="1" x14ac:dyDescent="0.2">
      <c r="A7" s="86"/>
      <c r="B7" s="86"/>
      <c r="C7" s="86"/>
      <c r="D7" s="289"/>
      <c r="E7" s="315"/>
      <c r="F7" s="291"/>
      <c r="G7" s="94"/>
      <c r="H7" s="188"/>
      <c r="I7" s="188"/>
      <c r="J7" s="188"/>
      <c r="K7" s="188"/>
    </row>
    <row r="8" spans="1:11" ht="15.75" customHeight="1" x14ac:dyDescent="0.2">
      <c r="A8" s="262" t="s">
        <v>268</v>
      </c>
      <c r="B8" s="263" t="s">
        <v>269</v>
      </c>
      <c r="C8" s="263" t="s">
        <v>270</v>
      </c>
      <c r="D8" s="263" t="s">
        <v>685</v>
      </c>
      <c r="E8" s="293" t="s">
        <v>686</v>
      </c>
      <c r="F8" s="292" t="s">
        <v>687</v>
      </c>
      <c r="G8" s="293" t="s">
        <v>688</v>
      </c>
      <c r="H8" s="294"/>
      <c r="I8" s="294"/>
      <c r="J8" s="294"/>
      <c r="K8" s="294"/>
    </row>
    <row r="9" spans="1:11" ht="15.75" customHeight="1" x14ac:dyDescent="0.2">
      <c r="A9" s="69" t="s">
        <v>321</v>
      </c>
      <c r="B9" s="70">
        <v>1</v>
      </c>
      <c r="C9" s="69" t="s">
        <v>322</v>
      </c>
      <c r="D9" s="1" t="s">
        <v>323</v>
      </c>
      <c r="E9" s="189"/>
      <c r="F9" s="96"/>
      <c r="G9" s="189"/>
      <c r="H9" s="188"/>
      <c r="I9" s="188"/>
      <c r="J9" s="188"/>
      <c r="K9" s="188"/>
    </row>
    <row r="10" spans="1:11" ht="15.75" customHeight="1" x14ac:dyDescent="0.2">
      <c r="A10" s="69" t="s">
        <v>321</v>
      </c>
      <c r="B10" s="70">
        <v>1</v>
      </c>
      <c r="C10" s="69" t="s">
        <v>322</v>
      </c>
      <c r="D10" s="1" t="s">
        <v>324</v>
      </c>
      <c r="E10" s="189"/>
      <c r="F10" s="96"/>
      <c r="G10" s="189"/>
      <c r="H10" s="188"/>
      <c r="I10" s="188"/>
      <c r="J10" s="188"/>
      <c r="K10" s="188"/>
    </row>
    <row r="11" spans="1:11" ht="15.75" customHeight="1" x14ac:dyDescent="0.2">
      <c r="A11" s="69" t="s">
        <v>321</v>
      </c>
      <c r="B11" s="70">
        <v>1</v>
      </c>
      <c r="C11" s="69" t="s">
        <v>322</v>
      </c>
      <c r="D11" s="1" t="s">
        <v>848</v>
      </c>
      <c r="E11" s="189"/>
      <c r="F11" s="96"/>
      <c r="G11" s="189"/>
      <c r="H11" s="188"/>
      <c r="I11" s="188"/>
      <c r="J11" s="188"/>
      <c r="K11" s="188"/>
    </row>
    <row r="12" spans="1:11" ht="15.75" customHeight="1" x14ac:dyDescent="0.2">
      <c r="A12" s="69" t="s">
        <v>321</v>
      </c>
      <c r="B12" s="70">
        <v>1</v>
      </c>
      <c r="C12" s="69" t="s">
        <v>322</v>
      </c>
      <c r="D12" s="1" t="s">
        <v>326</v>
      </c>
      <c r="E12" s="189"/>
      <c r="F12" s="96"/>
      <c r="G12" s="189"/>
      <c r="H12" s="188"/>
      <c r="I12" s="188"/>
      <c r="J12" s="188"/>
      <c r="K12" s="188"/>
    </row>
    <row r="13" spans="1:11" ht="15.75" customHeight="1" x14ac:dyDescent="0.2">
      <c r="A13" s="69" t="s">
        <v>321</v>
      </c>
      <c r="B13" s="70">
        <v>1</v>
      </c>
      <c r="C13" s="69" t="s">
        <v>322</v>
      </c>
      <c r="D13" s="1" t="s">
        <v>327</v>
      </c>
      <c r="E13" s="189"/>
      <c r="F13" s="96"/>
      <c r="G13" s="189"/>
      <c r="H13" s="188"/>
      <c r="I13" s="188"/>
      <c r="J13" s="188"/>
      <c r="K13" s="188"/>
    </row>
    <row r="14" spans="1:11" ht="15.75" customHeight="1" x14ac:dyDescent="0.2">
      <c r="A14" s="69" t="s">
        <v>321</v>
      </c>
      <c r="B14" s="70">
        <v>1</v>
      </c>
      <c r="C14" s="69" t="s">
        <v>322</v>
      </c>
      <c r="D14" s="1" t="s">
        <v>328</v>
      </c>
      <c r="E14" s="189"/>
      <c r="F14" s="96"/>
      <c r="G14" s="189"/>
      <c r="H14" s="188"/>
      <c r="I14" s="188"/>
      <c r="J14" s="188"/>
      <c r="K14" s="188"/>
    </row>
    <row r="15" spans="1:11" ht="15.75" customHeight="1" x14ac:dyDescent="0.2">
      <c r="A15" s="69" t="s">
        <v>321</v>
      </c>
      <c r="B15" s="70">
        <v>2</v>
      </c>
      <c r="C15" s="69" t="s">
        <v>329</v>
      </c>
      <c r="D15" s="1" t="s">
        <v>330</v>
      </c>
      <c r="E15" s="189"/>
      <c r="F15" s="96"/>
      <c r="G15" s="189"/>
      <c r="H15" s="188"/>
      <c r="I15" s="188"/>
      <c r="J15" s="188"/>
      <c r="K15" s="188"/>
    </row>
    <row r="16" spans="1:11" ht="15.75" customHeight="1" x14ac:dyDescent="0.2">
      <c r="A16" s="69" t="s">
        <v>321</v>
      </c>
      <c r="B16" s="70">
        <v>2</v>
      </c>
      <c r="C16" s="69" t="s">
        <v>329</v>
      </c>
      <c r="D16" s="1" t="s">
        <v>849</v>
      </c>
      <c r="E16" s="189"/>
      <c r="F16" s="97"/>
      <c r="G16" s="104"/>
      <c r="H16" s="188"/>
      <c r="I16" s="188"/>
      <c r="J16" s="188"/>
      <c r="K16" s="188"/>
    </row>
    <row r="17" spans="1:11" ht="15.75" customHeight="1" x14ac:dyDescent="0.2">
      <c r="A17" s="69" t="s">
        <v>321</v>
      </c>
      <c r="B17" s="70">
        <v>2</v>
      </c>
      <c r="C17" s="69" t="s">
        <v>329</v>
      </c>
      <c r="D17" s="1" t="s">
        <v>332</v>
      </c>
      <c r="E17" s="189"/>
      <c r="F17" s="96"/>
      <c r="G17" s="189"/>
      <c r="H17" s="188"/>
      <c r="I17" s="188"/>
      <c r="J17" s="188"/>
      <c r="K17" s="188"/>
    </row>
    <row r="18" spans="1:11" ht="15.75" customHeight="1" x14ac:dyDescent="0.2">
      <c r="A18" s="69" t="s">
        <v>321</v>
      </c>
      <c r="B18" s="70">
        <v>2</v>
      </c>
      <c r="C18" s="69" t="s">
        <v>329</v>
      </c>
      <c r="D18" s="1" t="s">
        <v>333</v>
      </c>
      <c r="E18" s="189"/>
      <c r="F18" s="96"/>
      <c r="G18" s="189"/>
      <c r="H18" s="188"/>
      <c r="I18" s="188"/>
      <c r="J18" s="188"/>
      <c r="K18" s="188"/>
    </row>
    <row r="19" spans="1:11" ht="15.75" customHeight="1" x14ac:dyDescent="0.2">
      <c r="A19" s="69" t="s">
        <v>321</v>
      </c>
      <c r="B19" s="70">
        <v>2</v>
      </c>
      <c r="C19" s="69" t="s">
        <v>329</v>
      </c>
      <c r="D19" s="1" t="s">
        <v>334</v>
      </c>
      <c r="E19" s="189"/>
      <c r="F19" s="96"/>
      <c r="G19" s="189"/>
      <c r="H19" s="188"/>
      <c r="I19" s="188"/>
      <c r="J19" s="188"/>
      <c r="K19" s="188"/>
    </row>
    <row r="20" spans="1:11" ht="15.75" customHeight="1" x14ac:dyDescent="0.2">
      <c r="A20" s="69" t="s">
        <v>321</v>
      </c>
      <c r="B20" s="70">
        <v>3</v>
      </c>
      <c r="C20" s="69" t="s">
        <v>335</v>
      </c>
      <c r="D20" s="1" t="s">
        <v>336</v>
      </c>
      <c r="E20" s="189"/>
      <c r="F20" s="96"/>
      <c r="G20" s="189"/>
      <c r="H20" s="188"/>
      <c r="I20" s="188"/>
      <c r="J20" s="188"/>
      <c r="K20" s="188"/>
    </row>
    <row r="21" spans="1:11" ht="15.75" customHeight="1" x14ac:dyDescent="0.2">
      <c r="A21" s="69" t="s">
        <v>321</v>
      </c>
      <c r="B21" s="70">
        <v>3</v>
      </c>
      <c r="C21" s="69" t="s">
        <v>335</v>
      </c>
      <c r="D21" s="1" t="s">
        <v>337</v>
      </c>
      <c r="E21" s="189"/>
      <c r="F21" s="96"/>
      <c r="G21" s="189"/>
      <c r="H21" s="188"/>
      <c r="I21" s="188"/>
      <c r="J21" s="188"/>
      <c r="K21" s="188"/>
    </row>
    <row r="22" spans="1:11" ht="15.75" customHeight="1" x14ac:dyDescent="0.2">
      <c r="A22" s="69" t="s">
        <v>321</v>
      </c>
      <c r="B22" s="70">
        <v>3</v>
      </c>
      <c r="C22" s="69" t="s">
        <v>335</v>
      </c>
      <c r="D22" s="1" t="s">
        <v>338</v>
      </c>
      <c r="E22" s="189"/>
      <c r="F22" s="96"/>
      <c r="G22" s="189"/>
      <c r="H22" s="188"/>
      <c r="I22" s="188"/>
      <c r="J22" s="188"/>
      <c r="K22" s="188"/>
    </row>
    <row r="23" spans="1:11" ht="15.75" customHeight="1" x14ac:dyDescent="0.2">
      <c r="A23" s="69" t="s">
        <v>321</v>
      </c>
      <c r="B23" s="70">
        <v>3</v>
      </c>
      <c r="C23" s="69" t="s">
        <v>335</v>
      </c>
      <c r="D23" s="1" t="s">
        <v>339</v>
      </c>
      <c r="E23" s="189"/>
      <c r="F23" s="96"/>
      <c r="G23" s="189"/>
      <c r="H23" s="188"/>
      <c r="I23" s="188"/>
      <c r="J23" s="188"/>
      <c r="K23" s="188"/>
    </row>
    <row r="24" spans="1:11" ht="15.75" customHeight="1" x14ac:dyDescent="0.2">
      <c r="A24" s="69" t="s">
        <v>321</v>
      </c>
      <c r="B24" s="70">
        <v>3</v>
      </c>
      <c r="C24" s="69" t="s">
        <v>335</v>
      </c>
      <c r="D24" s="1" t="s">
        <v>340</v>
      </c>
      <c r="E24" s="189"/>
      <c r="F24" s="96"/>
      <c r="G24" s="189"/>
      <c r="H24" s="188"/>
      <c r="I24" s="188"/>
      <c r="J24" s="188"/>
      <c r="K24" s="188"/>
    </row>
    <row r="25" spans="1:11" ht="15.75" customHeight="1" x14ac:dyDescent="0.2">
      <c r="A25" s="69" t="s">
        <v>321</v>
      </c>
      <c r="B25" s="70">
        <v>3</v>
      </c>
      <c r="C25" s="69" t="s">
        <v>335</v>
      </c>
      <c r="D25" s="1" t="s">
        <v>341</v>
      </c>
      <c r="E25" s="189"/>
      <c r="F25" s="96"/>
      <c r="G25" s="189"/>
      <c r="H25" s="188"/>
      <c r="I25" s="188"/>
      <c r="J25" s="188"/>
      <c r="K25" s="188"/>
    </row>
    <row r="26" spans="1:11" ht="15.75" customHeight="1" x14ac:dyDescent="0.2">
      <c r="A26" s="69" t="s">
        <v>321</v>
      </c>
      <c r="B26" s="70">
        <v>3</v>
      </c>
      <c r="C26" s="69" t="s">
        <v>335</v>
      </c>
      <c r="D26" s="1" t="s">
        <v>342</v>
      </c>
      <c r="E26" s="189"/>
      <c r="F26" s="96"/>
      <c r="G26" s="189"/>
      <c r="H26" s="188"/>
      <c r="I26" s="188"/>
      <c r="J26" s="188"/>
      <c r="K26" s="188"/>
    </row>
    <row r="27" spans="1:11" ht="15.75" customHeight="1" x14ac:dyDescent="0.2">
      <c r="A27" s="69" t="s">
        <v>321</v>
      </c>
      <c r="B27" s="70">
        <v>3</v>
      </c>
      <c r="C27" s="69" t="s">
        <v>335</v>
      </c>
      <c r="D27" s="1" t="s">
        <v>850</v>
      </c>
      <c r="E27" s="189"/>
      <c r="F27" s="96"/>
      <c r="G27" s="189"/>
      <c r="H27" s="188"/>
      <c r="I27" s="188"/>
      <c r="J27" s="188"/>
      <c r="K27" s="188"/>
    </row>
    <row r="28" spans="1:11" ht="15.75" customHeight="1" x14ac:dyDescent="0.2">
      <c r="A28" s="69" t="s">
        <v>321</v>
      </c>
      <c r="B28" s="70">
        <v>4</v>
      </c>
      <c r="C28" s="69" t="s">
        <v>344</v>
      </c>
      <c r="D28" s="1" t="s">
        <v>345</v>
      </c>
      <c r="E28" s="189"/>
      <c r="F28" s="96"/>
      <c r="G28" s="189"/>
      <c r="H28" s="188"/>
      <c r="I28" s="188"/>
      <c r="J28" s="188"/>
      <c r="K28" s="188"/>
    </row>
    <row r="29" spans="1:11" ht="15.75" customHeight="1" x14ac:dyDescent="0.2">
      <c r="A29" s="69" t="s">
        <v>321</v>
      </c>
      <c r="B29" s="70">
        <v>4</v>
      </c>
      <c r="C29" s="69" t="s">
        <v>344</v>
      </c>
      <c r="D29" s="1" t="s">
        <v>346</v>
      </c>
      <c r="E29" s="189"/>
      <c r="F29" s="96"/>
      <c r="G29" s="189"/>
      <c r="H29" s="188"/>
      <c r="I29" s="188"/>
      <c r="J29" s="188"/>
      <c r="K29" s="188"/>
    </row>
    <row r="30" spans="1:11" ht="15.75" customHeight="1" x14ac:dyDescent="0.2">
      <c r="A30" s="69" t="s">
        <v>321</v>
      </c>
      <c r="B30" s="70">
        <v>4</v>
      </c>
      <c r="C30" s="69" t="s">
        <v>344</v>
      </c>
      <c r="D30" s="1" t="s">
        <v>851</v>
      </c>
      <c r="E30" s="189"/>
      <c r="F30" s="96"/>
      <c r="G30" s="189"/>
      <c r="H30" s="188"/>
      <c r="I30" s="188"/>
      <c r="J30" s="188"/>
      <c r="K30" s="188"/>
    </row>
    <row r="31" spans="1:11" ht="15.75" customHeight="1" x14ac:dyDescent="0.2">
      <c r="A31" s="69" t="s">
        <v>321</v>
      </c>
      <c r="B31" s="70">
        <v>5</v>
      </c>
      <c r="C31" s="74" t="s">
        <v>348</v>
      </c>
      <c r="D31" s="1" t="s">
        <v>349</v>
      </c>
      <c r="E31" s="189"/>
      <c r="F31" s="96"/>
      <c r="G31" s="189"/>
      <c r="H31" s="188"/>
      <c r="I31" s="188"/>
      <c r="J31" s="188"/>
      <c r="K31" s="188"/>
    </row>
    <row r="32" spans="1:11" ht="15.75" customHeight="1" x14ac:dyDescent="0.2">
      <c r="A32" s="69" t="s">
        <v>321</v>
      </c>
      <c r="B32" s="70">
        <v>5</v>
      </c>
      <c r="C32" s="74" t="s">
        <v>348</v>
      </c>
      <c r="D32" s="1" t="s">
        <v>350</v>
      </c>
      <c r="E32" s="189"/>
      <c r="F32" s="96"/>
      <c r="G32" s="104"/>
      <c r="H32" s="188"/>
      <c r="I32" s="188"/>
      <c r="J32" s="188"/>
      <c r="K32" s="188"/>
    </row>
    <row r="33" spans="1:11" ht="15.75" customHeight="1" x14ac:dyDescent="0.2">
      <c r="A33" s="69" t="s">
        <v>321</v>
      </c>
      <c r="B33" s="70">
        <v>5</v>
      </c>
      <c r="C33" s="74" t="s">
        <v>348</v>
      </c>
      <c r="D33" s="1" t="s">
        <v>351</v>
      </c>
      <c r="E33" s="189"/>
      <c r="F33" s="96"/>
      <c r="G33" s="189"/>
      <c r="H33" s="188"/>
      <c r="I33" s="188"/>
      <c r="J33" s="188"/>
      <c r="K33" s="188"/>
    </row>
    <row r="34" spans="1:11" ht="15.75" customHeight="1" x14ac:dyDescent="0.2">
      <c r="A34" s="69" t="s">
        <v>321</v>
      </c>
      <c r="B34" s="70">
        <v>5</v>
      </c>
      <c r="C34" s="74" t="s">
        <v>348</v>
      </c>
      <c r="D34" s="1" t="s">
        <v>352</v>
      </c>
      <c r="E34" s="189"/>
      <c r="F34" s="96"/>
      <c r="G34" s="189"/>
      <c r="H34" s="188"/>
      <c r="I34" s="188"/>
      <c r="J34" s="188"/>
      <c r="K34" s="188"/>
    </row>
    <row r="35" spans="1:11" ht="15.75" customHeight="1" x14ac:dyDescent="0.2">
      <c r="A35" s="69" t="s">
        <v>321</v>
      </c>
      <c r="B35" s="70">
        <v>5</v>
      </c>
      <c r="C35" s="74" t="s">
        <v>348</v>
      </c>
      <c r="D35" s="1" t="s">
        <v>852</v>
      </c>
      <c r="E35" s="189"/>
      <c r="F35" s="96"/>
      <c r="G35" s="189"/>
      <c r="H35" s="188"/>
      <c r="I35" s="188"/>
      <c r="J35" s="188"/>
      <c r="K35" s="188"/>
    </row>
    <row r="36" spans="1:11" ht="15.75" customHeight="1" x14ac:dyDescent="0.2">
      <c r="A36" s="69" t="s">
        <v>321</v>
      </c>
      <c r="B36" s="70">
        <v>5</v>
      </c>
      <c r="C36" s="74" t="s">
        <v>348</v>
      </c>
      <c r="D36" s="1" t="s">
        <v>354</v>
      </c>
      <c r="E36" s="189"/>
      <c r="F36" s="96"/>
      <c r="G36" s="189"/>
      <c r="H36" s="188"/>
      <c r="I36" s="188"/>
      <c r="J36" s="188"/>
      <c r="K36" s="188"/>
    </row>
    <row r="37" spans="1:11" ht="15.75" customHeight="1" x14ac:dyDescent="0.2">
      <c r="A37" s="69" t="s">
        <v>321</v>
      </c>
      <c r="B37" s="75">
        <v>6</v>
      </c>
      <c r="C37" s="76" t="s">
        <v>355</v>
      </c>
      <c r="D37" s="1" t="s">
        <v>356</v>
      </c>
      <c r="E37" s="189"/>
      <c r="F37" s="96"/>
      <c r="G37" s="189"/>
      <c r="H37" s="188"/>
      <c r="I37" s="188"/>
      <c r="J37" s="188"/>
      <c r="K37" s="188"/>
    </row>
    <row r="38" spans="1:11" ht="15.75" customHeight="1" x14ac:dyDescent="0.2">
      <c r="A38" s="69" t="s">
        <v>321</v>
      </c>
      <c r="B38" s="75">
        <v>6</v>
      </c>
      <c r="C38" s="76" t="s">
        <v>355</v>
      </c>
      <c r="D38" s="1" t="s">
        <v>357</v>
      </c>
      <c r="E38" s="189"/>
      <c r="F38" s="96"/>
      <c r="G38" s="189"/>
      <c r="H38" s="188"/>
      <c r="I38" s="188"/>
      <c r="J38" s="188"/>
      <c r="K38" s="188"/>
    </row>
    <row r="39" spans="1:11" ht="15.75" customHeight="1" x14ac:dyDescent="0.2">
      <c r="A39" s="69" t="s">
        <v>321</v>
      </c>
      <c r="B39" s="75">
        <v>6</v>
      </c>
      <c r="C39" s="76" t="s">
        <v>355</v>
      </c>
      <c r="D39" s="1" t="s">
        <v>358</v>
      </c>
      <c r="E39" s="189"/>
      <c r="F39" s="96"/>
      <c r="G39" s="189"/>
      <c r="H39" s="188"/>
      <c r="I39" s="188"/>
      <c r="J39" s="188"/>
      <c r="K39" s="188"/>
    </row>
    <row r="40" spans="1:11" ht="15.75" customHeight="1" x14ac:dyDescent="0.2">
      <c r="A40" s="69" t="s">
        <v>321</v>
      </c>
      <c r="B40" s="75">
        <v>6</v>
      </c>
      <c r="C40" s="76" t="s">
        <v>355</v>
      </c>
      <c r="D40" s="1" t="s">
        <v>359</v>
      </c>
      <c r="E40" s="189"/>
      <c r="F40" s="96"/>
      <c r="G40" s="189"/>
      <c r="H40" s="188"/>
      <c r="I40" s="188"/>
      <c r="J40" s="188"/>
      <c r="K40" s="188"/>
    </row>
    <row r="41" spans="1:11" ht="15.75" customHeight="1" x14ac:dyDescent="0.2">
      <c r="A41" s="69" t="s">
        <v>321</v>
      </c>
      <c r="B41" s="75">
        <v>6</v>
      </c>
      <c r="C41" s="76" t="s">
        <v>355</v>
      </c>
      <c r="D41" s="1" t="s">
        <v>853</v>
      </c>
      <c r="E41" s="189"/>
      <c r="F41" s="96"/>
      <c r="G41" s="189"/>
      <c r="H41" s="188"/>
      <c r="I41" s="188"/>
      <c r="J41" s="188"/>
      <c r="K41" s="188"/>
    </row>
    <row r="42" spans="1:11" ht="15.75" customHeight="1" x14ac:dyDescent="0.2">
      <c r="A42" s="69" t="s">
        <v>321</v>
      </c>
      <c r="B42" s="75">
        <v>7</v>
      </c>
      <c r="C42" s="76" t="s">
        <v>361</v>
      </c>
      <c r="D42" s="1" t="s">
        <v>362</v>
      </c>
      <c r="E42" s="189"/>
      <c r="F42" s="96"/>
      <c r="G42" s="189"/>
      <c r="H42" s="188"/>
      <c r="I42" s="188"/>
      <c r="J42" s="188"/>
      <c r="K42" s="188"/>
    </row>
    <row r="43" spans="1:11" ht="15.75" customHeight="1" x14ac:dyDescent="0.2">
      <c r="A43" s="69" t="s">
        <v>321</v>
      </c>
      <c r="B43" s="75">
        <v>7</v>
      </c>
      <c r="C43" s="76" t="s">
        <v>361</v>
      </c>
      <c r="D43" s="1" t="s">
        <v>363</v>
      </c>
      <c r="E43" s="189"/>
      <c r="F43" s="96"/>
      <c r="G43" s="189"/>
      <c r="H43" s="188"/>
      <c r="I43" s="188"/>
      <c r="J43" s="188"/>
      <c r="K43" s="188"/>
    </row>
    <row r="44" spans="1:11" ht="15.75" customHeight="1" x14ac:dyDescent="0.2">
      <c r="A44" s="69" t="s">
        <v>321</v>
      </c>
      <c r="B44" s="75">
        <v>7</v>
      </c>
      <c r="C44" s="76" t="s">
        <v>361</v>
      </c>
      <c r="D44" s="1" t="s">
        <v>364</v>
      </c>
      <c r="E44" s="189"/>
      <c r="F44" s="96"/>
      <c r="G44" s="189"/>
      <c r="H44" s="188"/>
      <c r="I44" s="188"/>
      <c r="J44" s="188"/>
      <c r="K44" s="188"/>
    </row>
    <row r="45" spans="1:11" ht="15.75" customHeight="1" x14ac:dyDescent="0.2">
      <c r="A45" s="69" t="s">
        <v>321</v>
      </c>
      <c r="B45" s="75">
        <v>7</v>
      </c>
      <c r="C45" s="76" t="s">
        <v>361</v>
      </c>
      <c r="D45" s="1" t="s">
        <v>725</v>
      </c>
      <c r="E45" s="189"/>
      <c r="F45" s="96"/>
      <c r="G45" s="189"/>
      <c r="H45" s="188"/>
      <c r="I45" s="188"/>
      <c r="J45" s="188"/>
      <c r="K45" s="188"/>
    </row>
    <row r="46" spans="1:11" ht="15.75" customHeight="1" x14ac:dyDescent="0.2">
      <c r="A46" s="69" t="s">
        <v>321</v>
      </c>
      <c r="B46" s="75">
        <v>7</v>
      </c>
      <c r="C46" s="76" t="s">
        <v>361</v>
      </c>
      <c r="D46" s="1" t="s">
        <v>366</v>
      </c>
      <c r="E46" s="189"/>
      <c r="F46" s="96"/>
      <c r="G46" s="189"/>
      <c r="H46" s="188"/>
      <c r="I46" s="188"/>
      <c r="J46" s="188"/>
      <c r="K46" s="188"/>
    </row>
    <row r="47" spans="1:11" ht="15.75" customHeight="1" x14ac:dyDescent="0.2">
      <c r="A47" s="69" t="s">
        <v>321</v>
      </c>
      <c r="B47" s="75">
        <v>8</v>
      </c>
      <c r="C47" s="76" t="s">
        <v>367</v>
      </c>
      <c r="D47" s="1" t="s">
        <v>368</v>
      </c>
      <c r="E47" s="189"/>
      <c r="F47" s="96"/>
      <c r="G47" s="189"/>
      <c r="H47" s="188"/>
      <c r="I47" s="188"/>
      <c r="J47" s="188"/>
      <c r="K47" s="188"/>
    </row>
    <row r="48" spans="1:11" ht="15.75" customHeight="1" x14ac:dyDescent="0.2">
      <c r="A48" s="69" t="s">
        <v>321</v>
      </c>
      <c r="B48" s="75">
        <v>8</v>
      </c>
      <c r="C48" s="76" t="s">
        <v>367</v>
      </c>
      <c r="D48" s="1" t="s">
        <v>369</v>
      </c>
      <c r="E48" s="189"/>
      <c r="F48" s="96"/>
      <c r="G48" s="189"/>
      <c r="H48" s="188"/>
      <c r="I48" s="188"/>
      <c r="J48" s="188"/>
      <c r="K48" s="188"/>
    </row>
    <row r="49" spans="1:11" ht="15.75" customHeight="1" x14ac:dyDescent="0.2">
      <c r="A49" s="69" t="s">
        <v>321</v>
      </c>
      <c r="B49" s="75">
        <v>8</v>
      </c>
      <c r="C49" s="76" t="s">
        <v>367</v>
      </c>
      <c r="D49" s="1" t="s">
        <v>370</v>
      </c>
      <c r="E49" s="189"/>
      <c r="F49" s="96"/>
      <c r="G49" s="189"/>
      <c r="H49" s="188"/>
      <c r="I49" s="188"/>
      <c r="J49" s="188"/>
      <c r="K49" s="188"/>
    </row>
    <row r="50" spans="1:11" ht="15.75" customHeight="1" x14ac:dyDescent="0.2">
      <c r="A50" s="69" t="s">
        <v>321</v>
      </c>
      <c r="B50" s="75">
        <v>8</v>
      </c>
      <c r="C50" s="76" t="s">
        <v>367</v>
      </c>
      <c r="D50" s="1" t="s">
        <v>371</v>
      </c>
      <c r="E50" s="189"/>
      <c r="F50" s="96"/>
      <c r="G50" s="189"/>
      <c r="H50" s="188"/>
      <c r="I50" s="188"/>
      <c r="J50" s="188"/>
      <c r="K50" s="188"/>
    </row>
    <row r="51" spans="1:11" ht="15.75" customHeight="1" x14ac:dyDescent="0.2">
      <c r="A51" s="69" t="s">
        <v>321</v>
      </c>
      <c r="B51" s="75">
        <v>8</v>
      </c>
      <c r="C51" s="76" t="s">
        <v>367</v>
      </c>
      <c r="D51" s="1" t="s">
        <v>372</v>
      </c>
      <c r="E51" s="189"/>
      <c r="F51" s="96"/>
      <c r="G51" s="189"/>
      <c r="H51" s="188"/>
      <c r="I51" s="188"/>
      <c r="J51" s="188"/>
      <c r="K51" s="188"/>
    </row>
    <row r="52" spans="1:11" ht="15.75" customHeight="1" x14ac:dyDescent="0.2">
      <c r="A52" s="69" t="s">
        <v>321</v>
      </c>
      <c r="B52" s="75">
        <v>8</v>
      </c>
      <c r="C52" s="76" t="s">
        <v>367</v>
      </c>
      <c r="D52" s="1" t="s">
        <v>373</v>
      </c>
      <c r="E52" s="189"/>
      <c r="F52" s="96"/>
      <c r="G52" s="189"/>
      <c r="H52" s="188"/>
      <c r="I52" s="188"/>
      <c r="J52" s="188"/>
      <c r="K52" s="188"/>
    </row>
    <row r="53" spans="1:11" ht="15.75" customHeight="1" x14ac:dyDescent="0.2">
      <c r="A53" s="69" t="s">
        <v>321</v>
      </c>
      <c r="B53" s="75">
        <v>8</v>
      </c>
      <c r="C53" s="76" t="s">
        <v>367</v>
      </c>
      <c r="D53" s="1" t="s">
        <v>374</v>
      </c>
      <c r="E53" s="189"/>
      <c r="F53" s="96"/>
      <c r="G53" s="189"/>
      <c r="H53" s="188"/>
      <c r="I53" s="188"/>
      <c r="J53" s="188"/>
      <c r="K53" s="188"/>
    </row>
    <row r="54" spans="1:11" ht="15.75" customHeight="1" x14ac:dyDescent="0.2">
      <c r="A54" s="69" t="s">
        <v>321</v>
      </c>
      <c r="B54" s="75">
        <v>8</v>
      </c>
      <c r="C54" s="76" t="s">
        <v>367</v>
      </c>
      <c r="D54" s="1" t="s">
        <v>375</v>
      </c>
      <c r="E54" s="189"/>
      <c r="F54" s="96"/>
      <c r="G54" s="189"/>
      <c r="H54" s="188"/>
      <c r="I54" s="188"/>
      <c r="J54" s="188"/>
      <c r="K54" s="188"/>
    </row>
    <row r="55" spans="1:11" ht="15.75" customHeight="1" x14ac:dyDescent="0.2">
      <c r="A55" s="69" t="s">
        <v>321</v>
      </c>
      <c r="B55" s="70">
        <v>9</v>
      </c>
      <c r="C55" s="69" t="s">
        <v>376</v>
      </c>
      <c r="D55" s="1" t="s">
        <v>377</v>
      </c>
      <c r="E55" s="189"/>
      <c r="F55" s="96"/>
      <c r="G55" s="189"/>
      <c r="H55" s="188"/>
      <c r="I55" s="188"/>
      <c r="J55" s="188"/>
      <c r="K55" s="188"/>
    </row>
    <row r="56" spans="1:11" ht="15.75" customHeight="1" x14ac:dyDescent="0.2">
      <c r="A56" s="69" t="s">
        <v>321</v>
      </c>
      <c r="B56" s="70">
        <v>9</v>
      </c>
      <c r="C56" s="69" t="s">
        <v>376</v>
      </c>
      <c r="D56" s="1" t="s">
        <v>378</v>
      </c>
      <c r="E56" s="189"/>
      <c r="F56" s="96"/>
      <c r="G56" s="189"/>
      <c r="H56" s="188"/>
      <c r="I56" s="188"/>
      <c r="J56" s="188"/>
      <c r="K56" s="188"/>
    </row>
    <row r="57" spans="1:11" ht="15.75" customHeight="1" x14ac:dyDescent="0.2">
      <c r="A57" s="69" t="s">
        <v>321</v>
      </c>
      <c r="B57" s="70">
        <v>9</v>
      </c>
      <c r="C57" s="69" t="s">
        <v>376</v>
      </c>
      <c r="D57" s="1" t="s">
        <v>379</v>
      </c>
      <c r="E57" s="189"/>
      <c r="F57" s="96"/>
      <c r="G57" s="189"/>
      <c r="H57" s="188"/>
      <c r="I57" s="188"/>
      <c r="J57" s="188"/>
      <c r="K57" s="188"/>
    </row>
    <row r="58" spans="1:11" ht="15.75" customHeight="1" x14ac:dyDescent="0.2">
      <c r="A58" s="69" t="s">
        <v>321</v>
      </c>
      <c r="B58" s="70">
        <v>9</v>
      </c>
      <c r="C58" s="69" t="s">
        <v>376</v>
      </c>
      <c r="D58" s="1" t="s">
        <v>380</v>
      </c>
      <c r="E58" s="189"/>
      <c r="F58" s="96"/>
      <c r="G58" s="189"/>
      <c r="H58" s="188"/>
      <c r="I58" s="188"/>
      <c r="J58" s="188"/>
      <c r="K58" s="188"/>
    </row>
    <row r="59" spans="1:11" ht="15.75" customHeight="1" x14ac:dyDescent="0.2">
      <c r="A59" s="69" t="s">
        <v>321</v>
      </c>
      <c r="B59" s="70">
        <v>9</v>
      </c>
      <c r="C59" s="69" t="s">
        <v>376</v>
      </c>
      <c r="D59" s="1" t="s">
        <v>381</v>
      </c>
      <c r="E59" s="189"/>
      <c r="F59" s="96"/>
      <c r="G59" s="189"/>
      <c r="H59" s="188"/>
      <c r="I59" s="188"/>
      <c r="J59" s="188"/>
      <c r="K59" s="188"/>
    </row>
    <row r="60" spans="1:11" ht="15.75" customHeight="1" x14ac:dyDescent="0.2">
      <c r="A60" s="69" t="s">
        <v>321</v>
      </c>
      <c r="B60" s="70">
        <v>10</v>
      </c>
      <c r="C60" s="69" t="s">
        <v>382</v>
      </c>
      <c r="D60" s="1" t="s">
        <v>383</v>
      </c>
      <c r="E60" s="189"/>
      <c r="F60" s="96"/>
      <c r="G60" s="189"/>
      <c r="H60" s="188"/>
      <c r="I60" s="188"/>
      <c r="J60" s="188"/>
      <c r="K60" s="188"/>
    </row>
    <row r="61" spans="1:11" ht="15.75" customHeight="1" x14ac:dyDescent="0.2">
      <c r="A61" s="69" t="s">
        <v>321</v>
      </c>
      <c r="B61" s="70">
        <v>10</v>
      </c>
      <c r="C61" s="69" t="s">
        <v>382</v>
      </c>
      <c r="D61" s="1" t="s">
        <v>384</v>
      </c>
      <c r="E61" s="189"/>
      <c r="F61" s="96"/>
      <c r="G61" s="189"/>
      <c r="H61" s="188"/>
      <c r="I61" s="188"/>
      <c r="J61" s="188"/>
      <c r="K61" s="188"/>
    </row>
    <row r="62" spans="1:11" ht="15.75" customHeight="1" x14ac:dyDescent="0.2">
      <c r="A62" s="69" t="s">
        <v>321</v>
      </c>
      <c r="B62" s="70">
        <v>10</v>
      </c>
      <c r="C62" s="69" t="s">
        <v>382</v>
      </c>
      <c r="D62" s="1" t="s">
        <v>385</v>
      </c>
      <c r="E62" s="189"/>
      <c r="F62" s="96"/>
      <c r="G62" s="189"/>
      <c r="H62" s="188"/>
      <c r="I62" s="188"/>
      <c r="J62" s="188"/>
      <c r="K62" s="188"/>
    </row>
    <row r="63" spans="1:11" ht="15.75" customHeight="1" x14ac:dyDescent="0.2">
      <c r="A63" s="69" t="s">
        <v>321</v>
      </c>
      <c r="B63" s="70">
        <v>10</v>
      </c>
      <c r="C63" s="69" t="s">
        <v>382</v>
      </c>
      <c r="D63" s="1" t="s">
        <v>386</v>
      </c>
      <c r="E63" s="189"/>
      <c r="F63" s="96"/>
      <c r="G63" s="189"/>
      <c r="H63" s="188"/>
      <c r="I63" s="188"/>
      <c r="J63" s="188"/>
      <c r="K63" s="188"/>
    </row>
    <row r="64" spans="1:11" ht="15.75" customHeight="1" x14ac:dyDescent="0.2">
      <c r="A64" s="69" t="s">
        <v>321</v>
      </c>
      <c r="B64" s="70">
        <v>10</v>
      </c>
      <c r="C64" s="69" t="s">
        <v>382</v>
      </c>
      <c r="D64" s="1" t="s">
        <v>387</v>
      </c>
      <c r="E64" s="189"/>
      <c r="F64" s="96"/>
      <c r="G64" s="189"/>
      <c r="H64" s="188"/>
      <c r="I64" s="188"/>
      <c r="J64" s="188"/>
      <c r="K64" s="188"/>
    </row>
    <row r="65" spans="1:11" ht="15.75" customHeight="1" x14ac:dyDescent="0.2">
      <c r="A65" s="69" t="s">
        <v>321</v>
      </c>
      <c r="B65" s="70">
        <v>10</v>
      </c>
      <c r="C65" s="69" t="s">
        <v>382</v>
      </c>
      <c r="D65" s="1" t="s">
        <v>388</v>
      </c>
      <c r="E65" s="189"/>
      <c r="F65" s="96"/>
      <c r="G65" s="189"/>
      <c r="H65" s="188"/>
      <c r="I65" s="188"/>
      <c r="J65" s="188"/>
      <c r="K65" s="188"/>
    </row>
    <row r="66" spans="1:11" ht="15.75" customHeight="1" x14ac:dyDescent="0.2">
      <c r="A66" s="69" t="s">
        <v>321</v>
      </c>
      <c r="B66" s="70">
        <v>10</v>
      </c>
      <c r="C66" s="69" t="s">
        <v>382</v>
      </c>
      <c r="D66" s="1" t="s">
        <v>389</v>
      </c>
      <c r="E66" s="189"/>
      <c r="F66" s="96"/>
      <c r="G66" s="189"/>
      <c r="H66" s="188"/>
      <c r="I66" s="188"/>
      <c r="J66" s="188"/>
      <c r="K66" s="188"/>
    </row>
    <row r="67" spans="1:11" ht="15.75" customHeight="1" x14ac:dyDescent="0.2">
      <c r="A67" s="69" t="s">
        <v>321</v>
      </c>
      <c r="B67" s="70">
        <v>10</v>
      </c>
      <c r="C67" s="69" t="s">
        <v>382</v>
      </c>
      <c r="D67" s="1" t="s">
        <v>390</v>
      </c>
      <c r="E67" s="189"/>
      <c r="F67" s="96"/>
      <c r="G67" s="189"/>
      <c r="H67" s="188"/>
      <c r="I67" s="188"/>
      <c r="J67" s="188"/>
      <c r="K67" s="188"/>
    </row>
    <row r="68" spans="1:11" ht="15.75" customHeight="1" x14ac:dyDescent="0.2">
      <c r="A68" s="69" t="s">
        <v>321</v>
      </c>
      <c r="B68" s="70">
        <v>10</v>
      </c>
      <c r="C68" s="69" t="s">
        <v>382</v>
      </c>
      <c r="D68" s="1" t="s">
        <v>391</v>
      </c>
      <c r="E68" s="189"/>
      <c r="F68" s="96"/>
      <c r="G68" s="189"/>
      <c r="H68" s="188"/>
      <c r="I68" s="188"/>
      <c r="J68" s="188"/>
      <c r="K68" s="188"/>
    </row>
    <row r="69" spans="1:11" ht="15.75" customHeight="1" x14ac:dyDescent="0.2">
      <c r="A69" s="69" t="s">
        <v>321</v>
      </c>
      <c r="B69" s="70">
        <v>10</v>
      </c>
      <c r="C69" s="69" t="s">
        <v>382</v>
      </c>
      <c r="D69" s="1" t="s">
        <v>392</v>
      </c>
      <c r="E69" s="189"/>
      <c r="F69" s="96"/>
      <c r="G69" s="189"/>
      <c r="H69" s="188"/>
      <c r="I69" s="188"/>
      <c r="J69" s="188"/>
      <c r="K69" s="188"/>
    </row>
    <row r="70" spans="1:11" ht="15.75" customHeight="1" x14ac:dyDescent="0.2">
      <c r="A70" s="69" t="s">
        <v>321</v>
      </c>
      <c r="B70" s="70">
        <v>10</v>
      </c>
      <c r="C70" s="69" t="s">
        <v>382</v>
      </c>
      <c r="D70" s="1" t="s">
        <v>393</v>
      </c>
      <c r="E70" s="189"/>
      <c r="F70" s="96"/>
      <c r="G70" s="189"/>
      <c r="H70" s="188"/>
      <c r="I70" s="188"/>
      <c r="J70" s="188"/>
      <c r="K70" s="188"/>
    </row>
    <row r="71" spans="1:11" ht="15.75" customHeight="1" x14ac:dyDescent="0.2">
      <c r="A71" s="69" t="s">
        <v>321</v>
      </c>
      <c r="B71" s="70">
        <v>10</v>
      </c>
      <c r="C71" s="69" t="s">
        <v>382</v>
      </c>
      <c r="D71" s="1" t="s">
        <v>394</v>
      </c>
      <c r="E71" s="189"/>
      <c r="F71" s="96"/>
      <c r="G71" s="189"/>
      <c r="H71" s="188"/>
      <c r="I71" s="188"/>
      <c r="J71" s="188"/>
      <c r="K71" s="188"/>
    </row>
    <row r="72" spans="1:11" ht="15.75" customHeight="1" x14ac:dyDescent="0.2">
      <c r="A72" s="69" t="s">
        <v>321</v>
      </c>
      <c r="B72" s="70">
        <v>10</v>
      </c>
      <c r="C72" s="69" t="s">
        <v>382</v>
      </c>
      <c r="D72" s="1" t="s">
        <v>395</v>
      </c>
      <c r="E72" s="189"/>
      <c r="F72" s="96"/>
      <c r="G72" s="189"/>
      <c r="H72" s="188"/>
      <c r="I72" s="188"/>
      <c r="J72" s="188"/>
      <c r="K72" s="188"/>
    </row>
    <row r="73" spans="1:11" ht="15.75" customHeight="1" x14ac:dyDescent="0.2">
      <c r="A73" s="69" t="s">
        <v>321</v>
      </c>
      <c r="B73" s="70">
        <v>10</v>
      </c>
      <c r="C73" s="69" t="s">
        <v>382</v>
      </c>
      <c r="D73" s="1" t="s">
        <v>396</v>
      </c>
      <c r="E73" s="189"/>
      <c r="F73" s="96"/>
      <c r="G73" s="189"/>
      <c r="H73" s="188"/>
      <c r="I73" s="188"/>
      <c r="J73" s="188"/>
      <c r="K73" s="188"/>
    </row>
    <row r="74" spans="1:11" ht="15.75" customHeight="1" x14ac:dyDescent="0.2">
      <c r="A74" s="69" t="s">
        <v>321</v>
      </c>
      <c r="B74" s="70">
        <v>10</v>
      </c>
      <c r="C74" s="69" t="s">
        <v>382</v>
      </c>
      <c r="D74" s="1" t="s">
        <v>397</v>
      </c>
      <c r="E74" s="189"/>
      <c r="F74" s="96"/>
      <c r="G74" s="189"/>
      <c r="H74" s="188"/>
      <c r="I74" s="188"/>
      <c r="J74" s="188"/>
      <c r="K74" s="188"/>
    </row>
    <row r="75" spans="1:11" ht="15.75" customHeight="1" x14ac:dyDescent="0.2">
      <c r="A75" s="69" t="s">
        <v>321</v>
      </c>
      <c r="B75" s="70">
        <v>10</v>
      </c>
      <c r="C75" s="69" t="s">
        <v>382</v>
      </c>
      <c r="D75" s="1" t="s">
        <v>398</v>
      </c>
      <c r="E75" s="189"/>
      <c r="F75" s="96"/>
      <c r="G75" s="189"/>
      <c r="H75" s="188"/>
      <c r="I75" s="188"/>
      <c r="J75" s="188"/>
      <c r="K75" s="188"/>
    </row>
    <row r="76" spans="1:11" ht="15.75" customHeight="1" x14ac:dyDescent="0.2">
      <c r="A76" s="69" t="s">
        <v>321</v>
      </c>
      <c r="B76" s="70">
        <v>10</v>
      </c>
      <c r="C76" s="69" t="s">
        <v>382</v>
      </c>
      <c r="D76" s="1" t="s">
        <v>399</v>
      </c>
      <c r="E76" s="189"/>
      <c r="F76" s="96"/>
      <c r="G76" s="189"/>
      <c r="H76" s="188"/>
      <c r="I76" s="188"/>
      <c r="J76" s="188"/>
      <c r="K76" s="188"/>
    </row>
    <row r="77" spans="1:11" ht="15.75" customHeight="1" x14ac:dyDescent="0.2">
      <c r="A77" s="69" t="s">
        <v>321</v>
      </c>
      <c r="B77" s="70">
        <v>10</v>
      </c>
      <c r="C77" s="69" t="s">
        <v>382</v>
      </c>
      <c r="D77" s="1" t="s">
        <v>400</v>
      </c>
      <c r="E77" s="189"/>
      <c r="F77" s="96"/>
      <c r="G77" s="189"/>
      <c r="H77" s="188"/>
      <c r="I77" s="188"/>
      <c r="J77" s="188"/>
      <c r="K77" s="188"/>
    </row>
    <row r="78" spans="1:11" ht="15.75" customHeight="1" x14ac:dyDescent="0.2">
      <c r="A78" s="69" t="s">
        <v>321</v>
      </c>
      <c r="B78" s="70">
        <v>10</v>
      </c>
      <c r="C78" s="69" t="s">
        <v>382</v>
      </c>
      <c r="D78" s="1" t="s">
        <v>401</v>
      </c>
      <c r="E78" s="189"/>
      <c r="F78" s="96"/>
      <c r="G78" s="189"/>
      <c r="H78" s="188"/>
      <c r="I78" s="188"/>
      <c r="J78" s="188"/>
      <c r="K78" s="188"/>
    </row>
    <row r="79" spans="1:11" ht="15.75" customHeight="1" x14ac:dyDescent="0.2">
      <c r="A79" s="69" t="s">
        <v>321</v>
      </c>
      <c r="B79" s="70">
        <v>10</v>
      </c>
      <c r="C79" s="69" t="s">
        <v>382</v>
      </c>
      <c r="D79" s="1" t="s">
        <v>402</v>
      </c>
      <c r="E79" s="189"/>
      <c r="F79" s="96"/>
      <c r="G79" s="189"/>
      <c r="H79" s="188"/>
      <c r="I79" s="188"/>
      <c r="J79" s="188"/>
      <c r="K79" s="188"/>
    </row>
    <row r="80" spans="1:11" ht="15.75" customHeight="1" x14ac:dyDescent="0.2">
      <c r="A80" s="69" t="s">
        <v>321</v>
      </c>
      <c r="B80" s="70">
        <v>10</v>
      </c>
      <c r="C80" s="69" t="s">
        <v>382</v>
      </c>
      <c r="D80" s="1" t="s">
        <v>403</v>
      </c>
      <c r="E80" s="189"/>
      <c r="F80" s="96"/>
      <c r="G80" s="189"/>
      <c r="H80" s="188"/>
      <c r="I80" s="188"/>
      <c r="J80" s="188"/>
      <c r="K80" s="188"/>
    </row>
    <row r="81" spans="1:11" ht="15.75" customHeight="1" x14ac:dyDescent="0.2">
      <c r="A81" s="69" t="s">
        <v>321</v>
      </c>
      <c r="B81" s="70">
        <v>10</v>
      </c>
      <c r="C81" s="69" t="s">
        <v>382</v>
      </c>
      <c r="D81" s="1" t="s">
        <v>404</v>
      </c>
      <c r="E81" s="189"/>
      <c r="F81" s="96"/>
      <c r="G81" s="189"/>
      <c r="H81" s="188"/>
      <c r="I81" s="188"/>
      <c r="J81" s="188"/>
      <c r="K81" s="188"/>
    </row>
    <row r="82" spans="1:11" ht="15.75" customHeight="1" x14ac:dyDescent="0.2">
      <c r="A82" s="69" t="s">
        <v>321</v>
      </c>
      <c r="B82" s="70">
        <v>10</v>
      </c>
      <c r="C82" s="69" t="s">
        <v>382</v>
      </c>
      <c r="D82" s="1" t="s">
        <v>405</v>
      </c>
      <c r="E82" s="189"/>
      <c r="F82" s="96"/>
      <c r="G82" s="189"/>
      <c r="H82" s="188"/>
      <c r="I82" s="188"/>
      <c r="J82" s="188"/>
      <c r="K82" s="188"/>
    </row>
    <row r="83" spans="1:11" ht="15.75" customHeight="1" x14ac:dyDescent="0.2">
      <c r="A83" s="69" t="s">
        <v>321</v>
      </c>
      <c r="B83" s="70">
        <v>10</v>
      </c>
      <c r="C83" s="69" t="s">
        <v>382</v>
      </c>
      <c r="D83" s="1" t="s">
        <v>406</v>
      </c>
      <c r="E83" s="189"/>
      <c r="F83" s="96"/>
      <c r="G83" s="189"/>
      <c r="H83" s="188"/>
      <c r="I83" s="188"/>
      <c r="J83" s="188"/>
      <c r="K83" s="188"/>
    </row>
    <row r="84" spans="1:11" ht="15.75" customHeight="1" x14ac:dyDescent="0.2">
      <c r="A84" s="69" t="s">
        <v>407</v>
      </c>
      <c r="B84" s="70">
        <v>11</v>
      </c>
      <c r="C84" s="78" t="s">
        <v>408</v>
      </c>
      <c r="D84" s="1" t="s">
        <v>409</v>
      </c>
      <c r="E84" s="189"/>
      <c r="F84" s="96"/>
      <c r="G84" s="189"/>
      <c r="H84" s="188"/>
      <c r="I84" s="188"/>
      <c r="J84" s="188"/>
      <c r="K84" s="188"/>
    </row>
    <row r="85" spans="1:11" ht="15.75" customHeight="1" x14ac:dyDescent="0.2">
      <c r="A85" s="69" t="s">
        <v>407</v>
      </c>
      <c r="B85" s="70">
        <v>11</v>
      </c>
      <c r="C85" s="78" t="s">
        <v>408</v>
      </c>
      <c r="D85" s="1" t="s">
        <v>410</v>
      </c>
      <c r="E85" s="189"/>
      <c r="F85" s="96"/>
      <c r="G85" s="189"/>
      <c r="H85" s="188"/>
      <c r="I85" s="188"/>
      <c r="J85" s="188"/>
      <c r="K85" s="188"/>
    </row>
    <row r="86" spans="1:11" ht="15.75" customHeight="1" x14ac:dyDescent="0.2">
      <c r="A86" s="69" t="s">
        <v>407</v>
      </c>
      <c r="B86" s="70">
        <v>11</v>
      </c>
      <c r="C86" s="78" t="s">
        <v>408</v>
      </c>
      <c r="D86" s="1" t="s">
        <v>411</v>
      </c>
      <c r="E86" s="189"/>
      <c r="F86" s="96"/>
      <c r="G86" s="189"/>
      <c r="H86" s="188"/>
      <c r="I86" s="188"/>
      <c r="J86" s="188"/>
      <c r="K86" s="188"/>
    </row>
    <row r="87" spans="1:11" ht="15.75" customHeight="1" x14ac:dyDescent="0.2">
      <c r="A87" s="69" t="s">
        <v>407</v>
      </c>
      <c r="B87" s="70">
        <v>11</v>
      </c>
      <c r="C87" s="78" t="s">
        <v>408</v>
      </c>
      <c r="D87" s="1" t="s">
        <v>412</v>
      </c>
      <c r="E87" s="189"/>
      <c r="F87" s="96"/>
      <c r="G87" s="189"/>
      <c r="H87" s="188"/>
      <c r="I87" s="188"/>
      <c r="J87" s="188"/>
      <c r="K87" s="188"/>
    </row>
    <row r="88" spans="1:11" ht="15.75" customHeight="1" x14ac:dyDescent="0.2">
      <c r="A88" s="69" t="s">
        <v>407</v>
      </c>
      <c r="B88" s="70">
        <v>11</v>
      </c>
      <c r="C88" s="78" t="s">
        <v>408</v>
      </c>
      <c r="D88" s="1" t="s">
        <v>413</v>
      </c>
      <c r="E88" s="189"/>
      <c r="F88" s="96"/>
      <c r="G88" s="189"/>
      <c r="H88" s="188"/>
      <c r="I88" s="188"/>
      <c r="J88" s="188"/>
      <c r="K88" s="188"/>
    </row>
    <row r="89" spans="1:11" ht="15.75" customHeight="1" x14ac:dyDescent="0.2">
      <c r="A89" s="69" t="s">
        <v>407</v>
      </c>
      <c r="B89" s="70">
        <v>11</v>
      </c>
      <c r="C89" s="78" t="s">
        <v>408</v>
      </c>
      <c r="D89" s="1" t="s">
        <v>414</v>
      </c>
      <c r="E89" s="189"/>
      <c r="F89" s="96"/>
      <c r="G89" s="189"/>
      <c r="H89" s="188"/>
      <c r="I89" s="188"/>
      <c r="J89" s="188"/>
      <c r="K89" s="188"/>
    </row>
    <row r="90" spans="1:11" ht="15.75" customHeight="1" x14ac:dyDescent="0.2">
      <c r="A90" s="69" t="s">
        <v>407</v>
      </c>
      <c r="B90" s="70">
        <v>12</v>
      </c>
      <c r="C90" s="78" t="s">
        <v>415</v>
      </c>
      <c r="D90" s="1" t="s">
        <v>416</v>
      </c>
      <c r="E90" s="189"/>
      <c r="F90" s="96"/>
      <c r="G90" s="189"/>
      <c r="H90" s="188"/>
      <c r="I90" s="188"/>
      <c r="J90" s="188"/>
      <c r="K90" s="188"/>
    </row>
    <row r="91" spans="1:11" ht="15.75" customHeight="1" x14ac:dyDescent="0.2">
      <c r="A91" s="69" t="s">
        <v>407</v>
      </c>
      <c r="B91" s="70">
        <v>12</v>
      </c>
      <c r="C91" s="78" t="s">
        <v>415</v>
      </c>
      <c r="D91" s="1" t="s">
        <v>417</v>
      </c>
      <c r="E91" s="189"/>
      <c r="F91" s="96"/>
      <c r="G91" s="189"/>
      <c r="H91" s="188"/>
      <c r="I91" s="188"/>
      <c r="J91" s="188"/>
      <c r="K91" s="188"/>
    </row>
    <row r="92" spans="1:11" ht="15.75" customHeight="1" x14ac:dyDescent="0.2">
      <c r="A92" s="69" t="s">
        <v>407</v>
      </c>
      <c r="B92" s="70">
        <v>12</v>
      </c>
      <c r="C92" s="78" t="s">
        <v>415</v>
      </c>
      <c r="D92" s="1" t="s">
        <v>418</v>
      </c>
      <c r="E92" s="189"/>
      <c r="F92" s="96"/>
      <c r="G92" s="104"/>
      <c r="H92" s="188"/>
      <c r="I92" s="188"/>
      <c r="J92" s="188"/>
      <c r="K92" s="188"/>
    </row>
    <row r="93" spans="1:11" ht="15.75" customHeight="1" x14ac:dyDescent="0.2">
      <c r="A93" s="69" t="s">
        <v>407</v>
      </c>
      <c r="B93" s="70">
        <v>12</v>
      </c>
      <c r="C93" s="78" t="s">
        <v>415</v>
      </c>
      <c r="D93" s="1" t="s">
        <v>419</v>
      </c>
      <c r="E93" s="189"/>
      <c r="F93" s="96"/>
      <c r="G93" s="189"/>
      <c r="H93" s="188"/>
      <c r="I93" s="188"/>
      <c r="J93" s="188"/>
      <c r="K93" s="188"/>
    </row>
    <row r="94" spans="1:11" ht="15.75" customHeight="1" x14ac:dyDescent="0.2">
      <c r="A94" s="69" t="s">
        <v>407</v>
      </c>
      <c r="B94" s="70">
        <v>12</v>
      </c>
      <c r="C94" s="78" t="s">
        <v>415</v>
      </c>
      <c r="D94" s="1" t="s">
        <v>420</v>
      </c>
      <c r="E94" s="189"/>
      <c r="F94" s="96"/>
      <c r="G94" s="189"/>
      <c r="H94" s="188"/>
      <c r="I94" s="188"/>
      <c r="J94" s="188"/>
      <c r="K94" s="188"/>
    </row>
    <row r="95" spans="1:11" ht="15.75" customHeight="1" x14ac:dyDescent="0.2">
      <c r="A95" s="69" t="s">
        <v>407</v>
      </c>
      <c r="B95" s="70">
        <v>12</v>
      </c>
      <c r="C95" s="78" t="s">
        <v>415</v>
      </c>
      <c r="D95" s="1" t="s">
        <v>421</v>
      </c>
      <c r="E95" s="189"/>
      <c r="F95" s="96"/>
      <c r="G95" s="189"/>
      <c r="H95" s="188"/>
      <c r="I95" s="188"/>
      <c r="J95" s="188"/>
      <c r="K95" s="188"/>
    </row>
    <row r="96" spans="1:11" ht="15.75" customHeight="1" x14ac:dyDescent="0.2">
      <c r="A96" s="69" t="s">
        <v>407</v>
      </c>
      <c r="B96" s="70">
        <v>12</v>
      </c>
      <c r="C96" s="78" t="s">
        <v>415</v>
      </c>
      <c r="D96" s="1" t="s">
        <v>422</v>
      </c>
      <c r="E96" s="189"/>
      <c r="F96" s="96"/>
      <c r="G96" s="189"/>
      <c r="H96" s="188"/>
      <c r="I96" s="188"/>
      <c r="J96" s="188"/>
      <c r="K96" s="188"/>
    </row>
    <row r="97" spans="1:11" ht="15.75" customHeight="1" x14ac:dyDescent="0.2">
      <c r="A97" s="69" t="s">
        <v>407</v>
      </c>
      <c r="B97" s="70">
        <v>12</v>
      </c>
      <c r="C97" s="78" t="s">
        <v>415</v>
      </c>
      <c r="D97" s="1" t="s">
        <v>423</v>
      </c>
      <c r="E97" s="189"/>
      <c r="F97" s="96"/>
      <c r="G97" s="189"/>
      <c r="H97" s="188"/>
      <c r="I97" s="188"/>
      <c r="J97" s="188"/>
      <c r="K97" s="188"/>
    </row>
    <row r="98" spans="1:11" ht="15.75" customHeight="1" x14ac:dyDescent="0.2">
      <c r="A98" s="69" t="s">
        <v>407</v>
      </c>
      <c r="B98" s="70">
        <v>12</v>
      </c>
      <c r="C98" s="78" t="s">
        <v>415</v>
      </c>
      <c r="D98" s="1" t="s">
        <v>424</v>
      </c>
      <c r="E98" s="189"/>
      <c r="F98" s="96"/>
      <c r="G98" s="189"/>
      <c r="H98" s="188"/>
      <c r="I98" s="188"/>
      <c r="J98" s="188"/>
      <c r="K98" s="188"/>
    </row>
    <row r="99" spans="1:11" ht="15.75" customHeight="1" x14ac:dyDescent="0.2">
      <c r="A99" s="69" t="s">
        <v>407</v>
      </c>
      <c r="B99" s="70">
        <v>13</v>
      </c>
      <c r="C99" s="78" t="s">
        <v>425</v>
      </c>
      <c r="D99" s="1" t="s">
        <v>426</v>
      </c>
      <c r="E99" s="189"/>
      <c r="F99" s="96"/>
      <c r="G99" s="189"/>
      <c r="H99" s="188"/>
      <c r="I99" s="188"/>
      <c r="J99" s="188"/>
      <c r="K99" s="188"/>
    </row>
    <row r="100" spans="1:11" ht="15.75" customHeight="1" x14ac:dyDescent="0.2">
      <c r="A100" s="69" t="s">
        <v>407</v>
      </c>
      <c r="B100" s="70">
        <v>13</v>
      </c>
      <c r="C100" s="78" t="s">
        <v>425</v>
      </c>
      <c r="D100" s="1" t="s">
        <v>427</v>
      </c>
      <c r="E100" s="189"/>
      <c r="F100" s="96"/>
      <c r="G100" s="189"/>
      <c r="H100" s="188"/>
      <c r="I100" s="188"/>
      <c r="J100" s="188"/>
      <c r="K100" s="188"/>
    </row>
    <row r="101" spans="1:11" ht="15.75" customHeight="1" x14ac:dyDescent="0.2">
      <c r="A101" s="69" t="s">
        <v>407</v>
      </c>
      <c r="B101" s="70">
        <v>13</v>
      </c>
      <c r="C101" s="78" t="s">
        <v>425</v>
      </c>
      <c r="D101" s="1" t="s">
        <v>428</v>
      </c>
      <c r="E101" s="189"/>
      <c r="F101" s="96"/>
      <c r="G101" s="189"/>
      <c r="H101" s="188"/>
      <c r="I101" s="188"/>
      <c r="J101" s="188"/>
      <c r="K101" s="188"/>
    </row>
    <row r="102" spans="1:11" ht="15.75" customHeight="1" x14ac:dyDescent="0.2">
      <c r="A102" s="69" t="s">
        <v>407</v>
      </c>
      <c r="B102" s="70">
        <v>13</v>
      </c>
      <c r="C102" s="78" t="s">
        <v>425</v>
      </c>
      <c r="D102" s="1" t="s">
        <v>429</v>
      </c>
      <c r="E102" s="189"/>
      <c r="F102" s="96"/>
      <c r="G102" s="189"/>
      <c r="H102" s="188"/>
      <c r="I102" s="188"/>
      <c r="J102" s="188"/>
      <c r="K102" s="188"/>
    </row>
    <row r="103" spans="1:11" ht="15.75" customHeight="1" x14ac:dyDescent="0.2">
      <c r="A103" s="69" t="s">
        <v>407</v>
      </c>
      <c r="B103" s="70">
        <v>14</v>
      </c>
      <c r="C103" s="78" t="s">
        <v>430</v>
      </c>
      <c r="D103" s="1" t="s">
        <v>431</v>
      </c>
      <c r="E103" s="189"/>
      <c r="F103" s="96"/>
      <c r="G103" s="189"/>
      <c r="H103" s="188"/>
      <c r="I103" s="188"/>
      <c r="J103" s="188"/>
      <c r="K103" s="188"/>
    </row>
    <row r="104" spans="1:11" ht="15.75" customHeight="1" x14ac:dyDescent="0.2">
      <c r="A104" s="69" t="s">
        <v>407</v>
      </c>
      <c r="B104" s="70">
        <v>14</v>
      </c>
      <c r="C104" s="78" t="s">
        <v>430</v>
      </c>
      <c r="D104" s="1" t="s">
        <v>432</v>
      </c>
      <c r="E104" s="189"/>
      <c r="F104" s="96"/>
      <c r="G104" s="189"/>
      <c r="H104" s="188"/>
      <c r="I104" s="188"/>
      <c r="J104" s="188"/>
      <c r="K104" s="188"/>
    </row>
    <row r="105" spans="1:11" ht="15.75" customHeight="1" x14ac:dyDescent="0.2">
      <c r="A105" s="69" t="s">
        <v>407</v>
      </c>
      <c r="B105" s="70">
        <v>14</v>
      </c>
      <c r="C105" s="78" t="s">
        <v>430</v>
      </c>
      <c r="D105" s="1" t="s">
        <v>433</v>
      </c>
      <c r="E105" s="189"/>
      <c r="F105" s="96"/>
      <c r="G105" s="189"/>
      <c r="H105" s="188"/>
      <c r="I105" s="188"/>
      <c r="J105" s="188"/>
      <c r="K105" s="188"/>
    </row>
    <row r="106" spans="1:11" ht="15.75" customHeight="1" x14ac:dyDescent="0.2">
      <c r="A106" s="69" t="s">
        <v>407</v>
      </c>
      <c r="B106" s="70">
        <v>14</v>
      </c>
      <c r="C106" s="78" t="s">
        <v>430</v>
      </c>
      <c r="D106" s="1" t="s">
        <v>434</v>
      </c>
      <c r="E106" s="189"/>
      <c r="F106" s="96"/>
      <c r="G106" s="189"/>
      <c r="H106" s="188"/>
      <c r="I106" s="188"/>
      <c r="J106" s="188"/>
      <c r="K106" s="188"/>
    </row>
    <row r="107" spans="1:11" ht="15.75" customHeight="1" x14ac:dyDescent="0.2">
      <c r="A107" s="69" t="s">
        <v>407</v>
      </c>
      <c r="B107" s="70">
        <v>14</v>
      </c>
      <c r="C107" s="78" t="s">
        <v>430</v>
      </c>
      <c r="D107" s="1" t="s">
        <v>435</v>
      </c>
      <c r="E107" s="189"/>
      <c r="F107" s="96"/>
      <c r="G107" s="189"/>
      <c r="H107" s="188"/>
      <c r="I107" s="188"/>
      <c r="J107" s="188"/>
      <c r="K107" s="188"/>
    </row>
    <row r="108" spans="1:11" ht="15.75" customHeight="1" x14ac:dyDescent="0.2">
      <c r="A108" s="69" t="s">
        <v>407</v>
      </c>
      <c r="B108" s="70">
        <v>14</v>
      </c>
      <c r="C108" s="78" t="s">
        <v>430</v>
      </c>
      <c r="D108" s="1" t="s">
        <v>436</v>
      </c>
      <c r="E108" s="189"/>
      <c r="F108" s="96"/>
      <c r="G108" s="189"/>
      <c r="H108" s="188"/>
      <c r="I108" s="188"/>
      <c r="J108" s="188"/>
      <c r="K108" s="188"/>
    </row>
    <row r="109" spans="1:11" ht="15.75" customHeight="1" x14ac:dyDescent="0.2">
      <c r="A109" s="69" t="s">
        <v>407</v>
      </c>
      <c r="B109" s="70">
        <v>14</v>
      </c>
      <c r="C109" s="78" t="s">
        <v>430</v>
      </c>
      <c r="D109" s="1" t="s">
        <v>437</v>
      </c>
      <c r="E109" s="189"/>
      <c r="F109" s="96"/>
      <c r="G109" s="189"/>
      <c r="H109" s="188"/>
      <c r="I109" s="188"/>
      <c r="J109" s="188"/>
      <c r="K109" s="188"/>
    </row>
    <row r="110" spans="1:11" ht="15.75" customHeight="1" x14ac:dyDescent="0.2">
      <c r="A110" s="69" t="s">
        <v>407</v>
      </c>
      <c r="B110" s="70">
        <v>15</v>
      </c>
      <c r="C110" s="78" t="s">
        <v>438</v>
      </c>
      <c r="D110" s="1" t="s">
        <v>439</v>
      </c>
      <c r="E110" s="189"/>
      <c r="F110" s="96"/>
      <c r="G110" s="189"/>
      <c r="H110" s="188"/>
      <c r="I110" s="188"/>
      <c r="J110" s="188"/>
      <c r="K110" s="188"/>
    </row>
    <row r="111" spans="1:11" ht="15.75" customHeight="1" x14ac:dyDescent="0.2">
      <c r="A111" s="69" t="s">
        <v>407</v>
      </c>
      <c r="B111" s="70">
        <v>15</v>
      </c>
      <c r="C111" s="78" t="s">
        <v>438</v>
      </c>
      <c r="D111" s="1" t="s">
        <v>440</v>
      </c>
      <c r="E111" s="189"/>
      <c r="F111" s="96"/>
      <c r="G111" s="189"/>
      <c r="H111" s="188"/>
      <c r="I111" s="188"/>
      <c r="J111" s="188"/>
      <c r="K111" s="188"/>
    </row>
    <row r="112" spans="1:11" ht="15.75" customHeight="1" x14ac:dyDescent="0.2">
      <c r="A112" s="69" t="s">
        <v>407</v>
      </c>
      <c r="B112" s="70">
        <v>15</v>
      </c>
      <c r="C112" s="78" t="s">
        <v>438</v>
      </c>
      <c r="D112" s="1" t="s">
        <v>441</v>
      </c>
      <c r="E112" s="189"/>
      <c r="F112" s="96"/>
      <c r="G112" s="189"/>
      <c r="H112" s="188"/>
      <c r="I112" s="188"/>
      <c r="J112" s="188"/>
      <c r="K112" s="188"/>
    </row>
    <row r="113" spans="1:11" ht="15.75" customHeight="1" x14ac:dyDescent="0.2">
      <c r="A113" s="69" t="s">
        <v>407</v>
      </c>
      <c r="B113" s="70">
        <v>16</v>
      </c>
      <c r="C113" s="78" t="s">
        <v>442</v>
      </c>
      <c r="D113" s="1" t="s">
        <v>443</v>
      </c>
      <c r="E113" s="189"/>
      <c r="F113" s="96"/>
      <c r="G113" s="189"/>
      <c r="H113" s="188"/>
      <c r="I113" s="188"/>
      <c r="J113" s="188"/>
      <c r="K113" s="188"/>
    </row>
    <row r="114" spans="1:11" ht="15.75" customHeight="1" x14ac:dyDescent="0.2">
      <c r="A114" s="69" t="s">
        <v>407</v>
      </c>
      <c r="B114" s="70">
        <v>16</v>
      </c>
      <c r="C114" s="78" t="s">
        <v>442</v>
      </c>
      <c r="D114" s="1" t="s">
        <v>444</v>
      </c>
      <c r="E114" s="189"/>
      <c r="F114" s="96"/>
      <c r="G114" s="189"/>
      <c r="H114" s="188"/>
      <c r="I114" s="188"/>
      <c r="J114" s="188"/>
      <c r="K114" s="188"/>
    </row>
    <row r="115" spans="1:11" ht="15.75" customHeight="1" x14ac:dyDescent="0.2">
      <c r="A115" s="69" t="s">
        <v>407</v>
      </c>
      <c r="B115" s="70">
        <v>16</v>
      </c>
      <c r="C115" s="78" t="s">
        <v>442</v>
      </c>
      <c r="D115" s="1" t="s">
        <v>445</v>
      </c>
      <c r="E115" s="189"/>
      <c r="F115" s="96"/>
      <c r="G115" s="189"/>
      <c r="H115" s="188"/>
      <c r="I115" s="188"/>
      <c r="J115" s="188"/>
      <c r="K115" s="188"/>
    </row>
    <row r="116" spans="1:11" ht="15.75" customHeight="1" x14ac:dyDescent="0.2">
      <c r="A116" s="69" t="s">
        <v>407</v>
      </c>
      <c r="B116" s="70">
        <v>16</v>
      </c>
      <c r="C116" s="78" t="s">
        <v>442</v>
      </c>
      <c r="D116" s="1" t="s">
        <v>446</v>
      </c>
      <c r="E116" s="189"/>
      <c r="F116" s="96"/>
      <c r="G116" s="189"/>
      <c r="H116" s="188"/>
      <c r="I116" s="188"/>
      <c r="J116" s="188"/>
      <c r="K116" s="188"/>
    </row>
    <row r="117" spans="1:11" ht="15.75" customHeight="1" x14ac:dyDescent="0.2">
      <c r="A117" s="69" t="s">
        <v>407</v>
      </c>
      <c r="B117" s="70">
        <v>16</v>
      </c>
      <c r="C117" s="78" t="s">
        <v>442</v>
      </c>
      <c r="D117" s="1" t="s">
        <v>447</v>
      </c>
      <c r="E117" s="189"/>
      <c r="F117" s="96"/>
      <c r="G117" s="189"/>
      <c r="H117" s="188"/>
      <c r="I117" s="188"/>
      <c r="J117" s="188"/>
      <c r="K117" s="188"/>
    </row>
    <row r="118" spans="1:11" ht="15.75" customHeight="1" x14ac:dyDescent="0.2">
      <c r="A118" s="69" t="s">
        <v>407</v>
      </c>
      <c r="B118" s="70">
        <v>16</v>
      </c>
      <c r="C118" s="78" t="s">
        <v>442</v>
      </c>
      <c r="D118" s="1" t="s">
        <v>854</v>
      </c>
      <c r="E118" s="189"/>
      <c r="F118" s="96"/>
      <c r="G118" s="189"/>
      <c r="H118" s="188"/>
      <c r="I118" s="188"/>
      <c r="J118" s="188"/>
      <c r="K118" s="188"/>
    </row>
    <row r="119" spans="1:11" ht="15.75" customHeight="1" x14ac:dyDescent="0.2">
      <c r="A119" s="69" t="s">
        <v>407</v>
      </c>
      <c r="B119" s="70">
        <v>16</v>
      </c>
      <c r="C119" s="78" t="s">
        <v>442</v>
      </c>
      <c r="D119" s="1" t="s">
        <v>449</v>
      </c>
      <c r="E119" s="189"/>
      <c r="F119" s="96"/>
      <c r="G119" s="189"/>
      <c r="H119" s="188"/>
      <c r="I119" s="188"/>
      <c r="J119" s="188"/>
      <c r="K119" s="188"/>
    </row>
    <row r="120" spans="1:11" ht="15.75" customHeight="1" x14ac:dyDescent="0.2">
      <c r="A120" s="69" t="s">
        <v>407</v>
      </c>
      <c r="B120" s="70">
        <v>16</v>
      </c>
      <c r="C120" s="78" t="s">
        <v>442</v>
      </c>
      <c r="D120" s="1" t="s">
        <v>450</v>
      </c>
      <c r="E120" s="189"/>
      <c r="F120" s="96"/>
      <c r="G120" s="189"/>
      <c r="H120" s="188"/>
      <c r="I120" s="188"/>
      <c r="J120" s="188"/>
      <c r="K120" s="188"/>
    </row>
    <row r="121" spans="1:11" ht="15.75" customHeight="1" x14ac:dyDescent="0.2">
      <c r="A121" s="69" t="s">
        <v>407</v>
      </c>
      <c r="B121" s="70">
        <v>16</v>
      </c>
      <c r="C121" s="78" t="s">
        <v>442</v>
      </c>
      <c r="D121" s="1" t="s">
        <v>451</v>
      </c>
      <c r="E121" s="189"/>
      <c r="F121" s="97"/>
      <c r="G121" s="189"/>
      <c r="H121" s="188"/>
      <c r="I121" s="188"/>
      <c r="J121" s="188"/>
      <c r="K121" s="188"/>
    </row>
    <row r="122" spans="1:11" ht="15.75" customHeight="1" x14ac:dyDescent="0.2">
      <c r="A122" s="69" t="s">
        <v>407</v>
      </c>
      <c r="B122" s="70">
        <v>16</v>
      </c>
      <c r="C122" s="78" t="s">
        <v>442</v>
      </c>
      <c r="D122" s="1" t="s">
        <v>452</v>
      </c>
      <c r="E122" s="189"/>
      <c r="F122" s="96"/>
      <c r="G122" s="189"/>
      <c r="H122" s="188"/>
      <c r="I122" s="188"/>
      <c r="J122" s="188"/>
      <c r="K122" s="188"/>
    </row>
    <row r="123" spans="1:11" ht="15.75" customHeight="1" x14ac:dyDescent="0.2">
      <c r="A123" s="69" t="s">
        <v>407</v>
      </c>
      <c r="B123" s="70">
        <v>16</v>
      </c>
      <c r="C123" s="78" t="s">
        <v>442</v>
      </c>
      <c r="D123" s="1" t="s">
        <v>453</v>
      </c>
      <c r="E123" s="189"/>
      <c r="F123" s="96"/>
      <c r="G123" s="189"/>
      <c r="H123" s="188"/>
      <c r="I123" s="188"/>
      <c r="J123" s="188"/>
      <c r="K123" s="188"/>
    </row>
    <row r="124" spans="1:11" ht="15.75" customHeight="1" x14ac:dyDescent="0.2">
      <c r="A124" s="69" t="s">
        <v>407</v>
      </c>
      <c r="B124" s="70">
        <v>16</v>
      </c>
      <c r="C124" s="78" t="s">
        <v>442</v>
      </c>
      <c r="D124" s="1" t="s">
        <v>454</v>
      </c>
      <c r="E124" s="189"/>
      <c r="F124" s="96"/>
      <c r="G124" s="189"/>
      <c r="H124" s="188"/>
      <c r="I124" s="188"/>
      <c r="J124" s="188"/>
      <c r="K124" s="188"/>
    </row>
    <row r="125" spans="1:11" ht="15.75" customHeight="1" x14ac:dyDescent="0.2">
      <c r="A125" s="69" t="s">
        <v>407</v>
      </c>
      <c r="B125" s="70">
        <v>16</v>
      </c>
      <c r="C125" s="78" t="s">
        <v>442</v>
      </c>
      <c r="D125" s="1" t="s">
        <v>455</v>
      </c>
      <c r="E125" s="189"/>
      <c r="F125" s="96"/>
      <c r="G125" s="189"/>
      <c r="H125" s="188"/>
      <c r="I125" s="188"/>
      <c r="J125" s="188"/>
      <c r="K125" s="188"/>
    </row>
    <row r="126" spans="1:11" ht="15.75" customHeight="1" x14ac:dyDescent="0.2">
      <c r="A126" s="69" t="s">
        <v>407</v>
      </c>
      <c r="B126" s="70">
        <v>16</v>
      </c>
      <c r="C126" s="78" t="s">
        <v>442</v>
      </c>
      <c r="D126" s="1" t="s">
        <v>456</v>
      </c>
      <c r="E126" s="189"/>
      <c r="F126" s="96"/>
      <c r="G126" s="189"/>
      <c r="H126" s="188"/>
      <c r="I126" s="188"/>
      <c r="J126" s="188"/>
      <c r="K126" s="188"/>
    </row>
    <row r="127" spans="1:11" ht="15.75" customHeight="1" x14ac:dyDescent="0.2">
      <c r="A127" s="69" t="s">
        <v>407</v>
      </c>
      <c r="B127" s="70">
        <v>16</v>
      </c>
      <c r="C127" s="78" t="s">
        <v>442</v>
      </c>
      <c r="D127" s="1" t="s">
        <v>457</v>
      </c>
      <c r="E127" s="189"/>
      <c r="F127" s="96"/>
      <c r="G127" s="189"/>
      <c r="H127" s="188"/>
      <c r="I127" s="188"/>
      <c r="J127" s="188"/>
      <c r="K127" s="188"/>
    </row>
    <row r="128" spans="1:11" ht="15.75" customHeight="1" x14ac:dyDescent="0.2">
      <c r="A128" s="69" t="s">
        <v>407</v>
      </c>
      <c r="B128" s="70">
        <v>16</v>
      </c>
      <c r="C128" s="78" t="s">
        <v>442</v>
      </c>
      <c r="D128" s="1" t="s">
        <v>458</v>
      </c>
      <c r="E128" s="189"/>
      <c r="F128" s="96"/>
      <c r="G128" s="189"/>
      <c r="H128" s="188"/>
      <c r="I128" s="188"/>
      <c r="J128" s="188"/>
      <c r="K128" s="188"/>
    </row>
    <row r="129" spans="1:11" ht="15.75" customHeight="1" x14ac:dyDescent="0.2">
      <c r="A129" s="69" t="s">
        <v>407</v>
      </c>
      <c r="B129" s="70">
        <v>17</v>
      </c>
      <c r="C129" s="78" t="s">
        <v>459</v>
      </c>
      <c r="D129" s="1" t="s">
        <v>460</v>
      </c>
      <c r="E129" s="189"/>
      <c r="F129" s="96"/>
      <c r="G129" s="189"/>
      <c r="H129" s="188"/>
      <c r="I129" s="188"/>
      <c r="J129" s="188"/>
      <c r="K129" s="188"/>
    </row>
    <row r="130" spans="1:11" ht="15.75" customHeight="1" x14ac:dyDescent="0.2">
      <c r="A130" s="69" t="s">
        <v>407</v>
      </c>
      <c r="B130" s="70">
        <v>17</v>
      </c>
      <c r="C130" s="78" t="s">
        <v>459</v>
      </c>
      <c r="D130" s="1" t="s">
        <v>461</v>
      </c>
      <c r="E130" s="189"/>
      <c r="F130" s="96"/>
      <c r="G130" s="189"/>
      <c r="H130" s="188"/>
      <c r="I130" s="188"/>
      <c r="J130" s="188"/>
      <c r="K130" s="188"/>
    </row>
    <row r="131" spans="1:11" ht="15.75" customHeight="1" x14ac:dyDescent="0.2">
      <c r="A131" s="69" t="s">
        <v>407</v>
      </c>
      <c r="B131" s="70">
        <v>17</v>
      </c>
      <c r="C131" s="78" t="s">
        <v>459</v>
      </c>
      <c r="D131" s="1" t="s">
        <v>462</v>
      </c>
      <c r="E131" s="189"/>
      <c r="F131" s="96"/>
      <c r="G131" s="189"/>
      <c r="H131" s="188"/>
      <c r="I131" s="188"/>
      <c r="J131" s="188"/>
      <c r="K131" s="188"/>
    </row>
    <row r="132" spans="1:11" ht="15.75" customHeight="1" x14ac:dyDescent="0.2">
      <c r="A132" s="69" t="s">
        <v>407</v>
      </c>
      <c r="B132" s="70">
        <v>17</v>
      </c>
      <c r="C132" s="78" t="s">
        <v>459</v>
      </c>
      <c r="D132" s="1" t="s">
        <v>463</v>
      </c>
      <c r="E132" s="189"/>
      <c r="F132" s="96"/>
      <c r="G132" s="189"/>
      <c r="H132" s="188"/>
      <c r="I132" s="188"/>
      <c r="J132" s="188"/>
      <c r="K132" s="188"/>
    </row>
    <row r="133" spans="1:11" ht="15.75" customHeight="1" x14ac:dyDescent="0.2">
      <c r="A133" s="69" t="s">
        <v>407</v>
      </c>
      <c r="B133" s="70">
        <v>17</v>
      </c>
      <c r="C133" s="78" t="s">
        <v>459</v>
      </c>
      <c r="D133" s="1" t="s">
        <v>464</v>
      </c>
      <c r="E133" s="189"/>
      <c r="F133" s="96"/>
      <c r="G133" s="189"/>
      <c r="H133" s="188"/>
      <c r="I133" s="188"/>
      <c r="J133" s="188"/>
      <c r="K133" s="188"/>
    </row>
    <row r="134" spans="1:11" ht="15.75" customHeight="1" x14ac:dyDescent="0.2">
      <c r="A134" s="69" t="s">
        <v>407</v>
      </c>
      <c r="B134" s="70">
        <v>17</v>
      </c>
      <c r="C134" s="78" t="s">
        <v>459</v>
      </c>
      <c r="D134" s="1" t="s">
        <v>465</v>
      </c>
      <c r="E134" s="189"/>
      <c r="F134" s="96"/>
      <c r="G134" s="189"/>
      <c r="H134" s="188"/>
      <c r="I134" s="188"/>
      <c r="J134" s="188"/>
      <c r="K134" s="188"/>
    </row>
    <row r="135" spans="1:11" ht="15.75" customHeight="1" x14ac:dyDescent="0.2">
      <c r="A135" s="69" t="s">
        <v>407</v>
      </c>
      <c r="B135" s="70">
        <v>17</v>
      </c>
      <c r="C135" s="78" t="s">
        <v>459</v>
      </c>
      <c r="D135" s="1" t="s">
        <v>466</v>
      </c>
      <c r="E135" s="189"/>
      <c r="F135" s="96"/>
      <c r="G135" s="189"/>
      <c r="H135" s="188"/>
      <c r="I135" s="188"/>
      <c r="J135" s="188"/>
      <c r="K135" s="188"/>
    </row>
    <row r="136" spans="1:11" ht="15.75" customHeight="1" x14ac:dyDescent="0.2">
      <c r="A136" s="69" t="s">
        <v>407</v>
      </c>
      <c r="B136" s="70">
        <v>17</v>
      </c>
      <c r="C136" s="78" t="s">
        <v>459</v>
      </c>
      <c r="D136" s="1" t="s">
        <v>467</v>
      </c>
      <c r="E136" s="189"/>
      <c r="F136" s="96"/>
      <c r="G136" s="189"/>
      <c r="H136" s="188"/>
      <c r="I136" s="188"/>
      <c r="J136" s="188"/>
      <c r="K136" s="188"/>
    </row>
    <row r="137" spans="1:11" ht="15.75" customHeight="1" x14ac:dyDescent="0.2">
      <c r="A137" s="69" t="s">
        <v>407</v>
      </c>
      <c r="B137" s="70">
        <v>17</v>
      </c>
      <c r="C137" s="78" t="s">
        <v>459</v>
      </c>
      <c r="D137" s="1" t="s">
        <v>468</v>
      </c>
      <c r="E137" s="189"/>
      <c r="F137" s="96"/>
      <c r="G137" s="189"/>
      <c r="H137" s="188"/>
      <c r="I137" s="188"/>
      <c r="J137" s="188"/>
      <c r="K137" s="188"/>
    </row>
    <row r="138" spans="1:11" ht="15.75" customHeight="1" x14ac:dyDescent="0.2">
      <c r="A138" s="69" t="s">
        <v>407</v>
      </c>
      <c r="B138" s="70">
        <v>17</v>
      </c>
      <c r="C138" s="78" t="s">
        <v>459</v>
      </c>
      <c r="D138" s="1" t="s">
        <v>469</v>
      </c>
      <c r="E138" s="189"/>
      <c r="F138" s="96"/>
      <c r="G138" s="189"/>
      <c r="H138" s="188"/>
      <c r="I138" s="188"/>
      <c r="J138" s="188"/>
      <c r="K138" s="188"/>
    </row>
    <row r="139" spans="1:11" ht="15.75" customHeight="1" x14ac:dyDescent="0.2">
      <c r="A139" s="69" t="s">
        <v>407</v>
      </c>
      <c r="B139" s="70">
        <v>17</v>
      </c>
      <c r="C139" s="78" t="s">
        <v>459</v>
      </c>
      <c r="D139" s="1" t="s">
        <v>470</v>
      </c>
      <c r="E139" s="189"/>
      <c r="F139" s="96"/>
      <c r="G139" s="189"/>
      <c r="H139" s="188"/>
      <c r="I139" s="188"/>
      <c r="J139" s="188"/>
      <c r="K139" s="188"/>
    </row>
    <row r="140" spans="1:11" ht="15.75" customHeight="1" x14ac:dyDescent="0.2">
      <c r="A140" s="69" t="s">
        <v>407</v>
      </c>
      <c r="B140" s="70">
        <v>17</v>
      </c>
      <c r="C140" s="78" t="s">
        <v>459</v>
      </c>
      <c r="D140" s="1" t="s">
        <v>471</v>
      </c>
      <c r="E140" s="189"/>
      <c r="F140" s="96"/>
      <c r="G140" s="189"/>
      <c r="H140" s="188"/>
      <c r="I140" s="188"/>
      <c r="J140" s="188"/>
      <c r="K140" s="188"/>
    </row>
    <row r="141" spans="1:11" ht="15.75" customHeight="1" x14ac:dyDescent="0.2">
      <c r="A141" s="69" t="s">
        <v>407</v>
      </c>
      <c r="B141" s="70">
        <v>17</v>
      </c>
      <c r="C141" s="78" t="s">
        <v>459</v>
      </c>
      <c r="D141" s="1" t="s">
        <v>472</v>
      </c>
      <c r="E141" s="189"/>
      <c r="F141" s="96"/>
      <c r="G141" s="189"/>
      <c r="H141" s="188"/>
      <c r="I141" s="188"/>
      <c r="J141" s="188"/>
      <c r="K141" s="188"/>
    </row>
    <row r="142" spans="1:11" ht="15.75" customHeight="1" x14ac:dyDescent="0.2">
      <c r="A142" s="69" t="s">
        <v>407</v>
      </c>
      <c r="B142" s="70">
        <v>17</v>
      </c>
      <c r="C142" s="78" t="s">
        <v>459</v>
      </c>
      <c r="D142" s="1" t="s">
        <v>473</v>
      </c>
      <c r="E142" s="189"/>
      <c r="F142" s="96"/>
      <c r="G142" s="189"/>
      <c r="H142" s="188"/>
      <c r="I142" s="188"/>
      <c r="J142" s="188"/>
      <c r="K142" s="188"/>
    </row>
    <row r="143" spans="1:11" ht="15.75" customHeight="1" x14ac:dyDescent="0.2">
      <c r="A143" s="69" t="s">
        <v>407</v>
      </c>
      <c r="B143" s="70">
        <v>17</v>
      </c>
      <c r="C143" s="78" t="s">
        <v>459</v>
      </c>
      <c r="D143" s="1" t="s">
        <v>474</v>
      </c>
      <c r="E143" s="189"/>
      <c r="F143" s="96"/>
      <c r="G143" s="189"/>
      <c r="H143" s="188"/>
      <c r="I143" s="188"/>
      <c r="J143" s="188"/>
      <c r="K143" s="188"/>
    </row>
    <row r="144" spans="1:11" ht="15.75" customHeight="1" x14ac:dyDescent="0.2">
      <c r="A144" s="69" t="s">
        <v>407</v>
      </c>
      <c r="B144" s="70">
        <v>17</v>
      </c>
      <c r="C144" s="78" t="s">
        <v>459</v>
      </c>
      <c r="D144" s="1" t="s">
        <v>475</v>
      </c>
      <c r="E144" s="189"/>
      <c r="F144" s="96"/>
      <c r="G144" s="189"/>
      <c r="H144" s="188"/>
      <c r="I144" s="188"/>
      <c r="J144" s="188"/>
      <c r="K144" s="188"/>
    </row>
    <row r="145" spans="1:11" ht="15.75" customHeight="1" x14ac:dyDescent="0.2">
      <c r="A145" s="69" t="s">
        <v>407</v>
      </c>
      <c r="B145" s="70">
        <v>17</v>
      </c>
      <c r="C145" s="78" t="s">
        <v>459</v>
      </c>
      <c r="D145" s="1" t="s">
        <v>476</v>
      </c>
      <c r="E145" s="189"/>
      <c r="F145" s="96"/>
      <c r="G145" s="189"/>
      <c r="H145" s="188"/>
      <c r="I145" s="188"/>
      <c r="J145" s="188"/>
      <c r="K145" s="188"/>
    </row>
    <row r="146" spans="1:11" ht="15.75" customHeight="1" x14ac:dyDescent="0.2">
      <c r="A146" s="69" t="s">
        <v>407</v>
      </c>
      <c r="B146" s="70">
        <v>17</v>
      </c>
      <c r="C146" s="78" t="s">
        <v>459</v>
      </c>
      <c r="D146" s="1" t="s">
        <v>477</v>
      </c>
      <c r="E146" s="189"/>
      <c r="F146" s="96"/>
      <c r="G146" s="189"/>
      <c r="H146" s="188"/>
      <c r="I146" s="188"/>
      <c r="J146" s="188"/>
      <c r="K146" s="188"/>
    </row>
    <row r="147" spans="1:11" ht="15.75" customHeight="1" x14ac:dyDescent="0.2">
      <c r="A147" s="69" t="s">
        <v>407</v>
      </c>
      <c r="B147" s="70">
        <v>17</v>
      </c>
      <c r="C147" s="78" t="s">
        <v>459</v>
      </c>
      <c r="D147" s="1" t="s">
        <v>478</v>
      </c>
      <c r="E147" s="189"/>
      <c r="F147" s="96"/>
      <c r="G147" s="189"/>
      <c r="H147" s="188"/>
      <c r="I147" s="188"/>
      <c r="J147" s="188"/>
      <c r="K147" s="188"/>
    </row>
    <row r="148" spans="1:11" ht="15.75" customHeight="1" x14ac:dyDescent="0.2">
      <c r="A148" s="69" t="s">
        <v>407</v>
      </c>
      <c r="B148" s="70">
        <v>17</v>
      </c>
      <c r="C148" s="78" t="s">
        <v>459</v>
      </c>
      <c r="D148" s="1" t="s">
        <v>479</v>
      </c>
      <c r="E148" s="189"/>
      <c r="F148" s="96"/>
      <c r="G148" s="189"/>
      <c r="H148" s="188"/>
      <c r="I148" s="188"/>
      <c r="J148" s="188"/>
      <c r="K148" s="188"/>
    </row>
    <row r="149" spans="1:11" ht="15.75" customHeight="1" x14ac:dyDescent="0.2">
      <c r="A149" s="69" t="s">
        <v>407</v>
      </c>
      <c r="B149" s="70">
        <v>17</v>
      </c>
      <c r="C149" s="78" t="s">
        <v>459</v>
      </c>
      <c r="D149" s="1" t="s">
        <v>480</v>
      </c>
      <c r="E149" s="189"/>
      <c r="F149" s="96"/>
      <c r="G149" s="189"/>
      <c r="H149" s="188"/>
      <c r="I149" s="188"/>
      <c r="J149" s="188"/>
      <c r="K149" s="188"/>
    </row>
    <row r="150" spans="1:11" ht="15.75" customHeight="1" x14ac:dyDescent="0.2">
      <c r="A150" s="69" t="s">
        <v>407</v>
      </c>
      <c r="B150" s="70">
        <v>17</v>
      </c>
      <c r="C150" s="78" t="s">
        <v>459</v>
      </c>
      <c r="D150" s="1" t="s">
        <v>481</v>
      </c>
      <c r="E150" s="189"/>
      <c r="F150" s="96"/>
      <c r="G150" s="189"/>
      <c r="H150" s="188"/>
      <c r="I150" s="188"/>
      <c r="J150" s="188"/>
      <c r="K150" s="188"/>
    </row>
    <row r="151" spans="1:11" ht="15.75" customHeight="1" x14ac:dyDescent="0.2">
      <c r="A151" s="69" t="s">
        <v>407</v>
      </c>
      <c r="B151" s="70">
        <v>18</v>
      </c>
      <c r="C151" s="78" t="s">
        <v>482</v>
      </c>
      <c r="D151" s="1" t="s">
        <v>483</v>
      </c>
      <c r="E151" s="189"/>
      <c r="F151" s="96"/>
      <c r="G151" s="189"/>
      <c r="H151" s="188"/>
      <c r="I151" s="188"/>
      <c r="J151" s="188"/>
      <c r="K151" s="188"/>
    </row>
    <row r="152" spans="1:11" ht="15.75" customHeight="1" x14ac:dyDescent="0.2">
      <c r="A152" s="69" t="s">
        <v>407</v>
      </c>
      <c r="B152" s="70">
        <v>18</v>
      </c>
      <c r="C152" s="78" t="s">
        <v>482</v>
      </c>
      <c r="D152" s="1" t="s">
        <v>484</v>
      </c>
      <c r="E152" s="189"/>
      <c r="F152" s="96"/>
      <c r="G152" s="189"/>
      <c r="H152" s="188"/>
      <c r="I152" s="188"/>
      <c r="J152" s="188"/>
      <c r="K152" s="188"/>
    </row>
    <row r="153" spans="1:11" ht="15.75" customHeight="1" x14ac:dyDescent="0.2">
      <c r="A153" s="69" t="s">
        <v>407</v>
      </c>
      <c r="B153" s="70">
        <v>18</v>
      </c>
      <c r="C153" s="78" t="s">
        <v>482</v>
      </c>
      <c r="D153" s="1" t="s">
        <v>485</v>
      </c>
      <c r="E153" s="189"/>
      <c r="F153" s="96"/>
      <c r="G153" s="189"/>
      <c r="H153" s="188"/>
      <c r="I153" s="188"/>
      <c r="J153" s="188"/>
      <c r="K153" s="188"/>
    </row>
    <row r="154" spans="1:11" ht="15.75" customHeight="1" x14ac:dyDescent="0.2">
      <c r="A154" s="69" t="s">
        <v>407</v>
      </c>
      <c r="B154" s="70">
        <v>18</v>
      </c>
      <c r="C154" s="78" t="s">
        <v>482</v>
      </c>
      <c r="D154" s="1" t="s">
        <v>486</v>
      </c>
      <c r="E154" s="189"/>
      <c r="F154" s="96"/>
      <c r="G154" s="189"/>
      <c r="H154" s="188"/>
      <c r="I154" s="188"/>
      <c r="J154" s="188"/>
      <c r="K154" s="188"/>
    </row>
    <row r="155" spans="1:11" ht="15.75" customHeight="1" x14ac:dyDescent="0.2">
      <c r="A155" s="69" t="s">
        <v>407</v>
      </c>
      <c r="B155" s="70">
        <v>19</v>
      </c>
      <c r="C155" s="78" t="s">
        <v>487</v>
      </c>
      <c r="D155" s="1" t="s">
        <v>488</v>
      </c>
      <c r="E155" s="189"/>
      <c r="F155" s="96"/>
      <c r="G155" s="189"/>
      <c r="H155" s="188"/>
      <c r="I155" s="188"/>
      <c r="J155" s="188"/>
      <c r="K155" s="188"/>
    </row>
    <row r="156" spans="1:11" ht="15.75" customHeight="1" x14ac:dyDescent="0.2">
      <c r="A156" s="69" t="s">
        <v>407</v>
      </c>
      <c r="B156" s="70">
        <v>19</v>
      </c>
      <c r="C156" s="78" t="s">
        <v>487</v>
      </c>
      <c r="D156" s="1" t="s">
        <v>489</v>
      </c>
      <c r="E156" s="189"/>
      <c r="F156" s="96"/>
      <c r="G156" s="189"/>
      <c r="H156" s="188"/>
      <c r="I156" s="188"/>
      <c r="J156" s="188"/>
      <c r="K156" s="188"/>
    </row>
    <row r="157" spans="1:11" ht="15.75" customHeight="1" x14ac:dyDescent="0.2">
      <c r="A157" s="69" t="s">
        <v>407</v>
      </c>
      <c r="B157" s="70">
        <v>19</v>
      </c>
      <c r="C157" s="78" t="s">
        <v>487</v>
      </c>
      <c r="D157" s="1" t="s">
        <v>490</v>
      </c>
      <c r="E157" s="189"/>
      <c r="F157" s="96"/>
      <c r="G157" s="189"/>
      <c r="H157" s="188"/>
      <c r="I157" s="188"/>
      <c r="J157" s="188"/>
      <c r="K157" s="188"/>
    </row>
    <row r="158" spans="1:11" ht="15.75" customHeight="1" x14ac:dyDescent="0.2">
      <c r="A158" s="69" t="s">
        <v>407</v>
      </c>
      <c r="B158" s="70">
        <v>19</v>
      </c>
      <c r="C158" s="78" t="s">
        <v>487</v>
      </c>
      <c r="D158" s="1" t="s">
        <v>491</v>
      </c>
      <c r="E158" s="189"/>
      <c r="F158" s="96"/>
      <c r="G158" s="189"/>
      <c r="H158" s="188"/>
      <c r="I158" s="188"/>
      <c r="J158" s="188"/>
      <c r="K158" s="188"/>
    </row>
    <row r="159" spans="1:11" ht="15.75" customHeight="1" x14ac:dyDescent="0.2">
      <c r="A159" s="69" t="s">
        <v>407</v>
      </c>
      <c r="B159" s="70">
        <v>20</v>
      </c>
      <c r="C159" s="78" t="s">
        <v>492</v>
      </c>
      <c r="D159" s="1" t="s">
        <v>493</v>
      </c>
      <c r="E159" s="189"/>
      <c r="F159" s="96"/>
      <c r="G159" s="189"/>
      <c r="H159" s="188"/>
      <c r="I159" s="188"/>
      <c r="J159" s="188"/>
      <c r="K159" s="188"/>
    </row>
    <row r="160" spans="1:11" ht="15.75" customHeight="1" x14ac:dyDescent="0.2">
      <c r="A160" s="69" t="s">
        <v>407</v>
      </c>
      <c r="B160" s="70">
        <v>20</v>
      </c>
      <c r="C160" s="78" t="s">
        <v>492</v>
      </c>
      <c r="D160" s="1" t="s">
        <v>494</v>
      </c>
      <c r="E160" s="189"/>
      <c r="F160" s="96"/>
      <c r="G160" s="189"/>
      <c r="H160" s="188"/>
      <c r="I160" s="188"/>
      <c r="J160" s="188"/>
      <c r="K160" s="188"/>
    </row>
    <row r="161" spans="1:11" ht="15.75" customHeight="1" x14ac:dyDescent="0.2">
      <c r="A161" s="69" t="s">
        <v>407</v>
      </c>
      <c r="B161" s="70">
        <v>20</v>
      </c>
      <c r="C161" s="78" t="s">
        <v>492</v>
      </c>
      <c r="D161" s="1" t="s">
        <v>495</v>
      </c>
      <c r="E161" s="189"/>
      <c r="F161" s="96"/>
      <c r="G161" s="189"/>
      <c r="H161" s="188"/>
      <c r="I161" s="188"/>
      <c r="J161" s="188"/>
      <c r="K161" s="188"/>
    </row>
    <row r="162" spans="1:11" ht="15.75" customHeight="1" x14ac:dyDescent="0.2">
      <c r="A162" s="69" t="s">
        <v>407</v>
      </c>
      <c r="B162" s="70">
        <v>21</v>
      </c>
      <c r="C162" s="78" t="s">
        <v>496</v>
      </c>
      <c r="D162" s="1" t="s">
        <v>497</v>
      </c>
      <c r="E162" s="189"/>
      <c r="F162" s="96"/>
      <c r="G162" s="189"/>
      <c r="H162" s="188"/>
      <c r="I162" s="188"/>
      <c r="J162" s="188"/>
      <c r="K162" s="188"/>
    </row>
    <row r="163" spans="1:11" ht="15.75" customHeight="1" x14ac:dyDescent="0.2">
      <c r="A163" s="69" t="s">
        <v>407</v>
      </c>
      <c r="B163" s="70">
        <v>21</v>
      </c>
      <c r="C163" s="78" t="s">
        <v>496</v>
      </c>
      <c r="D163" s="1" t="s">
        <v>498</v>
      </c>
      <c r="E163" s="189"/>
      <c r="F163" s="97"/>
      <c r="G163" s="104"/>
      <c r="H163" s="188"/>
      <c r="I163" s="188"/>
      <c r="J163" s="188"/>
      <c r="K163" s="188"/>
    </row>
    <row r="164" spans="1:11" ht="15.75" customHeight="1" x14ac:dyDescent="0.2">
      <c r="A164" s="69" t="s">
        <v>407</v>
      </c>
      <c r="B164" s="70">
        <v>22</v>
      </c>
      <c r="C164" s="78" t="s">
        <v>499</v>
      </c>
      <c r="D164" s="1" t="s">
        <v>500</v>
      </c>
      <c r="E164" s="189"/>
      <c r="F164" s="96"/>
      <c r="G164" s="189"/>
      <c r="H164" s="188"/>
      <c r="I164" s="188"/>
      <c r="J164" s="188"/>
      <c r="K164" s="188"/>
    </row>
    <row r="165" spans="1:11" ht="15.75" customHeight="1" x14ac:dyDescent="0.2">
      <c r="A165" s="69" t="s">
        <v>407</v>
      </c>
      <c r="B165" s="70">
        <v>22</v>
      </c>
      <c r="C165" s="78" t="s">
        <v>499</v>
      </c>
      <c r="D165" s="1" t="s">
        <v>501</v>
      </c>
      <c r="E165" s="189"/>
      <c r="F165" s="96"/>
      <c r="G165" s="189"/>
      <c r="H165" s="188"/>
      <c r="I165" s="188"/>
      <c r="J165" s="188"/>
      <c r="K165" s="188"/>
    </row>
    <row r="166" spans="1:11" ht="15.75" customHeight="1" x14ac:dyDescent="0.2">
      <c r="A166" s="69" t="s">
        <v>407</v>
      </c>
      <c r="B166" s="70">
        <v>22</v>
      </c>
      <c r="C166" s="78" t="s">
        <v>499</v>
      </c>
      <c r="D166" s="1" t="s">
        <v>502</v>
      </c>
      <c r="E166" s="189"/>
      <c r="F166" s="97"/>
      <c r="G166" s="104"/>
      <c r="H166" s="188"/>
      <c r="I166" s="188"/>
      <c r="J166" s="188"/>
      <c r="K166" s="188"/>
    </row>
    <row r="167" spans="1:11" ht="15.75" customHeight="1" x14ac:dyDescent="0.2">
      <c r="A167" s="69" t="s">
        <v>407</v>
      </c>
      <c r="B167" s="70">
        <v>22</v>
      </c>
      <c r="C167" s="78" t="s">
        <v>499</v>
      </c>
      <c r="D167" s="1" t="s">
        <v>503</v>
      </c>
      <c r="E167" s="189"/>
      <c r="F167" s="96"/>
      <c r="G167" s="189"/>
      <c r="H167" s="188"/>
      <c r="I167" s="188"/>
      <c r="J167" s="188"/>
      <c r="K167" s="188"/>
    </row>
    <row r="168" spans="1:11" ht="15.75" customHeight="1" x14ac:dyDescent="0.2">
      <c r="A168" s="69" t="s">
        <v>407</v>
      </c>
      <c r="B168" s="70">
        <v>22</v>
      </c>
      <c r="C168" s="78" t="s">
        <v>499</v>
      </c>
      <c r="D168" s="1" t="s">
        <v>504</v>
      </c>
      <c r="E168" s="189"/>
      <c r="F168" s="96"/>
      <c r="G168" s="189"/>
      <c r="H168" s="188"/>
      <c r="I168" s="188"/>
      <c r="J168" s="188"/>
      <c r="K168" s="188"/>
    </row>
    <row r="169" spans="1:11" ht="15.75" customHeight="1" x14ac:dyDescent="0.2">
      <c r="A169" s="69" t="s">
        <v>407</v>
      </c>
      <c r="B169" s="70">
        <v>23</v>
      </c>
      <c r="C169" s="78" t="s">
        <v>505</v>
      </c>
      <c r="D169" s="1" t="s">
        <v>506</v>
      </c>
      <c r="E169" s="189"/>
      <c r="F169" s="96"/>
      <c r="G169" s="189"/>
      <c r="H169" s="188"/>
      <c r="I169" s="188"/>
      <c r="J169" s="188"/>
      <c r="K169" s="188"/>
    </row>
    <row r="170" spans="1:11" ht="15.75" customHeight="1" x14ac:dyDescent="0.2">
      <c r="A170" s="69" t="s">
        <v>407</v>
      </c>
      <c r="B170" s="70">
        <v>23</v>
      </c>
      <c r="C170" s="78" t="s">
        <v>505</v>
      </c>
      <c r="D170" s="1" t="s">
        <v>507</v>
      </c>
      <c r="E170" s="189"/>
      <c r="F170" s="96"/>
      <c r="G170" s="189"/>
      <c r="H170" s="188"/>
      <c r="I170" s="188"/>
      <c r="J170" s="188"/>
      <c r="K170" s="188"/>
    </row>
    <row r="171" spans="1:11" ht="15.75" customHeight="1" x14ac:dyDescent="0.2">
      <c r="A171" s="69" t="s">
        <v>407</v>
      </c>
      <c r="B171" s="70">
        <v>23</v>
      </c>
      <c r="C171" s="78" t="s">
        <v>505</v>
      </c>
      <c r="D171" s="1" t="s">
        <v>508</v>
      </c>
      <c r="E171" s="189"/>
      <c r="F171" s="96"/>
      <c r="G171" s="189"/>
      <c r="H171" s="188"/>
      <c r="I171" s="188"/>
      <c r="J171" s="188"/>
      <c r="K171" s="188"/>
    </row>
    <row r="172" spans="1:11" ht="15.75" customHeight="1" x14ac:dyDescent="0.2">
      <c r="A172" s="69" t="s">
        <v>407</v>
      </c>
      <c r="B172" s="70">
        <v>23</v>
      </c>
      <c r="C172" s="78" t="s">
        <v>505</v>
      </c>
      <c r="D172" s="1" t="s">
        <v>509</v>
      </c>
      <c r="E172" s="189"/>
      <c r="F172" s="96"/>
      <c r="G172" s="189"/>
      <c r="H172" s="188"/>
      <c r="I172" s="188"/>
      <c r="J172" s="188"/>
      <c r="K172" s="188"/>
    </row>
    <row r="173" spans="1:11" ht="15.75" customHeight="1" x14ac:dyDescent="0.2">
      <c r="A173" s="69" t="s">
        <v>407</v>
      </c>
      <c r="B173" s="70">
        <v>23</v>
      </c>
      <c r="C173" s="78" t="s">
        <v>505</v>
      </c>
      <c r="D173" s="1" t="s">
        <v>510</v>
      </c>
      <c r="E173" s="189"/>
      <c r="F173" s="96"/>
      <c r="G173" s="189"/>
      <c r="H173" s="188"/>
      <c r="I173" s="188"/>
      <c r="J173" s="188"/>
      <c r="K173" s="188"/>
    </row>
    <row r="174" spans="1:11" ht="15.75" customHeight="1" x14ac:dyDescent="0.2">
      <c r="A174" s="69" t="s">
        <v>407</v>
      </c>
      <c r="B174" s="70">
        <v>23</v>
      </c>
      <c r="C174" s="78" t="s">
        <v>505</v>
      </c>
      <c r="D174" s="1" t="s">
        <v>511</v>
      </c>
      <c r="E174" s="189"/>
      <c r="F174" s="96"/>
      <c r="G174" s="189"/>
      <c r="H174" s="188"/>
      <c r="I174" s="188"/>
      <c r="J174" s="188"/>
      <c r="K174" s="188"/>
    </row>
    <row r="175" spans="1:11" ht="15.75" customHeight="1" x14ac:dyDescent="0.2">
      <c r="A175" s="69" t="s">
        <v>407</v>
      </c>
      <c r="B175" s="70">
        <v>23</v>
      </c>
      <c r="C175" s="78" t="s">
        <v>505</v>
      </c>
      <c r="D175" s="1" t="s">
        <v>512</v>
      </c>
      <c r="E175" s="189"/>
      <c r="F175" s="96"/>
      <c r="G175" s="189"/>
      <c r="H175" s="188"/>
      <c r="I175" s="188"/>
      <c r="J175" s="188"/>
      <c r="K175" s="188"/>
    </row>
    <row r="176" spans="1:11" ht="15.75" customHeight="1" x14ac:dyDescent="0.2">
      <c r="A176" s="69" t="s">
        <v>407</v>
      </c>
      <c r="B176" s="70">
        <v>24</v>
      </c>
      <c r="C176" s="78" t="s">
        <v>513</v>
      </c>
      <c r="D176" s="1" t="s">
        <v>514</v>
      </c>
      <c r="E176" s="189"/>
      <c r="F176" s="96"/>
      <c r="G176" s="189"/>
      <c r="H176" s="188"/>
      <c r="I176" s="188"/>
      <c r="J176" s="188"/>
      <c r="K176" s="188"/>
    </row>
    <row r="177" spans="1:11" ht="15.75" customHeight="1" x14ac:dyDescent="0.2">
      <c r="A177" s="69" t="s">
        <v>407</v>
      </c>
      <c r="B177" s="70">
        <v>24</v>
      </c>
      <c r="C177" s="78" t="s">
        <v>513</v>
      </c>
      <c r="D177" s="1" t="s">
        <v>515</v>
      </c>
      <c r="E177" s="189"/>
      <c r="F177" s="96"/>
      <c r="G177" s="189"/>
      <c r="H177" s="188"/>
      <c r="I177" s="188"/>
      <c r="J177" s="188"/>
      <c r="K177" s="188"/>
    </row>
    <row r="178" spans="1:11" ht="15.75" customHeight="1" x14ac:dyDescent="0.2">
      <c r="A178" s="69" t="s">
        <v>407</v>
      </c>
      <c r="B178" s="70">
        <v>24</v>
      </c>
      <c r="C178" s="78" t="s">
        <v>513</v>
      </c>
      <c r="D178" s="1" t="s">
        <v>516</v>
      </c>
      <c r="E178" s="189"/>
      <c r="F178" s="96"/>
      <c r="G178" s="189"/>
      <c r="H178" s="188"/>
      <c r="I178" s="188"/>
      <c r="J178" s="188"/>
      <c r="K178" s="188"/>
    </row>
    <row r="179" spans="1:11" ht="15.75" customHeight="1" x14ac:dyDescent="0.2">
      <c r="A179" s="69" t="s">
        <v>407</v>
      </c>
      <c r="B179" s="70">
        <v>24</v>
      </c>
      <c r="C179" s="78" t="s">
        <v>513</v>
      </c>
      <c r="D179" s="1" t="s">
        <v>517</v>
      </c>
      <c r="E179" s="189"/>
      <c r="F179" s="96"/>
      <c r="G179" s="189"/>
      <c r="H179" s="188"/>
      <c r="I179" s="188"/>
      <c r="J179" s="188"/>
      <c r="K179" s="188"/>
    </row>
    <row r="180" spans="1:11" ht="15.75" customHeight="1" x14ac:dyDescent="0.2">
      <c r="A180" s="69" t="s">
        <v>407</v>
      </c>
      <c r="B180" s="70">
        <v>24</v>
      </c>
      <c r="C180" s="78" t="s">
        <v>513</v>
      </c>
      <c r="D180" s="1" t="s">
        <v>518</v>
      </c>
      <c r="E180" s="189"/>
      <c r="F180" s="96"/>
      <c r="G180" s="189"/>
      <c r="H180" s="188"/>
      <c r="I180" s="188"/>
      <c r="J180" s="188"/>
      <c r="K180" s="188"/>
    </row>
    <row r="181" spans="1:11" ht="15.75" customHeight="1" x14ac:dyDescent="0.2">
      <c r="A181" s="69" t="s">
        <v>407</v>
      </c>
      <c r="B181" s="70">
        <v>24</v>
      </c>
      <c r="C181" s="78" t="s">
        <v>513</v>
      </c>
      <c r="D181" s="1" t="s">
        <v>519</v>
      </c>
      <c r="E181" s="189"/>
      <c r="F181" s="96"/>
      <c r="G181" s="189"/>
      <c r="H181" s="188"/>
      <c r="I181" s="188"/>
      <c r="J181" s="188"/>
      <c r="K181" s="188"/>
    </row>
    <row r="182" spans="1:11" ht="15.75" customHeight="1" x14ac:dyDescent="0.2">
      <c r="A182" s="69" t="s">
        <v>407</v>
      </c>
      <c r="B182" s="70">
        <v>24</v>
      </c>
      <c r="C182" s="78" t="s">
        <v>513</v>
      </c>
      <c r="D182" s="1" t="s">
        <v>520</v>
      </c>
      <c r="E182" s="189"/>
      <c r="F182" s="96"/>
      <c r="G182" s="189"/>
      <c r="H182" s="188"/>
      <c r="I182" s="188"/>
      <c r="J182" s="188"/>
      <c r="K182" s="188"/>
    </row>
    <row r="183" spans="1:11" ht="15.75" customHeight="1" x14ac:dyDescent="0.2">
      <c r="A183" s="69" t="s">
        <v>407</v>
      </c>
      <c r="B183" s="70">
        <v>24</v>
      </c>
      <c r="C183" s="78" t="s">
        <v>513</v>
      </c>
      <c r="D183" s="1" t="s">
        <v>521</v>
      </c>
      <c r="E183" s="189"/>
      <c r="F183" s="96"/>
      <c r="G183" s="189"/>
      <c r="H183" s="188"/>
      <c r="I183" s="188"/>
      <c r="J183" s="188"/>
      <c r="K183" s="188"/>
    </row>
    <row r="184" spans="1:11" ht="15.75" customHeight="1" x14ac:dyDescent="0.2">
      <c r="A184" s="69" t="s">
        <v>407</v>
      </c>
      <c r="B184" s="70">
        <v>24</v>
      </c>
      <c r="C184" s="78" t="s">
        <v>513</v>
      </c>
      <c r="D184" s="1" t="s">
        <v>522</v>
      </c>
      <c r="E184" s="189"/>
      <c r="F184" s="96"/>
      <c r="G184" s="189"/>
      <c r="H184" s="188"/>
      <c r="I184" s="188"/>
      <c r="J184" s="188"/>
      <c r="K184" s="188"/>
    </row>
    <row r="185" spans="1:11" ht="15.75" customHeight="1" x14ac:dyDescent="0.2">
      <c r="A185" s="69" t="s">
        <v>407</v>
      </c>
      <c r="B185" s="70">
        <v>24</v>
      </c>
      <c r="C185" s="78" t="s">
        <v>513</v>
      </c>
      <c r="D185" s="1" t="s">
        <v>523</v>
      </c>
      <c r="E185" s="189"/>
      <c r="F185" s="96"/>
      <c r="G185" s="189"/>
      <c r="H185" s="188"/>
      <c r="I185" s="188"/>
      <c r="J185" s="188"/>
      <c r="K185" s="188"/>
    </row>
    <row r="186" spans="1:11" ht="15.75" customHeight="1" x14ac:dyDescent="0.2">
      <c r="A186" s="69" t="s">
        <v>407</v>
      </c>
      <c r="B186" s="70">
        <v>25</v>
      </c>
      <c r="C186" s="78" t="s">
        <v>524</v>
      </c>
      <c r="D186" s="1" t="s">
        <v>525</v>
      </c>
      <c r="E186" s="189"/>
      <c r="F186" s="96"/>
      <c r="G186" s="189"/>
      <c r="H186" s="188"/>
      <c r="I186" s="188"/>
      <c r="J186" s="188"/>
      <c r="K186" s="188"/>
    </row>
    <row r="187" spans="1:11" ht="15.75" customHeight="1" x14ac:dyDescent="0.2">
      <c r="A187" s="69" t="s">
        <v>407</v>
      </c>
      <c r="B187" s="70">
        <v>25</v>
      </c>
      <c r="C187" s="78" t="s">
        <v>524</v>
      </c>
      <c r="D187" s="1" t="s">
        <v>526</v>
      </c>
      <c r="E187" s="189"/>
      <c r="F187" s="96"/>
      <c r="G187" s="189"/>
      <c r="H187" s="188"/>
      <c r="I187" s="188"/>
      <c r="J187" s="188"/>
      <c r="K187" s="188"/>
    </row>
    <row r="188" spans="1:11" ht="15.75" customHeight="1" x14ac:dyDescent="0.2">
      <c r="A188" s="69" t="s">
        <v>407</v>
      </c>
      <c r="B188" s="70">
        <v>25</v>
      </c>
      <c r="C188" s="78" t="s">
        <v>524</v>
      </c>
      <c r="D188" s="1" t="s">
        <v>527</v>
      </c>
      <c r="E188" s="189"/>
      <c r="F188" s="96"/>
      <c r="G188" s="189"/>
      <c r="H188" s="188"/>
      <c r="I188" s="188"/>
      <c r="J188" s="188"/>
      <c r="K188" s="188"/>
    </row>
    <row r="189" spans="1:11" ht="15.75" customHeight="1" x14ac:dyDescent="0.2">
      <c r="A189" s="69" t="s">
        <v>407</v>
      </c>
      <c r="B189" s="70">
        <v>25</v>
      </c>
      <c r="C189" s="78" t="s">
        <v>524</v>
      </c>
      <c r="D189" s="1" t="s">
        <v>528</v>
      </c>
      <c r="E189" s="189"/>
      <c r="F189" s="96"/>
      <c r="G189" s="189"/>
      <c r="H189" s="188"/>
      <c r="I189" s="188"/>
      <c r="J189" s="188"/>
      <c r="K189" s="188"/>
    </row>
    <row r="190" spans="1:11" ht="15.75" customHeight="1" x14ac:dyDescent="0.2">
      <c r="A190" s="69" t="s">
        <v>407</v>
      </c>
      <c r="B190" s="70">
        <v>25</v>
      </c>
      <c r="C190" s="78" t="s">
        <v>524</v>
      </c>
      <c r="D190" s="1" t="s">
        <v>529</v>
      </c>
      <c r="E190" s="189"/>
      <c r="F190" s="96"/>
      <c r="G190" s="189"/>
      <c r="H190" s="188"/>
      <c r="I190" s="188"/>
      <c r="J190" s="188"/>
      <c r="K190" s="188"/>
    </row>
    <row r="191" spans="1:11" ht="15.75" customHeight="1" x14ac:dyDescent="0.2">
      <c r="A191" s="69" t="s">
        <v>407</v>
      </c>
      <c r="B191" s="70">
        <v>25</v>
      </c>
      <c r="C191" s="78" t="s">
        <v>524</v>
      </c>
      <c r="D191" s="1" t="s">
        <v>530</v>
      </c>
      <c r="E191" s="189"/>
      <c r="F191" s="96"/>
      <c r="G191" s="189"/>
      <c r="H191" s="188"/>
      <c r="I191" s="188"/>
      <c r="J191" s="188"/>
      <c r="K191" s="188"/>
    </row>
    <row r="192" spans="1:11" ht="15.75" customHeight="1" x14ac:dyDescent="0.2">
      <c r="A192" s="69" t="s">
        <v>407</v>
      </c>
      <c r="B192" s="70">
        <v>25</v>
      </c>
      <c r="C192" s="78" t="s">
        <v>524</v>
      </c>
      <c r="D192" s="1" t="s">
        <v>531</v>
      </c>
      <c r="E192" s="189"/>
      <c r="F192" s="96"/>
      <c r="G192" s="189"/>
      <c r="H192" s="188"/>
      <c r="I192" s="188"/>
      <c r="J192" s="188"/>
      <c r="K192" s="188"/>
    </row>
    <row r="193" spans="1:11" ht="15.75" customHeight="1" x14ac:dyDescent="0.2">
      <c r="A193" s="69" t="s">
        <v>407</v>
      </c>
      <c r="B193" s="70">
        <v>25</v>
      </c>
      <c r="C193" s="78" t="s">
        <v>524</v>
      </c>
      <c r="D193" s="1" t="s">
        <v>532</v>
      </c>
      <c r="E193" s="189"/>
      <c r="F193" s="96"/>
      <c r="G193" s="189"/>
      <c r="H193" s="188"/>
      <c r="I193" s="188"/>
      <c r="J193" s="188"/>
      <c r="K193" s="188"/>
    </row>
    <row r="194" spans="1:11" ht="15.75" customHeight="1" x14ac:dyDescent="0.2">
      <c r="A194" s="69" t="s">
        <v>533</v>
      </c>
      <c r="B194" s="70">
        <v>26</v>
      </c>
      <c r="C194" s="78" t="s">
        <v>534</v>
      </c>
      <c r="D194" s="1" t="s">
        <v>535</v>
      </c>
      <c r="E194" s="189"/>
      <c r="F194" s="96"/>
      <c r="G194" s="189"/>
      <c r="H194" s="188"/>
      <c r="I194" s="188"/>
      <c r="J194" s="188"/>
      <c r="K194" s="188"/>
    </row>
    <row r="195" spans="1:11" ht="15.75" customHeight="1" x14ac:dyDescent="0.2">
      <c r="A195" s="69" t="s">
        <v>533</v>
      </c>
      <c r="B195" s="70">
        <v>26</v>
      </c>
      <c r="C195" s="78" t="s">
        <v>534</v>
      </c>
      <c r="D195" s="1" t="s">
        <v>536</v>
      </c>
      <c r="E195" s="189"/>
      <c r="F195" s="96"/>
      <c r="G195" s="189"/>
      <c r="H195" s="188"/>
      <c r="I195" s="188"/>
      <c r="J195" s="188"/>
      <c r="K195" s="188"/>
    </row>
    <row r="196" spans="1:11" ht="15.75" customHeight="1" x14ac:dyDescent="0.2">
      <c r="A196" s="69" t="s">
        <v>533</v>
      </c>
      <c r="B196" s="70">
        <v>27</v>
      </c>
      <c r="C196" s="78" t="s">
        <v>537</v>
      </c>
      <c r="D196" s="1" t="s">
        <v>538</v>
      </c>
      <c r="E196" s="189"/>
      <c r="F196" s="96"/>
      <c r="G196" s="189"/>
      <c r="H196" s="188"/>
      <c r="I196" s="188"/>
      <c r="J196" s="188"/>
      <c r="K196" s="188"/>
    </row>
    <row r="197" spans="1:11" ht="15.75" customHeight="1" x14ac:dyDescent="0.2">
      <c r="A197" s="69" t="s">
        <v>533</v>
      </c>
      <c r="B197" s="70">
        <v>27</v>
      </c>
      <c r="C197" s="78" t="s">
        <v>537</v>
      </c>
      <c r="D197" s="1" t="s">
        <v>539</v>
      </c>
      <c r="E197" s="189"/>
      <c r="F197" s="96"/>
      <c r="G197" s="189"/>
      <c r="H197" s="188"/>
      <c r="I197" s="188"/>
      <c r="J197" s="188"/>
      <c r="K197" s="188"/>
    </row>
    <row r="198" spans="1:11" ht="15.75" customHeight="1" x14ac:dyDescent="0.2">
      <c r="A198" s="69" t="s">
        <v>533</v>
      </c>
      <c r="B198" s="70">
        <v>27</v>
      </c>
      <c r="C198" s="78" t="s">
        <v>537</v>
      </c>
      <c r="D198" s="1" t="s">
        <v>540</v>
      </c>
      <c r="E198" s="189"/>
      <c r="F198" s="96"/>
      <c r="G198" s="189"/>
      <c r="H198" s="188"/>
      <c r="I198" s="188"/>
      <c r="J198" s="188"/>
      <c r="K198" s="188"/>
    </row>
    <row r="199" spans="1:11" ht="15.75" customHeight="1" x14ac:dyDescent="0.2">
      <c r="A199" s="69" t="s">
        <v>533</v>
      </c>
      <c r="B199" s="70">
        <v>27</v>
      </c>
      <c r="C199" s="78" t="s">
        <v>537</v>
      </c>
      <c r="D199" s="1" t="s">
        <v>541</v>
      </c>
      <c r="E199" s="189"/>
      <c r="F199" s="96"/>
      <c r="G199" s="189"/>
      <c r="H199" s="188"/>
      <c r="I199" s="188"/>
      <c r="J199" s="188"/>
      <c r="K199" s="188"/>
    </row>
    <row r="200" spans="1:11" ht="15.75" customHeight="1" x14ac:dyDescent="0.2">
      <c r="A200" s="69" t="s">
        <v>533</v>
      </c>
      <c r="B200" s="70">
        <v>27</v>
      </c>
      <c r="C200" s="78" t="s">
        <v>537</v>
      </c>
      <c r="D200" s="1" t="s">
        <v>542</v>
      </c>
      <c r="E200" s="189"/>
      <c r="F200" s="96"/>
      <c r="G200" s="189"/>
      <c r="H200" s="188"/>
      <c r="I200" s="188"/>
      <c r="J200" s="188"/>
      <c r="K200" s="188"/>
    </row>
    <row r="201" spans="1:11" ht="15.75" customHeight="1" x14ac:dyDescent="0.2">
      <c r="A201" s="69" t="s">
        <v>533</v>
      </c>
      <c r="B201" s="70">
        <v>28</v>
      </c>
      <c r="C201" s="78" t="s">
        <v>543</v>
      </c>
      <c r="D201" s="1" t="s">
        <v>544</v>
      </c>
      <c r="E201" s="189"/>
      <c r="F201" s="96"/>
      <c r="G201" s="189"/>
      <c r="H201" s="188"/>
      <c r="I201" s="188"/>
      <c r="J201" s="188"/>
      <c r="K201" s="188"/>
    </row>
    <row r="202" spans="1:11" ht="15.75" customHeight="1" x14ac:dyDescent="0.2">
      <c r="A202" s="69" t="s">
        <v>533</v>
      </c>
      <c r="B202" s="70">
        <v>28</v>
      </c>
      <c r="C202" s="78" t="s">
        <v>543</v>
      </c>
      <c r="D202" s="1" t="s">
        <v>545</v>
      </c>
      <c r="E202" s="189"/>
      <c r="F202" s="96"/>
      <c r="G202" s="189"/>
      <c r="H202" s="188"/>
      <c r="I202" s="188"/>
      <c r="J202" s="188"/>
      <c r="K202" s="188"/>
    </row>
    <row r="203" spans="1:11" ht="15.75" customHeight="1" x14ac:dyDescent="0.2">
      <c r="A203" s="69" t="s">
        <v>533</v>
      </c>
      <c r="B203" s="70">
        <v>28</v>
      </c>
      <c r="C203" s="78" t="s">
        <v>543</v>
      </c>
      <c r="D203" s="1" t="s">
        <v>546</v>
      </c>
      <c r="E203" s="189"/>
      <c r="F203" s="96"/>
      <c r="G203" s="189"/>
      <c r="H203" s="188"/>
      <c r="I203" s="188"/>
      <c r="J203" s="188"/>
      <c r="K203" s="188"/>
    </row>
    <row r="204" spans="1:11" ht="15.75" customHeight="1" x14ac:dyDescent="0.2">
      <c r="A204" s="69" t="s">
        <v>533</v>
      </c>
      <c r="B204" s="70">
        <v>28</v>
      </c>
      <c r="C204" s="78" t="s">
        <v>543</v>
      </c>
      <c r="D204" s="1" t="s">
        <v>547</v>
      </c>
      <c r="E204" s="189"/>
      <c r="F204" s="96"/>
      <c r="G204" s="189"/>
      <c r="H204" s="188"/>
      <c r="I204" s="188"/>
      <c r="J204" s="188"/>
      <c r="K204" s="188"/>
    </row>
    <row r="205" spans="1:11" ht="15.75" customHeight="1" x14ac:dyDescent="0.2">
      <c r="A205" s="69" t="s">
        <v>533</v>
      </c>
      <c r="B205" s="70">
        <v>29</v>
      </c>
      <c r="C205" s="78" t="s">
        <v>548</v>
      </c>
      <c r="D205" s="1" t="s">
        <v>549</v>
      </c>
      <c r="E205" s="189"/>
      <c r="F205" s="96"/>
      <c r="G205" s="189"/>
      <c r="H205" s="188"/>
      <c r="I205" s="188"/>
      <c r="J205" s="188"/>
      <c r="K205" s="188"/>
    </row>
    <row r="206" spans="1:11" ht="15.75" customHeight="1" x14ac:dyDescent="0.2">
      <c r="A206" s="69" t="s">
        <v>533</v>
      </c>
      <c r="B206" s="70">
        <v>29</v>
      </c>
      <c r="C206" s="78" t="s">
        <v>548</v>
      </c>
      <c r="D206" s="1" t="s">
        <v>550</v>
      </c>
      <c r="E206" s="189"/>
      <c r="F206" s="96"/>
      <c r="G206" s="189"/>
      <c r="H206" s="188"/>
      <c r="I206" s="188"/>
      <c r="J206" s="188"/>
      <c r="K206" s="188"/>
    </row>
    <row r="207" spans="1:11" ht="15.75" customHeight="1" x14ac:dyDescent="0.2">
      <c r="A207" s="69" t="s">
        <v>533</v>
      </c>
      <c r="B207" s="70">
        <v>29</v>
      </c>
      <c r="C207" s="78" t="s">
        <v>548</v>
      </c>
      <c r="D207" s="1" t="s">
        <v>551</v>
      </c>
      <c r="E207" s="189"/>
      <c r="F207" s="96"/>
      <c r="G207" s="189"/>
      <c r="H207" s="188"/>
      <c r="I207" s="188"/>
      <c r="J207" s="188"/>
      <c r="K207" s="188"/>
    </row>
    <row r="208" spans="1:11" ht="15.75" customHeight="1" x14ac:dyDescent="0.2">
      <c r="A208" s="69" t="s">
        <v>533</v>
      </c>
      <c r="B208" s="70">
        <v>29</v>
      </c>
      <c r="C208" s="78" t="s">
        <v>548</v>
      </c>
      <c r="D208" s="1" t="s">
        <v>552</v>
      </c>
      <c r="E208" s="189"/>
      <c r="F208" s="96"/>
      <c r="G208" s="189"/>
      <c r="H208" s="188"/>
      <c r="I208" s="188"/>
      <c r="J208" s="188"/>
      <c r="K208" s="188"/>
    </row>
    <row r="209" spans="1:11" ht="15.75" customHeight="1" x14ac:dyDescent="0.2">
      <c r="A209" s="69" t="s">
        <v>533</v>
      </c>
      <c r="B209" s="70">
        <v>30</v>
      </c>
      <c r="C209" s="78" t="s">
        <v>553</v>
      </c>
      <c r="D209" s="1" t="s">
        <v>554</v>
      </c>
      <c r="E209" s="189"/>
      <c r="F209" s="97"/>
      <c r="G209" s="104"/>
      <c r="H209" s="188"/>
      <c r="I209" s="188"/>
      <c r="J209" s="188"/>
      <c r="K209" s="188"/>
    </row>
    <row r="210" spans="1:11" ht="15.75" customHeight="1" x14ac:dyDescent="0.2">
      <c r="A210" s="69" t="s">
        <v>533</v>
      </c>
      <c r="B210" s="70">
        <v>30</v>
      </c>
      <c r="C210" s="78" t="s">
        <v>553</v>
      </c>
      <c r="D210" s="1" t="s">
        <v>555</v>
      </c>
      <c r="E210" s="189"/>
      <c r="F210" s="96"/>
      <c r="G210" s="189"/>
      <c r="H210" s="188"/>
      <c r="I210" s="188"/>
      <c r="J210" s="188"/>
      <c r="K210" s="188"/>
    </row>
    <row r="211" spans="1:11" ht="15.75" customHeight="1" x14ac:dyDescent="0.2">
      <c r="A211" s="69" t="s">
        <v>533</v>
      </c>
      <c r="B211" s="70">
        <v>30</v>
      </c>
      <c r="C211" s="78" t="s">
        <v>553</v>
      </c>
      <c r="D211" s="1" t="s">
        <v>556</v>
      </c>
      <c r="E211" s="189"/>
      <c r="F211" s="96"/>
      <c r="G211" s="189"/>
      <c r="H211" s="188"/>
      <c r="I211" s="188"/>
      <c r="J211" s="188"/>
      <c r="K211" s="188"/>
    </row>
    <row r="212" spans="1:11" ht="15.75" customHeight="1" x14ac:dyDescent="0.2">
      <c r="A212" s="69" t="s">
        <v>533</v>
      </c>
      <c r="B212" s="70">
        <v>31</v>
      </c>
      <c r="C212" s="78" t="s">
        <v>557</v>
      </c>
      <c r="D212" s="1" t="s">
        <v>558</v>
      </c>
      <c r="E212" s="189"/>
      <c r="F212" s="96"/>
      <c r="G212" s="189"/>
      <c r="H212" s="188"/>
      <c r="I212" s="188"/>
      <c r="J212" s="188"/>
      <c r="K212" s="188"/>
    </row>
    <row r="213" spans="1:11" ht="15.75" customHeight="1" x14ac:dyDescent="0.2">
      <c r="A213" s="69" t="s">
        <v>533</v>
      </c>
      <c r="B213" s="70">
        <v>31</v>
      </c>
      <c r="C213" s="78" t="s">
        <v>557</v>
      </c>
      <c r="D213" s="1" t="s">
        <v>559</v>
      </c>
      <c r="E213" s="300"/>
      <c r="F213" s="96"/>
      <c r="G213" s="189"/>
      <c r="H213" s="188"/>
      <c r="I213" s="188"/>
      <c r="J213" s="188"/>
      <c r="K213" s="188"/>
    </row>
    <row r="214" spans="1:11" ht="15.75" customHeight="1" x14ac:dyDescent="0.2">
      <c r="A214" s="69" t="s">
        <v>533</v>
      </c>
      <c r="B214" s="70">
        <v>31</v>
      </c>
      <c r="C214" s="78" t="s">
        <v>557</v>
      </c>
      <c r="D214" s="1" t="s">
        <v>560</v>
      </c>
      <c r="E214" s="189"/>
      <c r="F214" s="96"/>
      <c r="G214" s="189"/>
      <c r="H214" s="188"/>
      <c r="I214" s="188"/>
      <c r="J214" s="188"/>
      <c r="K214" s="188"/>
    </row>
    <row r="215" spans="1:11" ht="15.75" customHeight="1" x14ac:dyDescent="0.2">
      <c r="A215" s="69" t="s">
        <v>533</v>
      </c>
      <c r="B215" s="70">
        <v>32</v>
      </c>
      <c r="C215" s="78" t="s">
        <v>561</v>
      </c>
      <c r="D215" s="1" t="s">
        <v>562</v>
      </c>
      <c r="E215" s="189"/>
      <c r="F215" s="96"/>
      <c r="G215" s="189"/>
      <c r="H215" s="188"/>
      <c r="I215" s="188"/>
      <c r="J215" s="188"/>
      <c r="K215" s="188"/>
    </row>
    <row r="216" spans="1:11" ht="15.75" customHeight="1" x14ac:dyDescent="0.2">
      <c r="A216" s="69" t="s">
        <v>533</v>
      </c>
      <c r="B216" s="70">
        <v>32</v>
      </c>
      <c r="C216" s="78" t="s">
        <v>561</v>
      </c>
      <c r="D216" s="1" t="s">
        <v>563</v>
      </c>
      <c r="E216" s="189"/>
      <c r="F216" s="96"/>
      <c r="G216" s="189"/>
      <c r="H216" s="188"/>
      <c r="I216" s="188"/>
      <c r="J216" s="188"/>
      <c r="K216" s="188"/>
    </row>
    <row r="217" spans="1:11" ht="15.75" customHeight="1" x14ac:dyDescent="0.2">
      <c r="A217" s="69" t="s">
        <v>533</v>
      </c>
      <c r="B217" s="70">
        <v>32</v>
      </c>
      <c r="C217" s="78" t="s">
        <v>561</v>
      </c>
      <c r="D217" s="1" t="s">
        <v>564</v>
      </c>
      <c r="E217" s="189"/>
      <c r="F217" s="96"/>
      <c r="G217" s="189"/>
      <c r="H217" s="188"/>
      <c r="I217" s="188"/>
      <c r="J217" s="188"/>
      <c r="K217" s="188"/>
    </row>
    <row r="218" spans="1:11" ht="15.75" customHeight="1" x14ac:dyDescent="0.2">
      <c r="A218" s="69" t="s">
        <v>533</v>
      </c>
      <c r="B218" s="70">
        <v>32</v>
      </c>
      <c r="C218" s="78" t="s">
        <v>561</v>
      </c>
      <c r="D218" s="1" t="s">
        <v>565</v>
      </c>
      <c r="E218" s="189"/>
      <c r="F218" s="96"/>
      <c r="G218" s="189"/>
      <c r="H218" s="188"/>
      <c r="I218" s="188"/>
      <c r="J218" s="188"/>
      <c r="K218" s="188"/>
    </row>
    <row r="219" spans="1:11" ht="15.75" customHeight="1" x14ac:dyDescent="0.2">
      <c r="A219" s="69" t="s">
        <v>533</v>
      </c>
      <c r="B219" s="70">
        <v>32</v>
      </c>
      <c r="C219" s="78" t="s">
        <v>561</v>
      </c>
      <c r="D219" s="1" t="s">
        <v>566</v>
      </c>
      <c r="E219" s="189"/>
      <c r="F219" s="96"/>
      <c r="G219" s="189"/>
      <c r="H219" s="188"/>
      <c r="I219" s="188"/>
      <c r="J219" s="188"/>
      <c r="K219" s="188"/>
    </row>
    <row r="220" spans="1:11" ht="15.75" customHeight="1" x14ac:dyDescent="0.2">
      <c r="A220" s="69" t="s">
        <v>533</v>
      </c>
      <c r="B220" s="70">
        <v>32</v>
      </c>
      <c r="C220" s="78" t="s">
        <v>561</v>
      </c>
      <c r="D220" s="1" t="s">
        <v>567</v>
      </c>
      <c r="E220" s="189"/>
      <c r="F220" s="96"/>
      <c r="G220" s="189"/>
      <c r="H220" s="188"/>
      <c r="I220" s="188"/>
      <c r="J220" s="188"/>
      <c r="K220" s="188"/>
    </row>
    <row r="221" spans="1:11" ht="15.75" customHeight="1" x14ac:dyDescent="0.2">
      <c r="A221" s="69" t="s">
        <v>533</v>
      </c>
      <c r="B221" s="70">
        <v>33</v>
      </c>
      <c r="C221" s="78" t="s">
        <v>568</v>
      </c>
      <c r="D221" s="1" t="s">
        <v>569</v>
      </c>
      <c r="E221" s="189"/>
      <c r="F221" s="96"/>
      <c r="G221" s="189"/>
      <c r="H221" s="188"/>
      <c r="I221" s="188"/>
      <c r="J221" s="188"/>
      <c r="K221" s="188"/>
    </row>
    <row r="222" spans="1:11" ht="15.75" customHeight="1" x14ac:dyDescent="0.2">
      <c r="A222" s="69" t="s">
        <v>533</v>
      </c>
      <c r="B222" s="70">
        <v>33</v>
      </c>
      <c r="C222" s="78" t="s">
        <v>568</v>
      </c>
      <c r="D222" s="1" t="s">
        <v>570</v>
      </c>
      <c r="E222" s="189"/>
      <c r="F222" s="96"/>
      <c r="G222" s="189"/>
      <c r="H222" s="188"/>
      <c r="I222" s="188"/>
      <c r="J222" s="188"/>
      <c r="K222" s="188"/>
    </row>
    <row r="223" spans="1:11" ht="15.75" customHeight="1" x14ac:dyDescent="0.2">
      <c r="A223" s="69" t="s">
        <v>533</v>
      </c>
      <c r="B223" s="70">
        <v>33</v>
      </c>
      <c r="C223" s="78" t="s">
        <v>568</v>
      </c>
      <c r="D223" s="1" t="s">
        <v>571</v>
      </c>
      <c r="E223" s="189"/>
      <c r="F223" s="96"/>
      <c r="G223" s="189"/>
      <c r="H223" s="188"/>
      <c r="I223" s="188"/>
      <c r="J223" s="188"/>
      <c r="K223" s="188"/>
    </row>
    <row r="224" spans="1:11" ht="15.75" customHeight="1" x14ac:dyDescent="0.2">
      <c r="A224" s="69" t="s">
        <v>533</v>
      </c>
      <c r="B224" s="70">
        <v>33</v>
      </c>
      <c r="C224" s="78" t="s">
        <v>568</v>
      </c>
      <c r="D224" s="1" t="s">
        <v>572</v>
      </c>
      <c r="E224" s="189"/>
      <c r="F224" s="96"/>
      <c r="G224" s="189"/>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79" priority="1" operator="equal">
      <formula>0</formula>
    </cfRule>
    <cfRule type="cellIs" dxfId="178" priority="2" operator="equal">
      <formula>1</formula>
    </cfRule>
    <cfRule type="cellIs" dxfId="177" priority="3" operator="equal">
      <formula>2</formula>
    </cfRule>
    <cfRule type="cellIs" dxfId="176" priority="4" operator="equal">
      <formula>3</formula>
    </cfRule>
    <cfRule type="cellIs" dxfId="175" priority="5" operator="equal">
      <formula>"N/A"</formula>
    </cfRule>
  </conditionalFormatting>
  <hyperlinks>
    <hyperlink ref="D2" r:id="rId1" xr:uid="{00000000-0004-0000-0E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'EM Rating System'!$A$2:$A$5</xm:f>
          </x14:formula1>
          <xm:sqref>F9:F284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4C2F4"/>
    <outlinePr summaryBelow="0" summaryRight="0"/>
  </sheetPr>
  <dimension ref="A1:H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83203125" customWidth="1"/>
    <col min="2" max="2" width="8.1640625" customWidth="1"/>
    <col min="3" max="3" width="29.33203125" customWidth="1"/>
    <col min="4" max="4" width="49" customWidth="1"/>
    <col min="5" max="5" width="44.5" customWidth="1"/>
    <col min="6" max="6" width="27.5" customWidth="1"/>
    <col min="7" max="7" width="48.83203125" customWidth="1"/>
    <col min="8" max="8" width="34.83203125" customWidth="1"/>
    <col min="9" max="26" width="12.5" customWidth="1"/>
  </cols>
  <sheetData>
    <row r="1" spans="1:8" ht="15.75" customHeight="1" x14ac:dyDescent="0.2">
      <c r="A1" s="86"/>
      <c r="B1" s="86"/>
      <c r="C1" s="281" t="s">
        <v>677</v>
      </c>
      <c r="D1" s="87" t="s">
        <v>1052</v>
      </c>
      <c r="E1" s="88"/>
      <c r="F1" s="393" t="s">
        <v>256</v>
      </c>
      <c r="G1" s="372"/>
    </row>
    <row r="2" spans="1:8" ht="15.75" customHeight="1" x14ac:dyDescent="0.2">
      <c r="A2" s="282"/>
      <c r="B2" s="282"/>
      <c r="C2" s="281" t="s">
        <v>679</v>
      </c>
      <c r="D2" s="90" t="s">
        <v>1053</v>
      </c>
      <c r="E2" s="90" t="s">
        <v>1054</v>
      </c>
      <c r="F2" s="105" t="s">
        <v>257</v>
      </c>
      <c r="G2" s="317">
        <v>2</v>
      </c>
      <c r="H2" s="106"/>
    </row>
    <row r="3" spans="1:8" ht="15.75" customHeight="1" x14ac:dyDescent="0.2">
      <c r="A3" s="282"/>
      <c r="B3" s="282"/>
      <c r="C3" s="281" t="s">
        <v>681</v>
      </c>
      <c r="D3" s="92"/>
      <c r="E3" s="189"/>
      <c r="F3" s="105" t="s">
        <v>259</v>
      </c>
      <c r="G3" s="318">
        <v>1</v>
      </c>
      <c r="H3" s="106"/>
    </row>
    <row r="4" spans="1:8" ht="15.75" customHeight="1" x14ac:dyDescent="0.2">
      <c r="A4" s="86"/>
      <c r="B4" s="86"/>
      <c r="C4" s="286" t="s">
        <v>682</v>
      </c>
      <c r="D4" s="92"/>
      <c r="E4" s="189"/>
      <c r="F4" s="105" t="s">
        <v>260</v>
      </c>
      <c r="G4" s="319">
        <v>0</v>
      </c>
      <c r="H4" s="106"/>
    </row>
    <row r="5" spans="1:8" ht="15.75" customHeight="1" x14ac:dyDescent="0.2">
      <c r="A5" s="86"/>
      <c r="B5" s="86"/>
      <c r="C5" s="286" t="s">
        <v>683</v>
      </c>
      <c r="D5" s="289"/>
      <c r="E5" s="289"/>
      <c r="F5" s="105" t="s">
        <v>262</v>
      </c>
      <c r="G5" s="315" t="s">
        <v>253</v>
      </c>
      <c r="H5" s="106"/>
    </row>
    <row r="6" spans="1:8" ht="15.75" customHeight="1" x14ac:dyDescent="0.2">
      <c r="A6" s="86"/>
      <c r="B6" s="86"/>
      <c r="C6" s="281" t="s">
        <v>684</v>
      </c>
      <c r="D6" s="289"/>
      <c r="E6" s="289"/>
      <c r="H6" s="106"/>
    </row>
    <row r="7" spans="1:8" ht="27.75" customHeight="1" x14ac:dyDescent="0.2">
      <c r="A7" s="86"/>
      <c r="B7" s="86"/>
      <c r="C7" s="86"/>
      <c r="D7" s="289"/>
      <c r="E7" s="394" t="s">
        <v>1055</v>
      </c>
      <c r="F7" s="372"/>
      <c r="G7" s="395"/>
      <c r="H7" s="107" t="s">
        <v>279</v>
      </c>
    </row>
    <row r="8" spans="1:8" ht="15.75" customHeight="1" x14ac:dyDescent="0.2">
      <c r="A8" s="262" t="s">
        <v>268</v>
      </c>
      <c r="B8" s="263" t="s">
        <v>269</v>
      </c>
      <c r="C8" s="263" t="s">
        <v>270</v>
      </c>
      <c r="D8" s="263" t="s">
        <v>685</v>
      </c>
      <c r="E8" s="292" t="s">
        <v>686</v>
      </c>
      <c r="F8" s="292" t="s">
        <v>687</v>
      </c>
      <c r="G8" s="292" t="s">
        <v>688</v>
      </c>
      <c r="H8" s="292" t="s">
        <v>1056</v>
      </c>
    </row>
    <row r="9" spans="1:8" ht="15.75" customHeight="1" x14ac:dyDescent="0.2">
      <c r="A9" s="69" t="s">
        <v>321</v>
      </c>
      <c r="B9" s="95">
        <v>1</v>
      </c>
      <c r="C9" s="69" t="s">
        <v>322</v>
      </c>
      <c r="D9" s="69" t="s">
        <v>323</v>
      </c>
      <c r="E9" s="188" t="s">
        <v>1057</v>
      </c>
      <c r="F9" s="96">
        <v>2</v>
      </c>
      <c r="G9" s="188"/>
      <c r="H9" s="108"/>
    </row>
    <row r="10" spans="1:8" ht="15.75" customHeight="1" x14ac:dyDescent="0.2">
      <c r="A10" s="69" t="s">
        <v>321</v>
      </c>
      <c r="B10" s="95">
        <v>1</v>
      </c>
      <c r="C10" s="69" t="s">
        <v>322</v>
      </c>
      <c r="D10" s="69" t="s">
        <v>324</v>
      </c>
      <c r="E10" s="188" t="s">
        <v>1057</v>
      </c>
      <c r="F10" s="96">
        <v>2</v>
      </c>
      <c r="G10" s="188"/>
      <c r="H10" s="108"/>
    </row>
    <row r="11" spans="1:8" ht="15.75" customHeight="1" x14ac:dyDescent="0.2">
      <c r="A11" s="296" t="s">
        <v>321</v>
      </c>
      <c r="B11" s="297">
        <v>1</v>
      </c>
      <c r="C11" s="296" t="s">
        <v>322</v>
      </c>
      <c r="D11" s="296" t="s">
        <v>325</v>
      </c>
      <c r="E11" s="188"/>
      <c r="F11" s="96">
        <v>0</v>
      </c>
      <c r="G11" s="188"/>
      <c r="H11" s="108"/>
    </row>
    <row r="12" spans="1:8" ht="15.75" customHeight="1" x14ac:dyDescent="0.2">
      <c r="A12" s="69" t="s">
        <v>321</v>
      </c>
      <c r="B12" s="95">
        <v>1</v>
      </c>
      <c r="C12" s="69" t="s">
        <v>322</v>
      </c>
      <c r="D12" s="69" t="s">
        <v>326</v>
      </c>
      <c r="E12" s="188"/>
      <c r="F12" s="96"/>
      <c r="G12" s="188"/>
      <c r="H12" s="108"/>
    </row>
    <row r="13" spans="1:8" ht="15.75" customHeight="1" x14ac:dyDescent="0.2">
      <c r="A13" s="69" t="s">
        <v>321</v>
      </c>
      <c r="B13" s="95">
        <v>1</v>
      </c>
      <c r="C13" s="69" t="s">
        <v>322</v>
      </c>
      <c r="D13" s="69" t="s">
        <v>327</v>
      </c>
      <c r="E13" s="188"/>
      <c r="F13" s="96"/>
      <c r="G13" s="188"/>
      <c r="H13" s="108"/>
    </row>
    <row r="14" spans="1:8" ht="15.75" customHeight="1" x14ac:dyDescent="0.2">
      <c r="A14" s="69" t="s">
        <v>321</v>
      </c>
      <c r="B14" s="95">
        <v>1</v>
      </c>
      <c r="C14" s="69" t="s">
        <v>322</v>
      </c>
      <c r="D14" s="69" t="s">
        <v>328</v>
      </c>
      <c r="E14" s="188" t="s">
        <v>1058</v>
      </c>
      <c r="F14" s="96">
        <v>2</v>
      </c>
      <c r="G14" s="188"/>
      <c r="H14" s="108"/>
    </row>
    <row r="15" spans="1:8" ht="15.75" customHeight="1" x14ac:dyDescent="0.2">
      <c r="A15" s="69" t="s">
        <v>321</v>
      </c>
      <c r="B15" s="95">
        <v>2</v>
      </c>
      <c r="C15" s="69" t="s">
        <v>329</v>
      </c>
      <c r="D15" s="69" t="s">
        <v>330</v>
      </c>
      <c r="E15" s="188" t="s">
        <v>1057</v>
      </c>
      <c r="F15" s="96">
        <v>2</v>
      </c>
      <c r="G15" s="188"/>
      <c r="H15" s="108"/>
    </row>
    <row r="16" spans="1:8" ht="15.75" customHeight="1" x14ac:dyDescent="0.2">
      <c r="A16" s="296" t="s">
        <v>321</v>
      </c>
      <c r="B16" s="297">
        <v>2</v>
      </c>
      <c r="C16" s="296" t="s">
        <v>329</v>
      </c>
      <c r="D16" s="296" t="s">
        <v>331</v>
      </c>
      <c r="E16" s="188"/>
      <c r="F16" s="96"/>
      <c r="G16" s="188"/>
      <c r="H16" s="108"/>
    </row>
    <row r="17" spans="1:8" ht="15.75" customHeight="1" x14ac:dyDescent="0.2">
      <c r="A17" s="69" t="s">
        <v>321</v>
      </c>
      <c r="B17" s="95">
        <v>2</v>
      </c>
      <c r="C17" s="69" t="s">
        <v>329</v>
      </c>
      <c r="D17" s="69" t="s">
        <v>332</v>
      </c>
      <c r="E17" s="320"/>
      <c r="F17" s="321"/>
      <c r="G17" s="320"/>
      <c r="H17" s="108"/>
    </row>
    <row r="18" spans="1:8" ht="15.75" customHeight="1" x14ac:dyDescent="0.2">
      <c r="A18" s="69" t="s">
        <v>321</v>
      </c>
      <c r="B18" s="95">
        <v>2</v>
      </c>
      <c r="C18" s="69" t="s">
        <v>329</v>
      </c>
      <c r="D18" s="69" t="s">
        <v>333</v>
      </c>
      <c r="E18" s="188"/>
      <c r="F18" s="96"/>
      <c r="G18" s="188"/>
      <c r="H18" s="108"/>
    </row>
    <row r="19" spans="1:8" ht="15.75" customHeight="1" x14ac:dyDescent="0.2">
      <c r="A19" s="69" t="s">
        <v>321</v>
      </c>
      <c r="B19" s="95">
        <v>2</v>
      </c>
      <c r="C19" s="69" t="s">
        <v>329</v>
      </c>
      <c r="D19" s="69" t="s">
        <v>334</v>
      </c>
      <c r="E19" s="188"/>
      <c r="F19" s="96">
        <v>0</v>
      </c>
      <c r="G19" s="188"/>
      <c r="H19" s="108"/>
    </row>
    <row r="20" spans="1:8" ht="15.75" customHeight="1" x14ac:dyDescent="0.2">
      <c r="A20" s="69" t="s">
        <v>321</v>
      </c>
      <c r="B20" s="95">
        <v>3</v>
      </c>
      <c r="C20" s="69" t="s">
        <v>335</v>
      </c>
      <c r="D20" s="73" t="s">
        <v>336</v>
      </c>
      <c r="E20" s="188" t="s">
        <v>1059</v>
      </c>
      <c r="F20" s="96">
        <v>1</v>
      </c>
      <c r="G20" s="188" t="s">
        <v>1060</v>
      </c>
      <c r="H20" s="108"/>
    </row>
    <row r="21" spans="1:8" ht="15.75" customHeight="1" x14ac:dyDescent="0.2">
      <c r="A21" s="69" t="s">
        <v>321</v>
      </c>
      <c r="B21" s="95">
        <v>3</v>
      </c>
      <c r="C21" s="69" t="s">
        <v>335</v>
      </c>
      <c r="D21" s="73" t="s">
        <v>337</v>
      </c>
      <c r="E21" s="320"/>
      <c r="F21" s="321"/>
      <c r="G21" s="320"/>
      <c r="H21" s="108"/>
    </row>
    <row r="22" spans="1:8" ht="15.75" customHeight="1" x14ac:dyDescent="0.2">
      <c r="A22" s="69" t="s">
        <v>321</v>
      </c>
      <c r="B22" s="95">
        <v>3</v>
      </c>
      <c r="C22" s="69" t="s">
        <v>335</v>
      </c>
      <c r="D22" s="73" t="s">
        <v>338</v>
      </c>
      <c r="E22" s="188" t="s">
        <v>1059</v>
      </c>
      <c r="F22" s="96">
        <v>0</v>
      </c>
      <c r="G22" s="255"/>
      <c r="H22" s="188" t="s">
        <v>1061</v>
      </c>
    </row>
    <row r="23" spans="1:8" ht="15.75" customHeight="1" x14ac:dyDescent="0.2">
      <c r="A23" s="69" t="s">
        <v>321</v>
      </c>
      <c r="B23" s="95">
        <v>3</v>
      </c>
      <c r="C23" s="69" t="s">
        <v>335</v>
      </c>
      <c r="D23" s="69" t="s">
        <v>339</v>
      </c>
      <c r="E23" s="188" t="s">
        <v>1062</v>
      </c>
      <c r="F23" s="96">
        <v>2</v>
      </c>
      <c r="G23" s="312"/>
      <c r="H23" s="188" t="s">
        <v>1063</v>
      </c>
    </row>
    <row r="24" spans="1:8" ht="15.75" customHeight="1" x14ac:dyDescent="0.2">
      <c r="A24" s="69" t="s">
        <v>321</v>
      </c>
      <c r="B24" s="95">
        <v>3</v>
      </c>
      <c r="C24" s="69" t="s">
        <v>335</v>
      </c>
      <c r="D24" s="69" t="s">
        <v>340</v>
      </c>
      <c r="E24" s="188"/>
      <c r="F24" s="96">
        <v>0</v>
      </c>
      <c r="G24" s="188"/>
      <c r="H24" s="108"/>
    </row>
    <row r="25" spans="1:8" ht="15.75" customHeight="1" x14ac:dyDescent="0.2">
      <c r="A25" s="69" t="s">
        <v>321</v>
      </c>
      <c r="B25" s="95">
        <v>3</v>
      </c>
      <c r="C25" s="69" t="s">
        <v>335</v>
      </c>
      <c r="D25" s="69" t="s">
        <v>341</v>
      </c>
      <c r="E25" s="188" t="s">
        <v>1064</v>
      </c>
      <c r="F25" s="96">
        <v>2</v>
      </c>
      <c r="G25" s="188"/>
      <c r="H25" s="108"/>
    </row>
    <row r="26" spans="1:8" ht="15.75" customHeight="1" x14ac:dyDescent="0.2">
      <c r="A26" s="69" t="s">
        <v>321</v>
      </c>
      <c r="B26" s="95">
        <v>3</v>
      </c>
      <c r="C26" s="69" t="s">
        <v>335</v>
      </c>
      <c r="D26" s="73" t="s">
        <v>342</v>
      </c>
      <c r="E26" s="320"/>
      <c r="F26" s="321"/>
      <c r="G26" s="320"/>
      <c r="H26" s="108"/>
    </row>
    <row r="27" spans="1:8" ht="15.75" customHeight="1" x14ac:dyDescent="0.2">
      <c r="A27" s="69" t="s">
        <v>321</v>
      </c>
      <c r="B27" s="95">
        <v>3</v>
      </c>
      <c r="C27" s="69" t="s">
        <v>335</v>
      </c>
      <c r="D27" s="73" t="s">
        <v>343</v>
      </c>
      <c r="E27" s="188" t="s">
        <v>1059</v>
      </c>
      <c r="F27" s="96">
        <v>1</v>
      </c>
      <c r="G27" s="188" t="s">
        <v>1065</v>
      </c>
      <c r="H27" s="108"/>
    </row>
    <row r="28" spans="1:8" ht="15.75" customHeight="1" x14ac:dyDescent="0.2">
      <c r="A28" s="69" t="s">
        <v>321</v>
      </c>
      <c r="B28" s="95">
        <v>4</v>
      </c>
      <c r="C28" s="69" t="s">
        <v>344</v>
      </c>
      <c r="D28" s="69" t="s">
        <v>345</v>
      </c>
      <c r="E28" s="188" t="s">
        <v>1066</v>
      </c>
      <c r="F28" s="96">
        <v>2</v>
      </c>
      <c r="G28" s="188"/>
      <c r="H28" s="108"/>
    </row>
    <row r="29" spans="1:8" ht="15.75" customHeight="1" x14ac:dyDescent="0.2">
      <c r="A29" s="69" t="s">
        <v>321</v>
      </c>
      <c r="B29" s="95">
        <v>4</v>
      </c>
      <c r="C29" s="69" t="s">
        <v>344</v>
      </c>
      <c r="D29" s="69" t="s">
        <v>346</v>
      </c>
      <c r="E29" s="42" t="s">
        <v>1067</v>
      </c>
      <c r="F29" s="96">
        <v>2</v>
      </c>
      <c r="G29" s="188"/>
      <c r="H29" s="108"/>
    </row>
    <row r="30" spans="1:8" ht="15.75" customHeight="1" x14ac:dyDescent="0.2">
      <c r="A30" s="296" t="s">
        <v>321</v>
      </c>
      <c r="B30" s="297">
        <v>4</v>
      </c>
      <c r="C30" s="296" t="s">
        <v>344</v>
      </c>
      <c r="D30" s="296" t="s">
        <v>347</v>
      </c>
      <c r="E30" s="188" t="s">
        <v>1067</v>
      </c>
      <c r="F30" s="96">
        <v>2</v>
      </c>
      <c r="G30" s="188" t="s">
        <v>1068</v>
      </c>
      <c r="H30" s="108"/>
    </row>
    <row r="31" spans="1:8" ht="15.75" customHeight="1" x14ac:dyDescent="0.2">
      <c r="A31" s="69" t="s">
        <v>321</v>
      </c>
      <c r="B31" s="95">
        <v>5</v>
      </c>
      <c r="C31" s="74" t="s">
        <v>348</v>
      </c>
      <c r="D31" s="73" t="s">
        <v>349</v>
      </c>
      <c r="E31" s="188"/>
      <c r="F31" s="96">
        <v>0</v>
      </c>
      <c r="G31" s="255"/>
      <c r="H31" s="188" t="s">
        <v>1069</v>
      </c>
    </row>
    <row r="32" spans="1:8" ht="15.75" customHeight="1" x14ac:dyDescent="0.2">
      <c r="A32" s="296" t="s">
        <v>321</v>
      </c>
      <c r="B32" s="297">
        <v>5</v>
      </c>
      <c r="C32" s="298" t="s">
        <v>348</v>
      </c>
      <c r="D32" s="299" t="s">
        <v>350</v>
      </c>
      <c r="E32" s="188" t="s">
        <v>1070</v>
      </c>
      <c r="F32" s="96">
        <v>1</v>
      </c>
      <c r="G32" s="188" t="s">
        <v>1071</v>
      </c>
      <c r="H32" s="108"/>
    </row>
    <row r="33" spans="1:8" ht="15.75" customHeight="1" x14ac:dyDescent="0.2">
      <c r="A33" s="69" t="s">
        <v>321</v>
      </c>
      <c r="B33" s="95">
        <v>5</v>
      </c>
      <c r="C33" s="74" t="s">
        <v>348</v>
      </c>
      <c r="D33" s="69" t="s">
        <v>351</v>
      </c>
      <c r="E33" s="188"/>
      <c r="F33" s="96"/>
      <c r="G33" s="188"/>
      <c r="H33" s="108"/>
    </row>
    <row r="34" spans="1:8" ht="15.75" customHeight="1" x14ac:dyDescent="0.2">
      <c r="A34" s="69" t="s">
        <v>321</v>
      </c>
      <c r="B34" s="95">
        <v>5</v>
      </c>
      <c r="C34" s="74" t="s">
        <v>348</v>
      </c>
      <c r="D34" s="73" t="s">
        <v>352</v>
      </c>
      <c r="E34" s="188"/>
      <c r="F34" s="96"/>
      <c r="G34" s="188"/>
      <c r="H34" s="108"/>
    </row>
    <row r="35" spans="1:8" ht="15.75" customHeight="1" x14ac:dyDescent="0.2">
      <c r="A35" s="69" t="s">
        <v>321</v>
      </c>
      <c r="B35" s="95">
        <v>5</v>
      </c>
      <c r="C35" s="74" t="s">
        <v>348</v>
      </c>
      <c r="D35" s="69" t="s">
        <v>353</v>
      </c>
      <c r="E35" s="188"/>
      <c r="F35" s="96"/>
      <c r="G35" s="188"/>
      <c r="H35" s="108"/>
    </row>
    <row r="36" spans="1:8" ht="15.75" customHeight="1" x14ac:dyDescent="0.2">
      <c r="A36" s="69" t="s">
        <v>321</v>
      </c>
      <c r="B36" s="95">
        <v>5</v>
      </c>
      <c r="C36" s="74" t="s">
        <v>348</v>
      </c>
      <c r="D36" s="73" t="s">
        <v>354</v>
      </c>
      <c r="E36" s="188"/>
      <c r="F36" s="96"/>
      <c r="G36" s="188"/>
      <c r="H36" s="108"/>
    </row>
    <row r="37" spans="1:8" ht="15.75" customHeight="1" x14ac:dyDescent="0.2">
      <c r="A37" s="69" t="s">
        <v>321</v>
      </c>
      <c r="B37" s="99">
        <v>6</v>
      </c>
      <c r="C37" s="76" t="s">
        <v>355</v>
      </c>
      <c r="D37" s="76" t="s">
        <v>356</v>
      </c>
      <c r="E37" s="188"/>
      <c r="F37" s="96"/>
      <c r="G37" s="188"/>
      <c r="H37" s="108"/>
    </row>
    <row r="38" spans="1:8" ht="15.75" customHeight="1" x14ac:dyDescent="0.2">
      <c r="A38" s="69" t="s">
        <v>321</v>
      </c>
      <c r="B38" s="99">
        <v>6</v>
      </c>
      <c r="C38" s="76" t="s">
        <v>355</v>
      </c>
      <c r="D38" s="76" t="s">
        <v>357</v>
      </c>
      <c r="E38" s="188"/>
      <c r="F38" s="96"/>
      <c r="G38" s="188"/>
      <c r="H38" s="108"/>
    </row>
    <row r="39" spans="1:8" ht="15.75" customHeight="1" x14ac:dyDescent="0.2">
      <c r="A39" s="69" t="s">
        <v>321</v>
      </c>
      <c r="B39" s="99">
        <v>6</v>
      </c>
      <c r="C39" s="76" t="s">
        <v>355</v>
      </c>
      <c r="D39" s="76" t="s">
        <v>358</v>
      </c>
      <c r="E39" s="188"/>
      <c r="F39" s="96"/>
      <c r="G39" s="188"/>
      <c r="H39" s="108"/>
    </row>
    <row r="40" spans="1:8" ht="15.75" customHeight="1" x14ac:dyDescent="0.2">
      <c r="A40" s="69" t="s">
        <v>321</v>
      </c>
      <c r="B40" s="99">
        <v>6</v>
      </c>
      <c r="C40" s="76" t="s">
        <v>355</v>
      </c>
      <c r="D40" s="76" t="s">
        <v>359</v>
      </c>
      <c r="E40" s="188"/>
      <c r="F40" s="96"/>
      <c r="G40" s="188"/>
      <c r="H40" s="108"/>
    </row>
    <row r="41" spans="1:8" ht="15.75" customHeight="1" x14ac:dyDescent="0.2">
      <c r="A41" s="296" t="s">
        <v>321</v>
      </c>
      <c r="B41" s="301">
        <v>6</v>
      </c>
      <c r="C41" s="302" t="s">
        <v>355</v>
      </c>
      <c r="D41" s="302" t="s">
        <v>360</v>
      </c>
      <c r="E41" s="188"/>
      <c r="F41" s="96"/>
      <c r="G41" s="188"/>
      <c r="H41" s="108"/>
    </row>
    <row r="42" spans="1:8" ht="15.75" customHeight="1" x14ac:dyDescent="0.2">
      <c r="A42" s="69" t="s">
        <v>321</v>
      </c>
      <c r="B42" s="99">
        <v>7</v>
      </c>
      <c r="C42" s="76" t="s">
        <v>361</v>
      </c>
      <c r="D42" s="76" t="s">
        <v>362</v>
      </c>
      <c r="E42" s="188"/>
      <c r="F42" s="96"/>
      <c r="G42" s="188"/>
      <c r="H42" s="108"/>
    </row>
    <row r="43" spans="1:8" ht="15.75" customHeight="1" x14ac:dyDescent="0.2">
      <c r="A43" s="69" t="s">
        <v>321</v>
      </c>
      <c r="B43" s="99">
        <v>7</v>
      </c>
      <c r="C43" s="76" t="s">
        <v>361</v>
      </c>
      <c r="D43" s="69" t="s">
        <v>363</v>
      </c>
      <c r="E43" s="188"/>
      <c r="F43" s="96"/>
      <c r="G43" s="188"/>
      <c r="H43" s="108"/>
    </row>
    <row r="44" spans="1:8" ht="15.75" customHeight="1" x14ac:dyDescent="0.2">
      <c r="A44" s="296" t="s">
        <v>321</v>
      </c>
      <c r="B44" s="301">
        <v>7</v>
      </c>
      <c r="C44" s="302" t="s">
        <v>361</v>
      </c>
      <c r="D44" s="296" t="s">
        <v>364</v>
      </c>
      <c r="E44" s="188"/>
      <c r="F44" s="96"/>
      <c r="G44" s="188"/>
      <c r="H44" s="108"/>
    </row>
    <row r="45" spans="1:8" ht="15.75" customHeight="1" x14ac:dyDescent="0.2">
      <c r="A45" s="69" t="s">
        <v>321</v>
      </c>
      <c r="B45" s="99">
        <v>7</v>
      </c>
      <c r="C45" s="76" t="s">
        <v>361</v>
      </c>
      <c r="D45" s="76" t="s">
        <v>365</v>
      </c>
      <c r="E45" s="188"/>
      <c r="F45" s="96"/>
      <c r="G45" s="188"/>
      <c r="H45" s="108"/>
    </row>
    <row r="46" spans="1:8" ht="15.75" customHeight="1" x14ac:dyDescent="0.2">
      <c r="A46" s="69" t="s">
        <v>321</v>
      </c>
      <c r="B46" s="99">
        <v>7</v>
      </c>
      <c r="C46" s="76" t="s">
        <v>361</v>
      </c>
      <c r="D46" s="76" t="s">
        <v>366</v>
      </c>
      <c r="E46" s="188"/>
      <c r="F46" s="96"/>
      <c r="G46" s="188"/>
      <c r="H46" s="108"/>
    </row>
    <row r="47" spans="1:8" ht="15.75" customHeight="1" x14ac:dyDescent="0.2">
      <c r="A47" s="69" t="s">
        <v>321</v>
      </c>
      <c r="B47" s="99">
        <v>8</v>
      </c>
      <c r="C47" s="76" t="s">
        <v>367</v>
      </c>
      <c r="D47" s="69" t="s">
        <v>368</v>
      </c>
      <c r="E47" s="188"/>
      <c r="F47" s="96"/>
      <c r="G47" s="188"/>
      <c r="H47" s="108"/>
    </row>
    <row r="48" spans="1:8" ht="15.75" customHeight="1" x14ac:dyDescent="0.2">
      <c r="A48" s="296" t="s">
        <v>321</v>
      </c>
      <c r="B48" s="301">
        <v>8</v>
      </c>
      <c r="C48" s="302" t="s">
        <v>367</v>
      </c>
      <c r="D48" s="302" t="s">
        <v>369</v>
      </c>
      <c r="E48" s="188"/>
      <c r="F48" s="96"/>
      <c r="G48" s="188"/>
      <c r="H48" s="108"/>
    </row>
    <row r="49" spans="1:8" ht="15.75" customHeight="1" x14ac:dyDescent="0.2">
      <c r="A49" s="296" t="s">
        <v>321</v>
      </c>
      <c r="B49" s="301">
        <v>8</v>
      </c>
      <c r="C49" s="302" t="s">
        <v>367</v>
      </c>
      <c r="D49" s="302" t="s">
        <v>370</v>
      </c>
      <c r="E49" s="188"/>
      <c r="F49" s="96"/>
      <c r="G49" s="188"/>
      <c r="H49" s="108"/>
    </row>
    <row r="50" spans="1:8" ht="15.75" customHeight="1" x14ac:dyDescent="0.2">
      <c r="A50" s="69" t="s">
        <v>321</v>
      </c>
      <c r="B50" s="99">
        <v>8</v>
      </c>
      <c r="C50" s="76" t="s">
        <v>367</v>
      </c>
      <c r="D50" s="69" t="s">
        <v>371</v>
      </c>
      <c r="E50" s="188"/>
      <c r="F50" s="96"/>
      <c r="G50" s="188"/>
      <c r="H50" s="108"/>
    </row>
    <row r="51" spans="1:8" ht="15.75" customHeight="1" x14ac:dyDescent="0.2">
      <c r="A51" s="69" t="s">
        <v>321</v>
      </c>
      <c r="B51" s="99">
        <v>8</v>
      </c>
      <c r="C51" s="76" t="s">
        <v>367</v>
      </c>
      <c r="D51" s="76" t="s">
        <v>372</v>
      </c>
      <c r="E51" s="188"/>
      <c r="F51" s="96"/>
      <c r="G51" s="188"/>
      <c r="H51" s="108"/>
    </row>
    <row r="52" spans="1:8" ht="15.75" customHeight="1" x14ac:dyDescent="0.2">
      <c r="A52" s="69" t="s">
        <v>321</v>
      </c>
      <c r="B52" s="99">
        <v>8</v>
      </c>
      <c r="C52" s="76" t="s">
        <v>367</v>
      </c>
      <c r="D52" s="76" t="s">
        <v>373</v>
      </c>
      <c r="E52" s="188"/>
      <c r="F52" s="96"/>
      <c r="G52" s="188"/>
      <c r="H52" s="108"/>
    </row>
    <row r="53" spans="1:8" ht="15.75" customHeight="1" x14ac:dyDescent="0.2">
      <c r="A53" s="69" t="s">
        <v>321</v>
      </c>
      <c r="B53" s="99">
        <v>8</v>
      </c>
      <c r="C53" s="76" t="s">
        <v>367</v>
      </c>
      <c r="D53" s="76" t="s">
        <v>374</v>
      </c>
      <c r="E53" s="188"/>
      <c r="F53" s="96"/>
      <c r="G53" s="188"/>
      <c r="H53" s="108"/>
    </row>
    <row r="54" spans="1:8" ht="15.75" customHeight="1" x14ac:dyDescent="0.2">
      <c r="A54" s="69" t="s">
        <v>321</v>
      </c>
      <c r="B54" s="99">
        <v>8</v>
      </c>
      <c r="C54" s="76" t="s">
        <v>367</v>
      </c>
      <c r="D54" s="76" t="s">
        <v>375</v>
      </c>
      <c r="E54" s="188"/>
      <c r="F54" s="96"/>
      <c r="G54" s="188"/>
      <c r="H54" s="108"/>
    </row>
    <row r="55" spans="1:8" ht="15.75" customHeight="1" x14ac:dyDescent="0.2">
      <c r="A55" s="69" t="s">
        <v>321</v>
      </c>
      <c r="B55" s="95">
        <v>9</v>
      </c>
      <c r="C55" s="69" t="s">
        <v>376</v>
      </c>
      <c r="D55" s="76" t="s">
        <v>377</v>
      </c>
      <c r="E55" s="188"/>
      <c r="F55" s="96"/>
      <c r="G55" s="188"/>
      <c r="H55" s="108"/>
    </row>
    <row r="56" spans="1:8" ht="15.75" customHeight="1" x14ac:dyDescent="0.2">
      <c r="A56" s="296" t="s">
        <v>321</v>
      </c>
      <c r="B56" s="297">
        <v>9</v>
      </c>
      <c r="C56" s="296" t="s">
        <v>376</v>
      </c>
      <c r="D56" s="302" t="s">
        <v>378</v>
      </c>
      <c r="E56" s="188"/>
      <c r="F56" s="96"/>
      <c r="G56" s="188"/>
      <c r="H56" s="108"/>
    </row>
    <row r="57" spans="1:8" ht="15.75" customHeight="1" x14ac:dyDescent="0.2">
      <c r="A57" s="69" t="s">
        <v>321</v>
      </c>
      <c r="B57" s="95">
        <v>9</v>
      </c>
      <c r="C57" s="69" t="s">
        <v>376</v>
      </c>
      <c r="D57" s="76" t="s">
        <v>379</v>
      </c>
      <c r="E57" s="188"/>
      <c r="F57" s="96"/>
      <c r="G57" s="188"/>
      <c r="H57" s="108"/>
    </row>
    <row r="58" spans="1:8" ht="15.75" customHeight="1" x14ac:dyDescent="0.2">
      <c r="A58" s="296" t="s">
        <v>321</v>
      </c>
      <c r="B58" s="297">
        <v>9</v>
      </c>
      <c r="C58" s="296" t="s">
        <v>376</v>
      </c>
      <c r="D58" s="302" t="s">
        <v>380</v>
      </c>
      <c r="E58" s="188"/>
      <c r="F58" s="96"/>
      <c r="G58" s="188"/>
      <c r="H58" s="108"/>
    </row>
    <row r="59" spans="1:8" ht="15.75" customHeight="1" x14ac:dyDescent="0.2">
      <c r="A59" s="69" t="s">
        <v>321</v>
      </c>
      <c r="B59" s="95">
        <v>9</v>
      </c>
      <c r="C59" s="69" t="s">
        <v>376</v>
      </c>
      <c r="D59" s="76" t="s">
        <v>381</v>
      </c>
      <c r="E59" s="188"/>
      <c r="F59" s="96"/>
      <c r="G59" s="188"/>
      <c r="H59" s="108"/>
    </row>
    <row r="60" spans="1:8" ht="15.75" customHeight="1" x14ac:dyDescent="0.2">
      <c r="A60" s="69" t="s">
        <v>321</v>
      </c>
      <c r="B60" s="95">
        <v>10</v>
      </c>
      <c r="C60" s="69" t="s">
        <v>382</v>
      </c>
      <c r="D60" s="76" t="s">
        <v>383</v>
      </c>
      <c r="E60" s="188"/>
      <c r="F60" s="96"/>
      <c r="G60" s="188"/>
      <c r="H60" s="108"/>
    </row>
    <row r="61" spans="1:8" ht="15.75" customHeight="1" x14ac:dyDescent="0.2">
      <c r="A61" s="296" t="s">
        <v>321</v>
      </c>
      <c r="B61" s="297">
        <v>10</v>
      </c>
      <c r="C61" s="296" t="s">
        <v>382</v>
      </c>
      <c r="D61" s="302" t="s">
        <v>384</v>
      </c>
      <c r="E61" s="188"/>
      <c r="F61" s="96"/>
      <c r="G61" s="188"/>
      <c r="H61" s="108"/>
    </row>
    <row r="62" spans="1:8" ht="15.75" customHeight="1" x14ac:dyDescent="0.2">
      <c r="A62" s="69" t="s">
        <v>321</v>
      </c>
      <c r="B62" s="95">
        <v>10</v>
      </c>
      <c r="C62" s="69" t="s">
        <v>382</v>
      </c>
      <c r="D62" s="76" t="s">
        <v>385</v>
      </c>
      <c r="E62" s="188"/>
      <c r="F62" s="96"/>
      <c r="G62" s="188"/>
      <c r="H62" s="108"/>
    </row>
    <row r="63" spans="1:8" ht="15.75" customHeight="1" x14ac:dyDescent="0.2">
      <c r="A63" s="69" t="s">
        <v>321</v>
      </c>
      <c r="B63" s="95">
        <v>10</v>
      </c>
      <c r="C63" s="69" t="s">
        <v>382</v>
      </c>
      <c r="D63" s="76" t="s">
        <v>386</v>
      </c>
      <c r="E63" s="188"/>
      <c r="F63" s="96"/>
      <c r="G63" s="188"/>
      <c r="H63" s="108"/>
    </row>
    <row r="64" spans="1:8" ht="15.75" customHeight="1" x14ac:dyDescent="0.2">
      <c r="A64" s="296" t="s">
        <v>321</v>
      </c>
      <c r="B64" s="297">
        <v>10</v>
      </c>
      <c r="C64" s="296" t="s">
        <v>382</v>
      </c>
      <c r="D64" s="302" t="s">
        <v>387</v>
      </c>
      <c r="E64" s="188"/>
      <c r="F64" s="96"/>
      <c r="G64" s="188"/>
      <c r="H64" s="108"/>
    </row>
    <row r="65" spans="1:8" ht="15.75" customHeight="1" x14ac:dyDescent="0.2">
      <c r="A65" s="69" t="s">
        <v>321</v>
      </c>
      <c r="B65" s="95">
        <v>10</v>
      </c>
      <c r="C65" s="69" t="s">
        <v>382</v>
      </c>
      <c r="D65" s="76" t="s">
        <v>388</v>
      </c>
      <c r="E65" s="188"/>
      <c r="F65" s="96"/>
      <c r="G65" s="188"/>
      <c r="H65" s="108"/>
    </row>
    <row r="66" spans="1:8" ht="15.75" customHeight="1" x14ac:dyDescent="0.2">
      <c r="A66" s="69" t="s">
        <v>321</v>
      </c>
      <c r="B66" s="95">
        <v>10</v>
      </c>
      <c r="C66" s="69" t="s">
        <v>382</v>
      </c>
      <c r="D66" s="76" t="s">
        <v>389</v>
      </c>
      <c r="E66" s="188"/>
      <c r="F66" s="96"/>
      <c r="G66" s="188"/>
      <c r="H66" s="108"/>
    </row>
    <row r="67" spans="1:8" ht="15.75" customHeight="1" x14ac:dyDescent="0.2">
      <c r="A67" s="69" t="s">
        <v>321</v>
      </c>
      <c r="B67" s="95">
        <v>10</v>
      </c>
      <c r="C67" s="69" t="s">
        <v>382</v>
      </c>
      <c r="D67" s="76" t="s">
        <v>390</v>
      </c>
      <c r="E67" s="188"/>
      <c r="F67" s="96"/>
      <c r="G67" s="188"/>
      <c r="H67" s="108"/>
    </row>
    <row r="68" spans="1:8" ht="15.75" customHeight="1" x14ac:dyDescent="0.2">
      <c r="A68" s="69" t="s">
        <v>321</v>
      </c>
      <c r="B68" s="95">
        <v>10</v>
      </c>
      <c r="C68" s="69" t="s">
        <v>382</v>
      </c>
      <c r="D68" s="76" t="s">
        <v>391</v>
      </c>
      <c r="E68" s="188"/>
      <c r="F68" s="96"/>
      <c r="G68" s="188"/>
      <c r="H68" s="108"/>
    </row>
    <row r="69" spans="1:8" ht="15.75" customHeight="1" x14ac:dyDescent="0.2">
      <c r="A69" s="69" t="s">
        <v>321</v>
      </c>
      <c r="B69" s="95">
        <v>10</v>
      </c>
      <c r="C69" s="69" t="s">
        <v>382</v>
      </c>
      <c r="D69" s="76" t="s">
        <v>392</v>
      </c>
      <c r="E69" s="188"/>
      <c r="F69" s="96"/>
      <c r="G69" s="188"/>
      <c r="H69" s="108"/>
    </row>
    <row r="70" spans="1:8" ht="15.75" customHeight="1" x14ac:dyDescent="0.2">
      <c r="A70" s="69" t="s">
        <v>321</v>
      </c>
      <c r="B70" s="95">
        <v>10</v>
      </c>
      <c r="C70" s="69" t="s">
        <v>382</v>
      </c>
      <c r="D70" s="76" t="s">
        <v>393</v>
      </c>
      <c r="E70" s="188"/>
      <c r="F70" s="96"/>
      <c r="G70" s="188"/>
      <c r="H70" s="108"/>
    </row>
    <row r="71" spans="1:8" ht="15.75" customHeight="1" x14ac:dyDescent="0.2">
      <c r="A71" s="69" t="s">
        <v>321</v>
      </c>
      <c r="B71" s="95">
        <v>10</v>
      </c>
      <c r="C71" s="69" t="s">
        <v>382</v>
      </c>
      <c r="D71" s="76" t="s">
        <v>394</v>
      </c>
      <c r="E71" s="188"/>
      <c r="F71" s="96"/>
      <c r="G71" s="188"/>
      <c r="H71" s="108"/>
    </row>
    <row r="72" spans="1:8" ht="15.75" customHeight="1" x14ac:dyDescent="0.2">
      <c r="A72" s="69" t="s">
        <v>321</v>
      </c>
      <c r="B72" s="95">
        <v>10</v>
      </c>
      <c r="C72" s="69" t="s">
        <v>382</v>
      </c>
      <c r="D72" s="76" t="s">
        <v>395</v>
      </c>
      <c r="E72" s="188"/>
      <c r="F72" s="96"/>
      <c r="G72" s="188"/>
      <c r="H72" s="108"/>
    </row>
    <row r="73" spans="1:8" ht="15.75" customHeight="1" x14ac:dyDescent="0.2">
      <c r="A73" s="69" t="s">
        <v>321</v>
      </c>
      <c r="B73" s="95">
        <v>10</v>
      </c>
      <c r="C73" s="69" t="s">
        <v>382</v>
      </c>
      <c r="D73" s="76" t="s">
        <v>396</v>
      </c>
      <c r="E73" s="188"/>
      <c r="F73" s="96"/>
      <c r="G73" s="188"/>
      <c r="H73" s="108"/>
    </row>
    <row r="74" spans="1:8" ht="15.75" customHeight="1" x14ac:dyDescent="0.2">
      <c r="A74" s="69" t="s">
        <v>321</v>
      </c>
      <c r="B74" s="95">
        <v>10</v>
      </c>
      <c r="C74" s="69" t="s">
        <v>382</v>
      </c>
      <c r="D74" s="76" t="s">
        <v>397</v>
      </c>
      <c r="E74" s="188"/>
      <c r="F74" s="96"/>
      <c r="G74" s="188"/>
      <c r="H74" s="108"/>
    </row>
    <row r="75" spans="1:8" ht="15.75" customHeight="1" x14ac:dyDescent="0.2">
      <c r="A75" s="69" t="s">
        <v>321</v>
      </c>
      <c r="B75" s="95">
        <v>10</v>
      </c>
      <c r="C75" s="69" t="s">
        <v>382</v>
      </c>
      <c r="D75" s="76" t="s">
        <v>398</v>
      </c>
      <c r="E75" s="188"/>
      <c r="F75" s="96"/>
      <c r="G75" s="188"/>
      <c r="H75" s="108"/>
    </row>
    <row r="76" spans="1:8" ht="15.75" customHeight="1" x14ac:dyDescent="0.2">
      <c r="A76" s="69" t="s">
        <v>321</v>
      </c>
      <c r="B76" s="95">
        <v>10</v>
      </c>
      <c r="C76" s="69" t="s">
        <v>382</v>
      </c>
      <c r="D76" s="76" t="s">
        <v>399</v>
      </c>
      <c r="E76" s="188"/>
      <c r="F76" s="96"/>
      <c r="G76" s="188"/>
      <c r="H76" s="108"/>
    </row>
    <row r="77" spans="1:8" ht="15.75" customHeight="1" x14ac:dyDescent="0.2">
      <c r="A77" s="69" t="s">
        <v>321</v>
      </c>
      <c r="B77" s="95">
        <v>10</v>
      </c>
      <c r="C77" s="69" t="s">
        <v>382</v>
      </c>
      <c r="D77" s="76" t="s">
        <v>400</v>
      </c>
      <c r="E77" s="188"/>
      <c r="F77" s="96"/>
      <c r="G77" s="188"/>
      <c r="H77" s="108"/>
    </row>
    <row r="78" spans="1:8" ht="15.75" customHeight="1" x14ac:dyDescent="0.2">
      <c r="A78" s="69" t="s">
        <v>321</v>
      </c>
      <c r="B78" s="95">
        <v>10</v>
      </c>
      <c r="C78" s="69" t="s">
        <v>382</v>
      </c>
      <c r="D78" s="76" t="s">
        <v>401</v>
      </c>
      <c r="E78" s="188"/>
      <c r="F78" s="96"/>
      <c r="G78" s="188"/>
      <c r="H78" s="108"/>
    </row>
    <row r="79" spans="1:8" ht="15.75" customHeight="1" x14ac:dyDescent="0.2">
      <c r="A79" s="69" t="s">
        <v>321</v>
      </c>
      <c r="B79" s="95">
        <v>10</v>
      </c>
      <c r="C79" s="69" t="s">
        <v>382</v>
      </c>
      <c r="D79" s="76" t="s">
        <v>402</v>
      </c>
      <c r="E79" s="188"/>
      <c r="F79" s="96"/>
      <c r="G79" s="188"/>
      <c r="H79" s="108"/>
    </row>
    <row r="80" spans="1:8" ht="15.75" customHeight="1" x14ac:dyDescent="0.2">
      <c r="A80" s="69" t="s">
        <v>321</v>
      </c>
      <c r="B80" s="95">
        <v>10</v>
      </c>
      <c r="C80" s="69" t="s">
        <v>382</v>
      </c>
      <c r="D80" s="76" t="s">
        <v>403</v>
      </c>
      <c r="E80" s="188"/>
      <c r="F80" s="96"/>
      <c r="G80" s="188"/>
      <c r="H80" s="108"/>
    </row>
    <row r="81" spans="1:8" ht="15.75" customHeight="1" x14ac:dyDescent="0.2">
      <c r="A81" s="296" t="s">
        <v>321</v>
      </c>
      <c r="B81" s="297">
        <v>10</v>
      </c>
      <c r="C81" s="296" t="s">
        <v>382</v>
      </c>
      <c r="D81" s="302" t="s">
        <v>404</v>
      </c>
      <c r="E81" s="188"/>
      <c r="F81" s="96"/>
      <c r="G81" s="188"/>
      <c r="H81" s="108"/>
    </row>
    <row r="82" spans="1:8" ht="15.75" customHeight="1" x14ac:dyDescent="0.2">
      <c r="A82" s="69" t="s">
        <v>321</v>
      </c>
      <c r="B82" s="95">
        <v>10</v>
      </c>
      <c r="C82" s="69" t="s">
        <v>382</v>
      </c>
      <c r="D82" s="76" t="s">
        <v>405</v>
      </c>
      <c r="E82" s="188"/>
      <c r="F82" s="96"/>
      <c r="G82" s="188"/>
      <c r="H82" s="108"/>
    </row>
    <row r="83" spans="1:8" ht="15.75" customHeight="1" x14ac:dyDescent="0.2">
      <c r="A83" s="69" t="s">
        <v>321</v>
      </c>
      <c r="B83" s="95">
        <v>10</v>
      </c>
      <c r="C83" s="69" t="s">
        <v>382</v>
      </c>
      <c r="D83" s="76" t="s">
        <v>406</v>
      </c>
      <c r="E83" s="188"/>
      <c r="F83" s="96"/>
      <c r="G83" s="188"/>
      <c r="H83" s="108"/>
    </row>
    <row r="84" spans="1:8" ht="15.75" customHeight="1" x14ac:dyDescent="0.2">
      <c r="A84" s="83" t="s">
        <v>407</v>
      </c>
      <c r="B84" s="95">
        <v>11</v>
      </c>
      <c r="C84" s="78" t="s">
        <v>408</v>
      </c>
      <c r="D84" s="76" t="s">
        <v>409</v>
      </c>
      <c r="E84" s="188"/>
      <c r="F84" s="96"/>
      <c r="G84" s="188"/>
      <c r="H84" s="188"/>
    </row>
    <row r="85" spans="1:8" ht="15.75" customHeight="1" x14ac:dyDescent="0.2">
      <c r="A85" s="83" t="s">
        <v>407</v>
      </c>
      <c r="B85" s="95">
        <v>11</v>
      </c>
      <c r="C85" s="78" t="s">
        <v>408</v>
      </c>
      <c r="D85" s="76" t="s">
        <v>410</v>
      </c>
      <c r="E85" s="188"/>
      <c r="F85" s="96"/>
      <c r="G85" s="188"/>
      <c r="H85" s="188"/>
    </row>
    <row r="86" spans="1:8" ht="15.75" customHeight="1" x14ac:dyDescent="0.2">
      <c r="A86" s="83" t="s">
        <v>407</v>
      </c>
      <c r="B86" s="95">
        <v>11</v>
      </c>
      <c r="C86" s="78" t="s">
        <v>408</v>
      </c>
      <c r="D86" s="76" t="s">
        <v>411</v>
      </c>
      <c r="E86" s="188"/>
      <c r="F86" s="96"/>
      <c r="G86" s="188"/>
      <c r="H86" s="188"/>
    </row>
    <row r="87" spans="1:8" ht="15.75" customHeight="1" x14ac:dyDescent="0.2">
      <c r="A87" s="83" t="s">
        <v>407</v>
      </c>
      <c r="B87" s="95">
        <v>11</v>
      </c>
      <c r="C87" s="78" t="s">
        <v>408</v>
      </c>
      <c r="D87" s="76" t="s">
        <v>412</v>
      </c>
      <c r="E87" s="188"/>
      <c r="F87" s="96"/>
      <c r="G87" s="188"/>
      <c r="H87" s="188"/>
    </row>
    <row r="88" spans="1:8" ht="15.75" customHeight="1" x14ac:dyDescent="0.2">
      <c r="A88" s="83" t="s">
        <v>407</v>
      </c>
      <c r="B88" s="95">
        <v>11</v>
      </c>
      <c r="C88" s="78" t="s">
        <v>408</v>
      </c>
      <c r="D88" s="76" t="s">
        <v>413</v>
      </c>
      <c r="E88" s="188"/>
      <c r="F88" s="96"/>
      <c r="G88" s="188"/>
      <c r="H88" s="188"/>
    </row>
    <row r="89" spans="1:8" ht="15.75" customHeight="1" x14ac:dyDescent="0.2">
      <c r="A89" s="83" t="s">
        <v>407</v>
      </c>
      <c r="B89" s="95">
        <v>11</v>
      </c>
      <c r="C89" s="78" t="s">
        <v>408</v>
      </c>
      <c r="D89" s="76" t="s">
        <v>414</v>
      </c>
      <c r="E89" s="188"/>
      <c r="F89" s="96"/>
      <c r="G89" s="188"/>
      <c r="H89" s="188"/>
    </row>
    <row r="90" spans="1:8" ht="15.75" customHeight="1" x14ac:dyDescent="0.2">
      <c r="A90" s="83" t="s">
        <v>407</v>
      </c>
      <c r="B90" s="95">
        <v>12</v>
      </c>
      <c r="C90" s="78" t="s">
        <v>415</v>
      </c>
      <c r="D90" s="76" t="s">
        <v>416</v>
      </c>
      <c r="E90" s="188"/>
      <c r="F90" s="96"/>
      <c r="G90" s="188"/>
      <c r="H90" s="188"/>
    </row>
    <row r="91" spans="1:8" ht="15.75" customHeight="1" x14ac:dyDescent="0.2">
      <c r="A91" s="83" t="s">
        <v>407</v>
      </c>
      <c r="B91" s="95">
        <v>12</v>
      </c>
      <c r="C91" s="78" t="s">
        <v>415</v>
      </c>
      <c r="D91" s="76" t="s">
        <v>417</v>
      </c>
      <c r="E91" s="188"/>
      <c r="F91" s="96"/>
      <c r="G91" s="188"/>
      <c r="H91" s="188"/>
    </row>
    <row r="92" spans="1:8" ht="15.75" customHeight="1" x14ac:dyDescent="0.2">
      <c r="A92" s="303" t="s">
        <v>407</v>
      </c>
      <c r="B92" s="297">
        <v>12</v>
      </c>
      <c r="C92" s="304" t="s">
        <v>415</v>
      </c>
      <c r="D92" s="302" t="s">
        <v>418</v>
      </c>
      <c r="E92" s="188"/>
      <c r="F92" s="96"/>
      <c r="G92" s="188"/>
      <c r="H92" s="188"/>
    </row>
    <row r="93" spans="1:8" ht="15.75" customHeight="1" x14ac:dyDescent="0.2">
      <c r="A93" s="83" t="s">
        <v>407</v>
      </c>
      <c r="B93" s="95">
        <v>12</v>
      </c>
      <c r="C93" s="78" t="s">
        <v>415</v>
      </c>
      <c r="D93" s="76" t="s">
        <v>419</v>
      </c>
      <c r="E93" s="188"/>
      <c r="F93" s="96"/>
      <c r="G93" s="188"/>
      <c r="H93" s="188"/>
    </row>
    <row r="94" spans="1:8" ht="15.75" customHeight="1" x14ac:dyDescent="0.2">
      <c r="A94" s="303" t="s">
        <v>407</v>
      </c>
      <c r="B94" s="297">
        <v>12</v>
      </c>
      <c r="C94" s="304" t="s">
        <v>415</v>
      </c>
      <c r="D94" s="302" t="s">
        <v>420</v>
      </c>
      <c r="E94" s="188"/>
      <c r="F94" s="96"/>
      <c r="G94" s="188"/>
      <c r="H94" s="188"/>
    </row>
    <row r="95" spans="1:8" ht="15.75" customHeight="1" x14ac:dyDescent="0.2">
      <c r="A95" s="83" t="s">
        <v>407</v>
      </c>
      <c r="B95" s="95">
        <v>12</v>
      </c>
      <c r="C95" s="78" t="s">
        <v>415</v>
      </c>
      <c r="D95" s="76" t="s">
        <v>421</v>
      </c>
      <c r="E95" s="188"/>
      <c r="F95" s="96"/>
      <c r="G95" s="188"/>
      <c r="H95" s="188"/>
    </row>
    <row r="96" spans="1:8" ht="15.75" customHeight="1" x14ac:dyDescent="0.2">
      <c r="A96" s="303" t="s">
        <v>407</v>
      </c>
      <c r="B96" s="297">
        <v>12</v>
      </c>
      <c r="C96" s="304" t="s">
        <v>415</v>
      </c>
      <c r="D96" s="302" t="s">
        <v>422</v>
      </c>
      <c r="E96" s="188"/>
      <c r="F96" s="96"/>
      <c r="G96" s="188"/>
      <c r="H96" s="188"/>
    </row>
    <row r="97" spans="1:8" ht="15.75" customHeight="1" x14ac:dyDescent="0.2">
      <c r="A97" s="83" t="s">
        <v>407</v>
      </c>
      <c r="B97" s="95">
        <v>12</v>
      </c>
      <c r="C97" s="78" t="s">
        <v>415</v>
      </c>
      <c r="D97" s="76" t="s">
        <v>423</v>
      </c>
      <c r="E97" s="188"/>
      <c r="F97" s="96"/>
      <c r="G97" s="188"/>
      <c r="H97" s="188"/>
    </row>
    <row r="98" spans="1:8" ht="15.75" customHeight="1" x14ac:dyDescent="0.2">
      <c r="A98" s="83" t="s">
        <v>407</v>
      </c>
      <c r="B98" s="95">
        <v>12</v>
      </c>
      <c r="C98" s="78" t="s">
        <v>415</v>
      </c>
      <c r="D98" s="76" t="s">
        <v>424</v>
      </c>
      <c r="E98" s="188"/>
      <c r="F98" s="96"/>
      <c r="G98" s="188"/>
      <c r="H98" s="188"/>
    </row>
    <row r="99" spans="1:8" ht="15.75" customHeight="1" x14ac:dyDescent="0.2">
      <c r="A99" s="83" t="s">
        <v>407</v>
      </c>
      <c r="B99" s="95">
        <v>13</v>
      </c>
      <c r="C99" s="78" t="s">
        <v>425</v>
      </c>
      <c r="D99" s="76" t="s">
        <v>426</v>
      </c>
      <c r="E99" s="188"/>
      <c r="F99" s="96"/>
      <c r="G99" s="188"/>
      <c r="H99" s="188"/>
    </row>
    <row r="100" spans="1:8" ht="15.75" customHeight="1" x14ac:dyDescent="0.2">
      <c r="A100" s="83" t="s">
        <v>407</v>
      </c>
      <c r="B100" s="95">
        <v>13</v>
      </c>
      <c r="C100" s="78" t="s">
        <v>425</v>
      </c>
      <c r="D100" s="76" t="s">
        <v>427</v>
      </c>
      <c r="E100" s="188"/>
      <c r="F100" s="96"/>
      <c r="G100" s="188"/>
      <c r="H100" s="188"/>
    </row>
    <row r="101" spans="1:8" ht="15.75" customHeight="1" x14ac:dyDescent="0.2">
      <c r="A101" s="83" t="s">
        <v>407</v>
      </c>
      <c r="B101" s="95">
        <v>13</v>
      </c>
      <c r="C101" s="78" t="s">
        <v>425</v>
      </c>
      <c r="D101" s="76" t="s">
        <v>428</v>
      </c>
      <c r="E101" s="188"/>
      <c r="F101" s="96"/>
      <c r="G101" s="188"/>
      <c r="H101" s="188"/>
    </row>
    <row r="102" spans="1:8" ht="15.75" customHeight="1" x14ac:dyDescent="0.2">
      <c r="A102" s="83" t="s">
        <v>407</v>
      </c>
      <c r="B102" s="95">
        <v>13</v>
      </c>
      <c r="C102" s="78" t="s">
        <v>425</v>
      </c>
      <c r="D102" s="76" t="s">
        <v>429</v>
      </c>
      <c r="E102" s="188"/>
      <c r="F102" s="96"/>
      <c r="G102" s="188"/>
      <c r="H102" s="188"/>
    </row>
    <row r="103" spans="1:8" ht="15.75" customHeight="1" x14ac:dyDescent="0.2">
      <c r="A103" s="83" t="s">
        <v>407</v>
      </c>
      <c r="B103" s="95">
        <v>14</v>
      </c>
      <c r="C103" s="78" t="s">
        <v>430</v>
      </c>
      <c r="D103" s="76" t="s">
        <v>431</v>
      </c>
      <c r="E103" s="188"/>
      <c r="F103" s="96"/>
      <c r="G103" s="188"/>
      <c r="H103" s="188"/>
    </row>
    <row r="104" spans="1:8" ht="15.75" customHeight="1" x14ac:dyDescent="0.2">
      <c r="A104" s="83" t="s">
        <v>407</v>
      </c>
      <c r="B104" s="95">
        <v>14</v>
      </c>
      <c r="C104" s="78" t="s">
        <v>430</v>
      </c>
      <c r="D104" s="76" t="s">
        <v>432</v>
      </c>
      <c r="E104" s="188"/>
      <c r="F104" s="96"/>
      <c r="G104" s="188"/>
      <c r="H104" s="188"/>
    </row>
    <row r="105" spans="1:8" ht="15.75" customHeight="1" x14ac:dyDescent="0.2">
      <c r="A105" s="303" t="s">
        <v>407</v>
      </c>
      <c r="B105" s="297">
        <v>14</v>
      </c>
      <c r="C105" s="304" t="s">
        <v>430</v>
      </c>
      <c r="D105" s="302" t="s">
        <v>433</v>
      </c>
      <c r="E105" s="188"/>
      <c r="F105" s="96"/>
      <c r="G105" s="188"/>
      <c r="H105" s="188"/>
    </row>
    <row r="106" spans="1:8" ht="15.75" customHeight="1" x14ac:dyDescent="0.2">
      <c r="A106" s="303" t="s">
        <v>407</v>
      </c>
      <c r="B106" s="297">
        <v>14</v>
      </c>
      <c r="C106" s="304" t="s">
        <v>430</v>
      </c>
      <c r="D106" s="302" t="s">
        <v>434</v>
      </c>
      <c r="E106" s="188"/>
      <c r="F106" s="96"/>
      <c r="G106" s="188"/>
      <c r="H106" s="188"/>
    </row>
    <row r="107" spans="1:8" ht="15.75" customHeight="1" x14ac:dyDescent="0.2">
      <c r="A107" s="83" t="s">
        <v>407</v>
      </c>
      <c r="B107" s="95">
        <v>14</v>
      </c>
      <c r="C107" s="78" t="s">
        <v>430</v>
      </c>
      <c r="D107" s="76" t="s">
        <v>435</v>
      </c>
      <c r="E107" s="188"/>
      <c r="F107" s="96"/>
      <c r="G107" s="188"/>
      <c r="H107" s="188"/>
    </row>
    <row r="108" spans="1:8" ht="15.75" customHeight="1" x14ac:dyDescent="0.2">
      <c r="A108" s="83" t="s">
        <v>407</v>
      </c>
      <c r="B108" s="95">
        <v>14</v>
      </c>
      <c r="C108" s="78" t="s">
        <v>430</v>
      </c>
      <c r="D108" s="76" t="s">
        <v>436</v>
      </c>
      <c r="E108" s="188"/>
      <c r="F108" s="96"/>
      <c r="G108" s="188"/>
      <c r="H108" s="188"/>
    </row>
    <row r="109" spans="1:8" ht="15.75" customHeight="1" x14ac:dyDescent="0.2">
      <c r="A109" s="83" t="s">
        <v>407</v>
      </c>
      <c r="B109" s="95">
        <v>14</v>
      </c>
      <c r="C109" s="78" t="s">
        <v>430</v>
      </c>
      <c r="D109" s="76" t="s">
        <v>437</v>
      </c>
      <c r="E109" s="188"/>
      <c r="F109" s="96"/>
      <c r="G109" s="188"/>
      <c r="H109" s="188"/>
    </row>
    <row r="110" spans="1:8" ht="15.75" customHeight="1" x14ac:dyDescent="0.2">
      <c r="A110" s="83" t="s">
        <v>407</v>
      </c>
      <c r="B110" s="95">
        <v>15</v>
      </c>
      <c r="C110" s="78" t="s">
        <v>438</v>
      </c>
      <c r="D110" s="76" t="s">
        <v>439</v>
      </c>
      <c r="E110" s="188"/>
      <c r="F110" s="96"/>
      <c r="G110" s="188"/>
      <c r="H110" s="188"/>
    </row>
    <row r="111" spans="1:8" ht="15.75" customHeight="1" x14ac:dyDescent="0.2">
      <c r="A111" s="83" t="s">
        <v>407</v>
      </c>
      <c r="B111" s="95">
        <v>15</v>
      </c>
      <c r="C111" s="78" t="s">
        <v>438</v>
      </c>
      <c r="D111" s="76" t="s">
        <v>440</v>
      </c>
      <c r="E111" s="188"/>
      <c r="F111" s="96"/>
      <c r="G111" s="188"/>
      <c r="H111" s="188"/>
    </row>
    <row r="112" spans="1:8" ht="15.75" customHeight="1" x14ac:dyDescent="0.2">
      <c r="A112" s="83" t="s">
        <v>407</v>
      </c>
      <c r="B112" s="95">
        <v>15</v>
      </c>
      <c r="C112" s="78" t="s">
        <v>438</v>
      </c>
      <c r="D112" s="76" t="s">
        <v>441</v>
      </c>
      <c r="E112" s="188"/>
      <c r="F112" s="96"/>
      <c r="G112" s="188"/>
      <c r="H112" s="188"/>
    </row>
    <row r="113" spans="1:8" ht="15.75" customHeight="1" x14ac:dyDescent="0.2">
      <c r="A113" s="83" t="s">
        <v>407</v>
      </c>
      <c r="B113" s="95">
        <v>16</v>
      </c>
      <c r="C113" s="78" t="s">
        <v>442</v>
      </c>
      <c r="D113" s="76" t="s">
        <v>443</v>
      </c>
      <c r="E113" s="188"/>
      <c r="F113" s="96"/>
      <c r="G113" s="188"/>
      <c r="H113" s="188"/>
    </row>
    <row r="114" spans="1:8" ht="15.75" customHeight="1" x14ac:dyDescent="0.2">
      <c r="A114" s="83" t="s">
        <v>407</v>
      </c>
      <c r="B114" s="95">
        <v>16</v>
      </c>
      <c r="C114" s="78" t="s">
        <v>442</v>
      </c>
      <c r="D114" s="76" t="s">
        <v>444</v>
      </c>
      <c r="E114" s="188"/>
      <c r="F114" s="96"/>
      <c r="G114" s="188"/>
      <c r="H114" s="188"/>
    </row>
    <row r="115" spans="1:8" ht="15.75" customHeight="1" x14ac:dyDescent="0.2">
      <c r="A115" s="83" t="s">
        <v>407</v>
      </c>
      <c r="B115" s="95">
        <v>16</v>
      </c>
      <c r="C115" s="78" t="s">
        <v>442</v>
      </c>
      <c r="D115" s="76" t="s">
        <v>445</v>
      </c>
      <c r="E115" s="188"/>
      <c r="F115" s="96"/>
      <c r="G115" s="188"/>
      <c r="H115" s="188"/>
    </row>
    <row r="116" spans="1:8" ht="15.75" customHeight="1" x14ac:dyDescent="0.2">
      <c r="A116" s="83" t="s">
        <v>407</v>
      </c>
      <c r="B116" s="95">
        <v>16</v>
      </c>
      <c r="C116" s="78" t="s">
        <v>442</v>
      </c>
      <c r="D116" s="76" t="s">
        <v>446</v>
      </c>
      <c r="E116" s="188"/>
      <c r="F116" s="96"/>
      <c r="G116" s="188"/>
      <c r="H116" s="188"/>
    </row>
    <row r="117" spans="1:8" ht="15.75" customHeight="1" x14ac:dyDescent="0.2">
      <c r="A117" s="83" t="s">
        <v>407</v>
      </c>
      <c r="B117" s="95">
        <v>16</v>
      </c>
      <c r="C117" s="78" t="s">
        <v>442</v>
      </c>
      <c r="D117" s="76" t="s">
        <v>447</v>
      </c>
      <c r="E117" s="188"/>
      <c r="F117" s="96"/>
      <c r="G117" s="188"/>
      <c r="H117" s="188"/>
    </row>
    <row r="118" spans="1:8" ht="15.75" customHeight="1" x14ac:dyDescent="0.2">
      <c r="A118" s="303" t="s">
        <v>407</v>
      </c>
      <c r="B118" s="297">
        <v>16</v>
      </c>
      <c r="C118" s="304" t="s">
        <v>442</v>
      </c>
      <c r="D118" s="302" t="s">
        <v>448</v>
      </c>
      <c r="E118" s="188"/>
      <c r="F118" s="96"/>
      <c r="G118" s="188"/>
      <c r="H118" s="188"/>
    </row>
    <row r="119" spans="1:8" ht="15.75" customHeight="1" x14ac:dyDescent="0.2">
      <c r="A119" s="83" t="s">
        <v>407</v>
      </c>
      <c r="B119" s="95">
        <v>16</v>
      </c>
      <c r="C119" s="78" t="s">
        <v>442</v>
      </c>
      <c r="D119" s="76" t="s">
        <v>449</v>
      </c>
      <c r="E119" s="188"/>
      <c r="F119" s="96"/>
      <c r="G119" s="188"/>
      <c r="H119" s="188"/>
    </row>
    <row r="120" spans="1:8" ht="15.75" customHeight="1" x14ac:dyDescent="0.2">
      <c r="A120" s="83" t="s">
        <v>407</v>
      </c>
      <c r="B120" s="95">
        <v>16</v>
      </c>
      <c r="C120" s="78" t="s">
        <v>442</v>
      </c>
      <c r="D120" s="76" t="s">
        <v>450</v>
      </c>
      <c r="E120" s="188"/>
      <c r="F120" s="96"/>
      <c r="G120" s="188"/>
      <c r="H120" s="188"/>
    </row>
    <row r="121" spans="1:8" ht="15.75" customHeight="1" x14ac:dyDescent="0.2">
      <c r="A121" s="83" t="s">
        <v>407</v>
      </c>
      <c r="B121" s="95">
        <v>16</v>
      </c>
      <c r="C121" s="78" t="s">
        <v>442</v>
      </c>
      <c r="D121" s="76" t="s">
        <v>451</v>
      </c>
      <c r="E121" s="188"/>
      <c r="F121" s="96"/>
      <c r="G121" s="188"/>
      <c r="H121" s="188"/>
    </row>
    <row r="122" spans="1:8" ht="15.75" customHeight="1" x14ac:dyDescent="0.2">
      <c r="A122" s="83" t="s">
        <v>407</v>
      </c>
      <c r="B122" s="95">
        <v>16</v>
      </c>
      <c r="C122" s="78" t="s">
        <v>442</v>
      </c>
      <c r="D122" s="76" t="s">
        <v>452</v>
      </c>
      <c r="E122" s="188"/>
      <c r="F122" s="96"/>
      <c r="G122" s="188"/>
      <c r="H122" s="188"/>
    </row>
    <row r="123" spans="1:8" ht="15.75" customHeight="1" x14ac:dyDescent="0.2">
      <c r="A123" s="83" t="s">
        <v>407</v>
      </c>
      <c r="B123" s="95">
        <v>16</v>
      </c>
      <c r="C123" s="78" t="s">
        <v>442</v>
      </c>
      <c r="D123" s="76" t="s">
        <v>453</v>
      </c>
      <c r="E123" s="188"/>
      <c r="F123" s="96"/>
      <c r="G123" s="188"/>
      <c r="H123" s="188"/>
    </row>
    <row r="124" spans="1:8" ht="15.75" customHeight="1" x14ac:dyDescent="0.2">
      <c r="A124" s="83" t="s">
        <v>407</v>
      </c>
      <c r="B124" s="95">
        <v>16</v>
      </c>
      <c r="C124" s="78" t="s">
        <v>442</v>
      </c>
      <c r="D124" s="76" t="s">
        <v>454</v>
      </c>
      <c r="E124" s="188"/>
      <c r="F124" s="96"/>
      <c r="G124" s="188"/>
      <c r="H124" s="188"/>
    </row>
    <row r="125" spans="1:8" ht="15.75" customHeight="1" x14ac:dyDescent="0.2">
      <c r="A125" s="83" t="s">
        <v>407</v>
      </c>
      <c r="B125" s="95">
        <v>16</v>
      </c>
      <c r="C125" s="78" t="s">
        <v>442</v>
      </c>
      <c r="D125" s="76" t="s">
        <v>455</v>
      </c>
      <c r="E125" s="188"/>
      <c r="F125" s="96"/>
      <c r="G125" s="188"/>
      <c r="H125" s="188"/>
    </row>
    <row r="126" spans="1:8" ht="15.75" customHeight="1" x14ac:dyDescent="0.2">
      <c r="A126" s="83" t="s">
        <v>407</v>
      </c>
      <c r="B126" s="95">
        <v>16</v>
      </c>
      <c r="C126" s="78" t="s">
        <v>442</v>
      </c>
      <c r="D126" s="76" t="s">
        <v>456</v>
      </c>
      <c r="E126" s="188"/>
      <c r="F126" s="96"/>
      <c r="G126" s="188"/>
      <c r="H126" s="188"/>
    </row>
    <row r="127" spans="1:8" ht="15.75" customHeight="1" x14ac:dyDescent="0.2">
      <c r="A127" s="83" t="s">
        <v>407</v>
      </c>
      <c r="B127" s="95">
        <v>16</v>
      </c>
      <c r="C127" s="78" t="s">
        <v>442</v>
      </c>
      <c r="D127" s="76" t="s">
        <v>457</v>
      </c>
      <c r="E127" s="188"/>
      <c r="F127" s="96"/>
      <c r="G127" s="188"/>
      <c r="H127" s="188"/>
    </row>
    <row r="128" spans="1:8" ht="15.75" customHeight="1" x14ac:dyDescent="0.2">
      <c r="A128" s="83" t="s">
        <v>407</v>
      </c>
      <c r="B128" s="95">
        <v>16</v>
      </c>
      <c r="C128" s="78" t="s">
        <v>442</v>
      </c>
      <c r="D128" s="76" t="s">
        <v>458</v>
      </c>
      <c r="E128" s="188"/>
      <c r="F128" s="96"/>
      <c r="G128" s="188"/>
      <c r="H128" s="188"/>
    </row>
    <row r="129" spans="1:8" ht="15.75" customHeight="1" x14ac:dyDescent="0.2">
      <c r="A129" s="83" t="s">
        <v>407</v>
      </c>
      <c r="B129" s="95">
        <v>17</v>
      </c>
      <c r="C129" s="78" t="s">
        <v>459</v>
      </c>
      <c r="D129" s="76" t="s">
        <v>460</v>
      </c>
      <c r="E129" s="188"/>
      <c r="F129" s="96"/>
      <c r="G129" s="188"/>
      <c r="H129" s="188"/>
    </row>
    <row r="130" spans="1:8" ht="15.75" customHeight="1" x14ac:dyDescent="0.2">
      <c r="A130" s="83" t="s">
        <v>407</v>
      </c>
      <c r="B130" s="95">
        <v>17</v>
      </c>
      <c r="C130" s="78" t="s">
        <v>459</v>
      </c>
      <c r="D130" s="76" t="s">
        <v>461</v>
      </c>
      <c r="E130" s="188"/>
      <c r="F130" s="96"/>
      <c r="G130" s="188"/>
      <c r="H130" s="188"/>
    </row>
    <row r="131" spans="1:8" ht="15.75" customHeight="1" x14ac:dyDescent="0.2">
      <c r="A131" s="83" t="s">
        <v>407</v>
      </c>
      <c r="B131" s="95">
        <v>17</v>
      </c>
      <c r="C131" s="78" t="s">
        <v>459</v>
      </c>
      <c r="D131" s="76" t="s">
        <v>462</v>
      </c>
      <c r="E131" s="188"/>
      <c r="F131" s="96"/>
      <c r="G131" s="188"/>
      <c r="H131" s="188"/>
    </row>
    <row r="132" spans="1:8" ht="15.75" customHeight="1" x14ac:dyDescent="0.2">
      <c r="A132" s="83" t="s">
        <v>407</v>
      </c>
      <c r="B132" s="95">
        <v>17</v>
      </c>
      <c r="C132" s="78" t="s">
        <v>459</v>
      </c>
      <c r="D132" s="76" t="s">
        <v>463</v>
      </c>
      <c r="E132" s="188"/>
      <c r="F132" s="96"/>
      <c r="G132" s="188"/>
      <c r="H132" s="188"/>
    </row>
    <row r="133" spans="1:8" ht="15.75" customHeight="1" x14ac:dyDescent="0.2">
      <c r="A133" s="83" t="s">
        <v>407</v>
      </c>
      <c r="B133" s="95">
        <v>17</v>
      </c>
      <c r="C133" s="78" t="s">
        <v>459</v>
      </c>
      <c r="D133" s="76" t="s">
        <v>464</v>
      </c>
      <c r="E133" s="188"/>
      <c r="F133" s="96"/>
      <c r="G133" s="188"/>
      <c r="H133" s="188"/>
    </row>
    <row r="134" spans="1:8" ht="15.75" customHeight="1" x14ac:dyDescent="0.2">
      <c r="A134" s="83" t="s">
        <v>407</v>
      </c>
      <c r="B134" s="95">
        <v>17</v>
      </c>
      <c r="C134" s="78" t="s">
        <v>459</v>
      </c>
      <c r="D134" s="76" t="s">
        <v>465</v>
      </c>
      <c r="E134" s="188"/>
      <c r="F134" s="96"/>
      <c r="G134" s="188"/>
      <c r="H134" s="188"/>
    </row>
    <row r="135" spans="1:8" ht="15.75" customHeight="1" x14ac:dyDescent="0.2">
      <c r="A135" s="83" t="s">
        <v>407</v>
      </c>
      <c r="B135" s="95">
        <v>17</v>
      </c>
      <c r="C135" s="78" t="s">
        <v>459</v>
      </c>
      <c r="D135" s="76" t="s">
        <v>466</v>
      </c>
      <c r="E135" s="188"/>
      <c r="F135" s="96"/>
      <c r="G135" s="188"/>
      <c r="H135" s="188"/>
    </row>
    <row r="136" spans="1:8" ht="15.75" customHeight="1" x14ac:dyDescent="0.2">
      <c r="A136" s="83" t="s">
        <v>407</v>
      </c>
      <c r="B136" s="95">
        <v>17</v>
      </c>
      <c r="C136" s="78" t="s">
        <v>459</v>
      </c>
      <c r="D136" s="76" t="s">
        <v>467</v>
      </c>
      <c r="E136" s="188"/>
      <c r="F136" s="96"/>
      <c r="G136" s="188"/>
      <c r="H136" s="188"/>
    </row>
    <row r="137" spans="1:8" ht="15.75" customHeight="1" x14ac:dyDescent="0.2">
      <c r="A137" s="83" t="s">
        <v>407</v>
      </c>
      <c r="B137" s="95">
        <v>17</v>
      </c>
      <c r="C137" s="78" t="s">
        <v>459</v>
      </c>
      <c r="D137" s="76" t="s">
        <v>468</v>
      </c>
      <c r="E137" s="188"/>
      <c r="F137" s="96"/>
      <c r="G137" s="188"/>
      <c r="H137" s="188"/>
    </row>
    <row r="138" spans="1:8" ht="15.75" customHeight="1" x14ac:dyDescent="0.2">
      <c r="A138" s="83" t="s">
        <v>407</v>
      </c>
      <c r="B138" s="95">
        <v>17</v>
      </c>
      <c r="C138" s="78" t="s">
        <v>459</v>
      </c>
      <c r="D138" s="76" t="s">
        <v>469</v>
      </c>
      <c r="E138" s="188"/>
      <c r="F138" s="96"/>
      <c r="G138" s="188"/>
      <c r="H138" s="188"/>
    </row>
    <row r="139" spans="1:8" ht="15.75" customHeight="1" x14ac:dyDescent="0.2">
      <c r="A139" s="83" t="s">
        <v>407</v>
      </c>
      <c r="B139" s="95">
        <v>17</v>
      </c>
      <c r="C139" s="78" t="s">
        <v>459</v>
      </c>
      <c r="D139" s="76" t="s">
        <v>470</v>
      </c>
      <c r="E139" s="188"/>
      <c r="F139" s="96"/>
      <c r="G139" s="188"/>
      <c r="H139" s="188"/>
    </row>
    <row r="140" spans="1:8" ht="15.75" customHeight="1" x14ac:dyDescent="0.2">
      <c r="A140" s="83" t="s">
        <v>407</v>
      </c>
      <c r="B140" s="95">
        <v>17</v>
      </c>
      <c r="C140" s="78" t="s">
        <v>459</v>
      </c>
      <c r="D140" s="76" t="s">
        <v>471</v>
      </c>
      <c r="E140" s="188"/>
      <c r="F140" s="96"/>
      <c r="G140" s="188"/>
      <c r="H140" s="188"/>
    </row>
    <row r="141" spans="1:8" ht="15.75" customHeight="1" x14ac:dyDescent="0.2">
      <c r="A141" s="83" t="s">
        <v>407</v>
      </c>
      <c r="B141" s="95">
        <v>17</v>
      </c>
      <c r="C141" s="78" t="s">
        <v>459</v>
      </c>
      <c r="D141" s="76" t="s">
        <v>472</v>
      </c>
      <c r="E141" s="188"/>
      <c r="F141" s="96"/>
      <c r="G141" s="188"/>
      <c r="H141" s="188"/>
    </row>
    <row r="142" spans="1:8" ht="15.75" customHeight="1" x14ac:dyDescent="0.2">
      <c r="A142" s="83" t="s">
        <v>407</v>
      </c>
      <c r="B142" s="95">
        <v>17</v>
      </c>
      <c r="C142" s="78" t="s">
        <v>459</v>
      </c>
      <c r="D142" s="76" t="s">
        <v>473</v>
      </c>
      <c r="E142" s="188"/>
      <c r="F142" s="96"/>
      <c r="G142" s="188"/>
      <c r="H142" s="188"/>
    </row>
    <row r="143" spans="1:8" ht="15.75" customHeight="1" x14ac:dyDescent="0.2">
      <c r="A143" s="83" t="s">
        <v>407</v>
      </c>
      <c r="B143" s="95">
        <v>17</v>
      </c>
      <c r="C143" s="78" t="s">
        <v>459</v>
      </c>
      <c r="D143" s="76" t="s">
        <v>474</v>
      </c>
      <c r="E143" s="188"/>
      <c r="F143" s="96"/>
      <c r="G143" s="188"/>
      <c r="H143" s="188"/>
    </row>
    <row r="144" spans="1:8" ht="15.75" customHeight="1" x14ac:dyDescent="0.2">
      <c r="A144" s="83" t="s">
        <v>407</v>
      </c>
      <c r="B144" s="95">
        <v>17</v>
      </c>
      <c r="C144" s="78" t="s">
        <v>459</v>
      </c>
      <c r="D144" s="76" t="s">
        <v>475</v>
      </c>
      <c r="E144" s="188"/>
      <c r="F144" s="96"/>
      <c r="G144" s="188"/>
      <c r="H144" s="188"/>
    </row>
    <row r="145" spans="1:8" ht="15.75" customHeight="1" x14ac:dyDescent="0.2">
      <c r="A145" s="83" t="s">
        <v>407</v>
      </c>
      <c r="B145" s="95">
        <v>17</v>
      </c>
      <c r="C145" s="78" t="s">
        <v>459</v>
      </c>
      <c r="D145" s="76" t="s">
        <v>476</v>
      </c>
      <c r="E145" s="188"/>
      <c r="F145" s="96"/>
      <c r="G145" s="188"/>
      <c r="H145" s="188"/>
    </row>
    <row r="146" spans="1:8" ht="15.75" customHeight="1" x14ac:dyDescent="0.2">
      <c r="A146" s="83" t="s">
        <v>407</v>
      </c>
      <c r="B146" s="95">
        <v>17</v>
      </c>
      <c r="C146" s="78" t="s">
        <v>459</v>
      </c>
      <c r="D146" s="76" t="s">
        <v>477</v>
      </c>
      <c r="E146" s="188"/>
      <c r="F146" s="96"/>
      <c r="G146" s="188"/>
      <c r="H146" s="188"/>
    </row>
    <row r="147" spans="1:8" ht="15.75" customHeight="1" x14ac:dyDescent="0.2">
      <c r="A147" s="83" t="s">
        <v>407</v>
      </c>
      <c r="B147" s="95">
        <v>17</v>
      </c>
      <c r="C147" s="78" t="s">
        <v>459</v>
      </c>
      <c r="D147" s="76" t="s">
        <v>478</v>
      </c>
      <c r="E147" s="188"/>
      <c r="F147" s="96"/>
      <c r="G147" s="188"/>
      <c r="H147" s="188"/>
    </row>
    <row r="148" spans="1:8" ht="15.75" customHeight="1" x14ac:dyDescent="0.2">
      <c r="A148" s="83" t="s">
        <v>407</v>
      </c>
      <c r="B148" s="95">
        <v>17</v>
      </c>
      <c r="C148" s="78" t="s">
        <v>459</v>
      </c>
      <c r="D148" s="76" t="s">
        <v>479</v>
      </c>
      <c r="E148" s="188"/>
      <c r="F148" s="96"/>
      <c r="G148" s="188"/>
      <c r="H148" s="188"/>
    </row>
    <row r="149" spans="1:8" ht="15.75" customHeight="1" x14ac:dyDescent="0.2">
      <c r="A149" s="83" t="s">
        <v>407</v>
      </c>
      <c r="B149" s="95">
        <v>17</v>
      </c>
      <c r="C149" s="78" t="s">
        <v>459</v>
      </c>
      <c r="D149" s="76" t="s">
        <v>480</v>
      </c>
      <c r="E149" s="188"/>
      <c r="F149" s="96"/>
      <c r="G149" s="188"/>
      <c r="H149" s="188"/>
    </row>
    <row r="150" spans="1:8" ht="15.75" customHeight="1" x14ac:dyDescent="0.2">
      <c r="A150" s="83" t="s">
        <v>407</v>
      </c>
      <c r="B150" s="95">
        <v>17</v>
      </c>
      <c r="C150" s="78" t="s">
        <v>459</v>
      </c>
      <c r="D150" s="76" t="s">
        <v>481</v>
      </c>
      <c r="E150" s="188"/>
      <c r="F150" s="96"/>
      <c r="G150" s="188"/>
      <c r="H150" s="188"/>
    </row>
    <row r="151" spans="1:8" ht="15.75" customHeight="1" x14ac:dyDescent="0.2">
      <c r="A151" s="83" t="s">
        <v>407</v>
      </c>
      <c r="B151" s="95">
        <v>18</v>
      </c>
      <c r="C151" s="78" t="s">
        <v>482</v>
      </c>
      <c r="D151" s="76" t="s">
        <v>483</v>
      </c>
      <c r="E151" s="188"/>
      <c r="F151" s="96"/>
      <c r="G151" s="188"/>
      <c r="H151" s="188"/>
    </row>
    <row r="152" spans="1:8" ht="15.75" customHeight="1" x14ac:dyDescent="0.2">
      <c r="A152" s="303" t="s">
        <v>407</v>
      </c>
      <c r="B152" s="297">
        <v>18</v>
      </c>
      <c r="C152" s="304" t="s">
        <v>482</v>
      </c>
      <c r="D152" s="302" t="s">
        <v>484</v>
      </c>
      <c r="E152" s="188"/>
      <c r="F152" s="96"/>
      <c r="G152" s="188"/>
      <c r="H152" s="188"/>
    </row>
    <row r="153" spans="1:8" ht="15.75" customHeight="1" x14ac:dyDescent="0.2">
      <c r="A153" s="83" t="s">
        <v>407</v>
      </c>
      <c r="B153" s="95">
        <v>18</v>
      </c>
      <c r="C153" s="78" t="s">
        <v>482</v>
      </c>
      <c r="D153" s="76" t="s">
        <v>485</v>
      </c>
      <c r="E153" s="188"/>
      <c r="F153" s="96"/>
      <c r="G153" s="188"/>
      <c r="H153" s="188"/>
    </row>
    <row r="154" spans="1:8" ht="15.75" customHeight="1" x14ac:dyDescent="0.2">
      <c r="A154" s="83" t="s">
        <v>407</v>
      </c>
      <c r="B154" s="95">
        <v>18</v>
      </c>
      <c r="C154" s="78" t="s">
        <v>482</v>
      </c>
      <c r="D154" s="76" t="s">
        <v>486</v>
      </c>
      <c r="E154" s="188"/>
      <c r="F154" s="96"/>
      <c r="G154" s="188"/>
      <c r="H154" s="188"/>
    </row>
    <row r="155" spans="1:8" ht="15.75" customHeight="1" x14ac:dyDescent="0.2">
      <c r="A155" s="83" t="s">
        <v>407</v>
      </c>
      <c r="B155" s="95">
        <v>19</v>
      </c>
      <c r="C155" s="78" t="s">
        <v>487</v>
      </c>
      <c r="D155" s="76" t="s">
        <v>488</v>
      </c>
      <c r="E155" s="188"/>
      <c r="F155" s="96"/>
      <c r="G155" s="188"/>
      <c r="H155" s="188"/>
    </row>
    <row r="156" spans="1:8" ht="15.75" customHeight="1" x14ac:dyDescent="0.2">
      <c r="A156" s="303" t="s">
        <v>407</v>
      </c>
      <c r="B156" s="297">
        <v>19</v>
      </c>
      <c r="C156" s="304" t="s">
        <v>487</v>
      </c>
      <c r="D156" s="302" t="s">
        <v>489</v>
      </c>
      <c r="E156" s="188"/>
      <c r="F156" s="96"/>
      <c r="G156" s="188"/>
      <c r="H156" s="188"/>
    </row>
    <row r="157" spans="1:8" ht="15.75" customHeight="1" x14ac:dyDescent="0.2">
      <c r="A157" s="83" t="s">
        <v>407</v>
      </c>
      <c r="B157" s="95">
        <v>19</v>
      </c>
      <c r="C157" s="78" t="s">
        <v>487</v>
      </c>
      <c r="D157" s="76" t="s">
        <v>490</v>
      </c>
      <c r="E157" s="188"/>
      <c r="F157" s="96"/>
      <c r="G157" s="188"/>
      <c r="H157" s="188"/>
    </row>
    <row r="158" spans="1:8" ht="15.75" customHeight="1" x14ac:dyDescent="0.2">
      <c r="A158" s="83" t="s">
        <v>407</v>
      </c>
      <c r="B158" s="95">
        <v>19</v>
      </c>
      <c r="C158" s="78" t="s">
        <v>487</v>
      </c>
      <c r="D158" s="76" t="s">
        <v>491</v>
      </c>
      <c r="E158" s="188"/>
      <c r="F158" s="96"/>
      <c r="G158" s="188"/>
      <c r="H158" s="188"/>
    </row>
    <row r="159" spans="1:8" ht="15.75" customHeight="1" x14ac:dyDescent="0.2">
      <c r="A159" s="83" t="s">
        <v>407</v>
      </c>
      <c r="B159" s="95">
        <v>20</v>
      </c>
      <c r="C159" s="78" t="s">
        <v>492</v>
      </c>
      <c r="D159" s="76" t="s">
        <v>493</v>
      </c>
      <c r="E159" s="188"/>
      <c r="F159" s="96"/>
      <c r="G159" s="188"/>
      <c r="H159" s="188"/>
    </row>
    <row r="160" spans="1:8" ht="15.75" customHeight="1" x14ac:dyDescent="0.2">
      <c r="A160" s="83" t="s">
        <v>407</v>
      </c>
      <c r="B160" s="95">
        <v>20</v>
      </c>
      <c r="C160" s="78" t="s">
        <v>492</v>
      </c>
      <c r="D160" s="76" t="s">
        <v>494</v>
      </c>
      <c r="E160" s="188"/>
      <c r="F160" s="96"/>
      <c r="G160" s="188"/>
      <c r="H160" s="188"/>
    </row>
    <row r="161" spans="1:8" ht="15.75" customHeight="1" x14ac:dyDescent="0.2">
      <c r="A161" s="83" t="s">
        <v>407</v>
      </c>
      <c r="B161" s="95">
        <v>20</v>
      </c>
      <c r="C161" s="78" t="s">
        <v>492</v>
      </c>
      <c r="D161" s="76" t="s">
        <v>495</v>
      </c>
      <c r="E161" s="188"/>
      <c r="F161" s="96"/>
      <c r="G161" s="188"/>
      <c r="H161" s="188"/>
    </row>
    <row r="162" spans="1:8" ht="15.75" customHeight="1" x14ac:dyDescent="0.2">
      <c r="A162" s="83" t="s">
        <v>407</v>
      </c>
      <c r="B162" s="95">
        <v>21</v>
      </c>
      <c r="C162" s="78" t="s">
        <v>496</v>
      </c>
      <c r="D162" s="76" t="s">
        <v>497</v>
      </c>
      <c r="E162" s="188"/>
      <c r="F162" s="96"/>
      <c r="G162" s="188"/>
      <c r="H162" s="188"/>
    </row>
    <row r="163" spans="1:8" ht="15.75" customHeight="1" x14ac:dyDescent="0.2">
      <c r="A163" s="83" t="s">
        <v>407</v>
      </c>
      <c r="B163" s="95">
        <v>21</v>
      </c>
      <c r="C163" s="78" t="s">
        <v>496</v>
      </c>
      <c r="D163" s="76" t="s">
        <v>498</v>
      </c>
      <c r="E163" s="188"/>
      <c r="F163" s="96"/>
      <c r="G163" s="188"/>
      <c r="H163" s="188"/>
    </row>
    <row r="164" spans="1:8" ht="15.75" customHeight="1" x14ac:dyDescent="0.2">
      <c r="A164" s="83" t="s">
        <v>407</v>
      </c>
      <c r="B164" s="95">
        <v>22</v>
      </c>
      <c r="C164" s="78" t="s">
        <v>499</v>
      </c>
      <c r="D164" s="76" t="s">
        <v>500</v>
      </c>
      <c r="E164" s="188"/>
      <c r="F164" s="96"/>
      <c r="G164" s="188"/>
      <c r="H164" s="188"/>
    </row>
    <row r="165" spans="1:8" ht="15.75" customHeight="1" x14ac:dyDescent="0.2">
      <c r="A165" s="83" t="s">
        <v>407</v>
      </c>
      <c r="B165" s="95">
        <v>22</v>
      </c>
      <c r="C165" s="78" t="s">
        <v>499</v>
      </c>
      <c r="D165" s="76" t="s">
        <v>501</v>
      </c>
      <c r="E165" s="188"/>
      <c r="F165" s="96"/>
      <c r="G165" s="188"/>
      <c r="H165" s="188"/>
    </row>
    <row r="166" spans="1:8" ht="15.75" customHeight="1" x14ac:dyDescent="0.2">
      <c r="A166" s="83" t="s">
        <v>407</v>
      </c>
      <c r="B166" s="95">
        <v>22</v>
      </c>
      <c r="C166" s="78" t="s">
        <v>499</v>
      </c>
      <c r="D166" s="76" t="s">
        <v>502</v>
      </c>
      <c r="E166" s="188"/>
      <c r="F166" s="96"/>
      <c r="G166" s="188"/>
      <c r="H166" s="188"/>
    </row>
    <row r="167" spans="1:8" ht="15.75" customHeight="1" x14ac:dyDescent="0.2">
      <c r="A167" s="83" t="s">
        <v>407</v>
      </c>
      <c r="B167" s="95">
        <v>22</v>
      </c>
      <c r="C167" s="78" t="s">
        <v>499</v>
      </c>
      <c r="D167" s="76" t="s">
        <v>503</v>
      </c>
      <c r="E167" s="188"/>
      <c r="F167" s="96"/>
      <c r="G167" s="188"/>
      <c r="H167" s="188"/>
    </row>
    <row r="168" spans="1:8" ht="15.75" customHeight="1" x14ac:dyDescent="0.2">
      <c r="A168" s="83" t="s">
        <v>407</v>
      </c>
      <c r="B168" s="95">
        <v>22</v>
      </c>
      <c r="C168" s="78" t="s">
        <v>499</v>
      </c>
      <c r="D168" s="76" t="s">
        <v>504</v>
      </c>
      <c r="E168" s="188"/>
      <c r="F168" s="96"/>
      <c r="G168" s="188"/>
      <c r="H168" s="188"/>
    </row>
    <row r="169" spans="1:8" ht="15.75" customHeight="1" x14ac:dyDescent="0.2">
      <c r="A169" s="83" t="s">
        <v>407</v>
      </c>
      <c r="B169" s="95">
        <v>23</v>
      </c>
      <c r="C169" s="78" t="s">
        <v>505</v>
      </c>
      <c r="D169" s="76" t="s">
        <v>506</v>
      </c>
      <c r="E169" s="188"/>
      <c r="F169" s="96"/>
      <c r="G169" s="188"/>
      <c r="H169" s="188"/>
    </row>
    <row r="170" spans="1:8" ht="15.75" customHeight="1" x14ac:dyDescent="0.2">
      <c r="A170" s="83" t="s">
        <v>407</v>
      </c>
      <c r="B170" s="95">
        <v>23</v>
      </c>
      <c r="C170" s="78" t="s">
        <v>505</v>
      </c>
      <c r="D170" s="76" t="s">
        <v>507</v>
      </c>
      <c r="E170" s="188"/>
      <c r="F170" s="96"/>
      <c r="G170" s="188"/>
      <c r="H170" s="188"/>
    </row>
    <row r="171" spans="1:8" ht="15.75" customHeight="1" x14ac:dyDescent="0.2">
      <c r="A171" s="303" t="s">
        <v>407</v>
      </c>
      <c r="B171" s="297">
        <v>23</v>
      </c>
      <c r="C171" s="304" t="s">
        <v>505</v>
      </c>
      <c r="D171" s="302" t="s">
        <v>508</v>
      </c>
      <c r="E171" s="188"/>
      <c r="F171" s="96"/>
      <c r="G171" s="188"/>
      <c r="H171" s="188"/>
    </row>
    <row r="172" spans="1:8" ht="15.75" customHeight="1" x14ac:dyDescent="0.2">
      <c r="A172" s="83" t="s">
        <v>407</v>
      </c>
      <c r="B172" s="95">
        <v>23</v>
      </c>
      <c r="C172" s="78" t="s">
        <v>505</v>
      </c>
      <c r="D172" s="76" t="s">
        <v>509</v>
      </c>
      <c r="E172" s="188"/>
      <c r="F172" s="96"/>
      <c r="G172" s="188"/>
      <c r="H172" s="188"/>
    </row>
    <row r="173" spans="1:8" ht="15.75" customHeight="1" x14ac:dyDescent="0.2">
      <c r="A173" s="83" t="s">
        <v>407</v>
      </c>
      <c r="B173" s="95">
        <v>23</v>
      </c>
      <c r="C173" s="78" t="s">
        <v>505</v>
      </c>
      <c r="D173" s="76" t="s">
        <v>510</v>
      </c>
      <c r="E173" s="188"/>
      <c r="F173" s="96"/>
      <c r="G173" s="188"/>
      <c r="H173" s="188"/>
    </row>
    <row r="174" spans="1:8" ht="15.75" customHeight="1" x14ac:dyDescent="0.2">
      <c r="A174" s="83" t="s">
        <v>407</v>
      </c>
      <c r="B174" s="95">
        <v>23</v>
      </c>
      <c r="C174" s="78" t="s">
        <v>505</v>
      </c>
      <c r="D174" s="76" t="s">
        <v>511</v>
      </c>
      <c r="E174" s="188"/>
      <c r="F174" s="96"/>
      <c r="G174" s="188"/>
      <c r="H174" s="188"/>
    </row>
    <row r="175" spans="1:8" ht="15.75" customHeight="1" x14ac:dyDescent="0.2">
      <c r="A175" s="83" t="s">
        <v>407</v>
      </c>
      <c r="B175" s="95">
        <v>23</v>
      </c>
      <c r="C175" s="78" t="s">
        <v>505</v>
      </c>
      <c r="D175" s="76" t="s">
        <v>512</v>
      </c>
      <c r="E175" s="188"/>
      <c r="F175" s="96"/>
      <c r="G175" s="188"/>
      <c r="H175" s="188"/>
    </row>
    <row r="176" spans="1:8" ht="15.75" customHeight="1" x14ac:dyDescent="0.2">
      <c r="A176" s="83" t="s">
        <v>407</v>
      </c>
      <c r="B176" s="95">
        <v>24</v>
      </c>
      <c r="C176" s="78" t="s">
        <v>513</v>
      </c>
      <c r="D176" s="76" t="s">
        <v>514</v>
      </c>
      <c r="E176" s="188"/>
      <c r="F176" s="96"/>
      <c r="G176" s="188"/>
      <c r="H176" s="188"/>
    </row>
    <row r="177" spans="1:8" ht="15.75" customHeight="1" x14ac:dyDescent="0.2">
      <c r="A177" s="83" t="s">
        <v>407</v>
      </c>
      <c r="B177" s="95">
        <v>24</v>
      </c>
      <c r="C177" s="78" t="s">
        <v>513</v>
      </c>
      <c r="D177" s="76" t="s">
        <v>515</v>
      </c>
      <c r="E177" s="188"/>
      <c r="F177" s="96"/>
      <c r="G177" s="188"/>
      <c r="H177" s="188"/>
    </row>
    <row r="178" spans="1:8" ht="15.75" customHeight="1" x14ac:dyDescent="0.2">
      <c r="A178" s="303" t="s">
        <v>407</v>
      </c>
      <c r="B178" s="297">
        <v>24</v>
      </c>
      <c r="C178" s="304" t="s">
        <v>513</v>
      </c>
      <c r="D178" s="302" t="s">
        <v>516</v>
      </c>
      <c r="E178" s="188"/>
      <c r="F178" s="96"/>
      <c r="G178" s="188"/>
      <c r="H178" s="188"/>
    </row>
    <row r="179" spans="1:8" ht="15.75" customHeight="1" x14ac:dyDescent="0.2">
      <c r="A179" s="303" t="s">
        <v>407</v>
      </c>
      <c r="B179" s="297">
        <v>24</v>
      </c>
      <c r="C179" s="304" t="s">
        <v>513</v>
      </c>
      <c r="D179" s="302" t="s">
        <v>517</v>
      </c>
      <c r="E179" s="188"/>
      <c r="F179" s="96"/>
      <c r="G179" s="188"/>
      <c r="H179" s="188"/>
    </row>
    <row r="180" spans="1:8" ht="15.75" customHeight="1" x14ac:dyDescent="0.2">
      <c r="A180" s="83" t="s">
        <v>407</v>
      </c>
      <c r="B180" s="95">
        <v>24</v>
      </c>
      <c r="C180" s="78" t="s">
        <v>513</v>
      </c>
      <c r="D180" s="76" t="s">
        <v>518</v>
      </c>
      <c r="E180" s="188"/>
      <c r="F180" s="96"/>
      <c r="G180" s="188"/>
      <c r="H180" s="188"/>
    </row>
    <row r="181" spans="1:8" ht="15.75" customHeight="1" x14ac:dyDescent="0.2">
      <c r="A181" s="83" t="s">
        <v>407</v>
      </c>
      <c r="B181" s="95">
        <v>24</v>
      </c>
      <c r="C181" s="78" t="s">
        <v>513</v>
      </c>
      <c r="D181" s="76" t="s">
        <v>519</v>
      </c>
      <c r="E181" s="188"/>
      <c r="F181" s="96"/>
      <c r="G181" s="188"/>
      <c r="H181" s="188"/>
    </row>
    <row r="182" spans="1:8" ht="15.75" customHeight="1" x14ac:dyDescent="0.2">
      <c r="A182" s="83" t="s">
        <v>407</v>
      </c>
      <c r="B182" s="95">
        <v>24</v>
      </c>
      <c r="C182" s="78" t="s">
        <v>513</v>
      </c>
      <c r="D182" s="76" t="s">
        <v>520</v>
      </c>
      <c r="E182" s="188"/>
      <c r="F182" s="96"/>
      <c r="G182" s="188"/>
      <c r="H182" s="188"/>
    </row>
    <row r="183" spans="1:8" ht="15.75" customHeight="1" x14ac:dyDescent="0.2">
      <c r="A183" s="83" t="s">
        <v>407</v>
      </c>
      <c r="B183" s="95">
        <v>24</v>
      </c>
      <c r="C183" s="78" t="s">
        <v>513</v>
      </c>
      <c r="D183" s="76" t="s">
        <v>521</v>
      </c>
      <c r="E183" s="188"/>
      <c r="F183" s="96"/>
      <c r="G183" s="188"/>
      <c r="H183" s="188"/>
    </row>
    <row r="184" spans="1:8" ht="15.75" customHeight="1" x14ac:dyDescent="0.2">
      <c r="A184" s="83" t="s">
        <v>407</v>
      </c>
      <c r="B184" s="95">
        <v>24</v>
      </c>
      <c r="C184" s="78" t="s">
        <v>513</v>
      </c>
      <c r="D184" s="76" t="s">
        <v>522</v>
      </c>
      <c r="E184" s="188"/>
      <c r="F184" s="96"/>
      <c r="G184" s="188"/>
      <c r="H184" s="188"/>
    </row>
    <row r="185" spans="1:8" ht="15.75" customHeight="1" x14ac:dyDescent="0.2">
      <c r="A185" s="83" t="s">
        <v>407</v>
      </c>
      <c r="B185" s="95">
        <v>24</v>
      </c>
      <c r="C185" s="78" t="s">
        <v>513</v>
      </c>
      <c r="D185" s="76" t="s">
        <v>523</v>
      </c>
      <c r="E185" s="188"/>
      <c r="F185" s="96"/>
      <c r="G185" s="188"/>
      <c r="H185" s="188"/>
    </row>
    <row r="186" spans="1:8" ht="15.75" customHeight="1" x14ac:dyDescent="0.2">
      <c r="A186" s="83" t="s">
        <v>407</v>
      </c>
      <c r="B186" s="95">
        <v>25</v>
      </c>
      <c r="C186" s="78" t="s">
        <v>524</v>
      </c>
      <c r="D186" s="76" t="s">
        <v>525</v>
      </c>
      <c r="E186" s="188"/>
      <c r="F186" s="96"/>
      <c r="G186" s="188"/>
      <c r="H186" s="188"/>
    </row>
    <row r="187" spans="1:8" ht="15.75" customHeight="1" x14ac:dyDescent="0.2">
      <c r="A187" s="303" t="s">
        <v>407</v>
      </c>
      <c r="B187" s="297">
        <v>25</v>
      </c>
      <c r="C187" s="304" t="s">
        <v>524</v>
      </c>
      <c r="D187" s="302" t="s">
        <v>526</v>
      </c>
      <c r="E187" s="188"/>
      <c r="F187" s="96"/>
      <c r="G187" s="188"/>
      <c r="H187" s="188"/>
    </row>
    <row r="188" spans="1:8" ht="15.75" customHeight="1" x14ac:dyDescent="0.2">
      <c r="A188" s="303" t="s">
        <v>407</v>
      </c>
      <c r="B188" s="297">
        <v>25</v>
      </c>
      <c r="C188" s="304" t="s">
        <v>524</v>
      </c>
      <c r="D188" s="302" t="s">
        <v>527</v>
      </c>
      <c r="E188" s="188"/>
      <c r="F188" s="96"/>
      <c r="G188" s="188"/>
      <c r="H188" s="188"/>
    </row>
    <row r="189" spans="1:8" ht="15.75" customHeight="1" x14ac:dyDescent="0.2">
      <c r="A189" s="83" t="s">
        <v>407</v>
      </c>
      <c r="B189" s="95">
        <v>25</v>
      </c>
      <c r="C189" s="78" t="s">
        <v>524</v>
      </c>
      <c r="D189" s="76" t="s">
        <v>528</v>
      </c>
      <c r="E189" s="188"/>
      <c r="F189" s="96"/>
      <c r="G189" s="188"/>
      <c r="H189" s="188"/>
    </row>
    <row r="190" spans="1:8" ht="15.75" customHeight="1" x14ac:dyDescent="0.2">
      <c r="A190" s="83" t="s">
        <v>407</v>
      </c>
      <c r="B190" s="95">
        <v>25</v>
      </c>
      <c r="C190" s="78" t="s">
        <v>524</v>
      </c>
      <c r="D190" s="76" t="s">
        <v>529</v>
      </c>
      <c r="E190" s="188"/>
      <c r="F190" s="96"/>
      <c r="G190" s="188"/>
      <c r="H190" s="188"/>
    </row>
    <row r="191" spans="1:8" ht="15.75" customHeight="1" x14ac:dyDescent="0.2">
      <c r="A191" s="83" t="s">
        <v>407</v>
      </c>
      <c r="B191" s="95">
        <v>25</v>
      </c>
      <c r="C191" s="78" t="s">
        <v>524</v>
      </c>
      <c r="D191" s="76" t="s">
        <v>530</v>
      </c>
      <c r="E191" s="188"/>
      <c r="F191" s="96"/>
      <c r="G191" s="188"/>
      <c r="H191" s="188"/>
    </row>
    <row r="192" spans="1:8" ht="15.75" customHeight="1" x14ac:dyDescent="0.2">
      <c r="A192" s="83" t="s">
        <v>407</v>
      </c>
      <c r="B192" s="95">
        <v>25</v>
      </c>
      <c r="C192" s="78" t="s">
        <v>524</v>
      </c>
      <c r="D192" s="76" t="s">
        <v>531</v>
      </c>
      <c r="E192" s="188"/>
      <c r="F192" s="96"/>
      <c r="G192" s="188"/>
      <c r="H192" s="188"/>
    </row>
    <row r="193" spans="1:8" ht="15.75" customHeight="1" x14ac:dyDescent="0.2">
      <c r="A193" s="83" t="s">
        <v>407</v>
      </c>
      <c r="B193" s="95">
        <v>25</v>
      </c>
      <c r="C193" s="78" t="s">
        <v>524</v>
      </c>
      <c r="D193" s="76" t="s">
        <v>532</v>
      </c>
      <c r="E193" s="188"/>
      <c r="F193" s="96"/>
      <c r="G193" s="188"/>
      <c r="H193" s="188"/>
    </row>
    <row r="194" spans="1:8" ht="15.75" customHeight="1" x14ac:dyDescent="0.2">
      <c r="A194" s="83" t="s">
        <v>533</v>
      </c>
      <c r="B194" s="95">
        <v>26</v>
      </c>
      <c r="C194" s="78" t="s">
        <v>534</v>
      </c>
      <c r="D194" s="76" t="s">
        <v>535</v>
      </c>
      <c r="E194" s="188"/>
      <c r="F194" s="96"/>
      <c r="G194" s="188"/>
      <c r="H194" s="188"/>
    </row>
    <row r="195" spans="1:8" ht="15.75" customHeight="1" x14ac:dyDescent="0.2">
      <c r="A195" s="83" t="s">
        <v>533</v>
      </c>
      <c r="B195" s="95">
        <v>26</v>
      </c>
      <c r="C195" s="78" t="s">
        <v>534</v>
      </c>
      <c r="D195" s="76" t="s">
        <v>536</v>
      </c>
      <c r="E195" s="188"/>
      <c r="F195" s="96"/>
      <c r="G195" s="188"/>
      <c r="H195" s="188"/>
    </row>
    <row r="196" spans="1:8" ht="15.75" customHeight="1" x14ac:dyDescent="0.2">
      <c r="A196" s="83" t="s">
        <v>533</v>
      </c>
      <c r="B196" s="95">
        <v>27</v>
      </c>
      <c r="C196" s="78" t="s">
        <v>537</v>
      </c>
      <c r="D196" s="76" t="s">
        <v>538</v>
      </c>
      <c r="E196" s="188"/>
      <c r="F196" s="96"/>
      <c r="G196" s="188"/>
      <c r="H196" s="188"/>
    </row>
    <row r="197" spans="1:8" ht="15.75" customHeight="1" x14ac:dyDescent="0.2">
      <c r="A197" s="83" t="s">
        <v>533</v>
      </c>
      <c r="B197" s="95">
        <v>27</v>
      </c>
      <c r="C197" s="78" t="s">
        <v>537</v>
      </c>
      <c r="D197" s="76" t="s">
        <v>539</v>
      </c>
      <c r="E197" s="188"/>
      <c r="F197" s="96"/>
      <c r="G197" s="188"/>
      <c r="H197" s="188"/>
    </row>
    <row r="198" spans="1:8" ht="15.75" customHeight="1" x14ac:dyDescent="0.2">
      <c r="A198" s="83" t="s">
        <v>533</v>
      </c>
      <c r="B198" s="95">
        <v>27</v>
      </c>
      <c r="C198" s="78" t="s">
        <v>537</v>
      </c>
      <c r="D198" s="76" t="s">
        <v>540</v>
      </c>
      <c r="E198" s="188"/>
      <c r="F198" s="96"/>
      <c r="G198" s="188"/>
      <c r="H198" s="188"/>
    </row>
    <row r="199" spans="1:8" ht="15.75" customHeight="1" x14ac:dyDescent="0.2">
      <c r="A199" s="83" t="s">
        <v>533</v>
      </c>
      <c r="B199" s="95">
        <v>27</v>
      </c>
      <c r="C199" s="78" t="s">
        <v>537</v>
      </c>
      <c r="D199" s="76" t="s">
        <v>541</v>
      </c>
      <c r="E199" s="188"/>
      <c r="F199" s="96"/>
      <c r="G199" s="188"/>
      <c r="H199" s="188"/>
    </row>
    <row r="200" spans="1:8" ht="15.75" customHeight="1" x14ac:dyDescent="0.2">
      <c r="A200" s="83" t="s">
        <v>533</v>
      </c>
      <c r="B200" s="95">
        <v>27</v>
      </c>
      <c r="C200" s="78" t="s">
        <v>537</v>
      </c>
      <c r="D200" s="76" t="s">
        <v>542</v>
      </c>
      <c r="E200" s="188"/>
      <c r="F200" s="96"/>
      <c r="G200" s="188"/>
      <c r="H200" s="188"/>
    </row>
    <row r="201" spans="1:8" ht="15.75" customHeight="1" x14ac:dyDescent="0.2">
      <c r="A201" s="83" t="s">
        <v>533</v>
      </c>
      <c r="B201" s="95">
        <v>28</v>
      </c>
      <c r="C201" s="78" t="s">
        <v>543</v>
      </c>
      <c r="D201" s="76" t="s">
        <v>544</v>
      </c>
      <c r="E201" s="188"/>
      <c r="F201" s="96"/>
      <c r="G201" s="188"/>
      <c r="H201" s="188"/>
    </row>
    <row r="202" spans="1:8" ht="15.75" customHeight="1" x14ac:dyDescent="0.2">
      <c r="A202" s="83" t="s">
        <v>533</v>
      </c>
      <c r="B202" s="95">
        <v>28</v>
      </c>
      <c r="C202" s="78" t="s">
        <v>543</v>
      </c>
      <c r="D202" s="76" t="s">
        <v>545</v>
      </c>
      <c r="E202" s="188"/>
      <c r="F202" s="96"/>
      <c r="G202" s="188"/>
      <c r="H202" s="188"/>
    </row>
    <row r="203" spans="1:8" ht="15.75" customHeight="1" x14ac:dyDescent="0.2">
      <c r="A203" s="83" t="s">
        <v>533</v>
      </c>
      <c r="B203" s="95">
        <v>28</v>
      </c>
      <c r="C203" s="78" t="s">
        <v>543</v>
      </c>
      <c r="D203" s="76" t="s">
        <v>546</v>
      </c>
      <c r="E203" s="188"/>
      <c r="F203" s="96"/>
      <c r="G203" s="188"/>
      <c r="H203" s="188"/>
    </row>
    <row r="204" spans="1:8" ht="15.75" customHeight="1" x14ac:dyDescent="0.2">
      <c r="A204" s="83" t="s">
        <v>533</v>
      </c>
      <c r="B204" s="95">
        <v>28</v>
      </c>
      <c r="C204" s="78" t="s">
        <v>543</v>
      </c>
      <c r="D204" s="76" t="s">
        <v>547</v>
      </c>
      <c r="E204" s="188"/>
      <c r="F204" s="96"/>
      <c r="G204" s="188"/>
      <c r="H204" s="188"/>
    </row>
    <row r="205" spans="1:8" ht="15.75" customHeight="1" x14ac:dyDescent="0.2">
      <c r="A205" s="83" t="s">
        <v>533</v>
      </c>
      <c r="B205" s="95">
        <v>29</v>
      </c>
      <c r="C205" s="78" t="s">
        <v>548</v>
      </c>
      <c r="D205" s="76" t="s">
        <v>549</v>
      </c>
      <c r="E205" s="188"/>
      <c r="F205" s="96"/>
      <c r="G205" s="188"/>
      <c r="H205" s="188"/>
    </row>
    <row r="206" spans="1:8" ht="15.75" customHeight="1" x14ac:dyDescent="0.2">
      <c r="A206" s="83" t="s">
        <v>533</v>
      </c>
      <c r="B206" s="95">
        <v>29</v>
      </c>
      <c r="C206" s="78" t="s">
        <v>548</v>
      </c>
      <c r="D206" s="76" t="s">
        <v>550</v>
      </c>
      <c r="E206" s="188"/>
      <c r="F206" s="96"/>
      <c r="G206" s="188"/>
      <c r="H206" s="188"/>
    </row>
    <row r="207" spans="1:8" ht="15.75" customHeight="1" x14ac:dyDescent="0.2">
      <c r="A207" s="83" t="s">
        <v>533</v>
      </c>
      <c r="B207" s="95">
        <v>29</v>
      </c>
      <c r="C207" s="78" t="s">
        <v>548</v>
      </c>
      <c r="D207" s="76" t="s">
        <v>551</v>
      </c>
      <c r="E207" s="188"/>
      <c r="F207" s="96"/>
      <c r="G207" s="188"/>
      <c r="H207" s="188"/>
    </row>
    <row r="208" spans="1:8" ht="15.75" customHeight="1" x14ac:dyDescent="0.2">
      <c r="A208" s="83" t="s">
        <v>533</v>
      </c>
      <c r="B208" s="95">
        <v>29</v>
      </c>
      <c r="C208" s="78" t="s">
        <v>548</v>
      </c>
      <c r="D208" s="76" t="s">
        <v>552</v>
      </c>
      <c r="E208" s="188"/>
      <c r="F208" s="96"/>
      <c r="G208" s="188"/>
      <c r="H208" s="188"/>
    </row>
    <row r="209" spans="1:8" ht="15.75" customHeight="1" x14ac:dyDescent="0.2">
      <c r="A209" s="83" t="s">
        <v>533</v>
      </c>
      <c r="B209" s="95">
        <v>30</v>
      </c>
      <c r="C209" s="78" t="s">
        <v>553</v>
      </c>
      <c r="D209" s="76" t="s">
        <v>554</v>
      </c>
      <c r="E209" s="188"/>
      <c r="F209" s="96"/>
      <c r="G209" s="188"/>
      <c r="H209" s="188"/>
    </row>
    <row r="210" spans="1:8" ht="15.75" customHeight="1" x14ac:dyDescent="0.2">
      <c r="A210" s="83" t="s">
        <v>533</v>
      </c>
      <c r="B210" s="95">
        <v>30</v>
      </c>
      <c r="C210" s="78" t="s">
        <v>553</v>
      </c>
      <c r="D210" s="76" t="s">
        <v>555</v>
      </c>
      <c r="E210" s="188"/>
      <c r="F210" s="96"/>
      <c r="G210" s="188"/>
      <c r="H210" s="188"/>
    </row>
    <row r="211" spans="1:8" ht="15.75" customHeight="1" x14ac:dyDescent="0.2">
      <c r="A211" s="83" t="s">
        <v>533</v>
      </c>
      <c r="B211" s="95">
        <v>30</v>
      </c>
      <c r="C211" s="78" t="s">
        <v>553</v>
      </c>
      <c r="D211" s="76" t="s">
        <v>556</v>
      </c>
      <c r="E211" s="188"/>
      <c r="F211" s="96"/>
      <c r="G211" s="188"/>
      <c r="H211" s="188"/>
    </row>
    <row r="212" spans="1:8" ht="15.75" customHeight="1" x14ac:dyDescent="0.2">
      <c r="A212" s="83" t="s">
        <v>533</v>
      </c>
      <c r="B212" s="95">
        <v>31</v>
      </c>
      <c r="C212" s="78" t="s">
        <v>557</v>
      </c>
      <c r="D212" s="76" t="s">
        <v>558</v>
      </c>
      <c r="E212" s="188"/>
      <c r="F212" s="96"/>
      <c r="G212" s="188"/>
      <c r="H212" s="188"/>
    </row>
    <row r="213" spans="1:8" ht="15.75" customHeight="1" x14ac:dyDescent="0.2">
      <c r="A213" s="83" t="s">
        <v>533</v>
      </c>
      <c r="B213" s="95">
        <v>31</v>
      </c>
      <c r="C213" s="78" t="s">
        <v>557</v>
      </c>
      <c r="D213" s="76" t="s">
        <v>559</v>
      </c>
      <c r="E213" s="188"/>
      <c r="F213" s="96"/>
      <c r="G213" s="188"/>
      <c r="H213" s="188"/>
    </row>
    <row r="214" spans="1:8" ht="15.75" customHeight="1" x14ac:dyDescent="0.2">
      <c r="A214" s="83" t="s">
        <v>533</v>
      </c>
      <c r="B214" s="95">
        <v>31</v>
      </c>
      <c r="C214" s="78" t="s">
        <v>557</v>
      </c>
      <c r="D214" s="76" t="s">
        <v>560</v>
      </c>
      <c r="E214" s="188"/>
      <c r="F214" s="96"/>
      <c r="G214" s="188"/>
      <c r="H214" s="188"/>
    </row>
    <row r="215" spans="1:8" ht="15.75" customHeight="1" x14ac:dyDescent="0.2">
      <c r="A215" s="83" t="s">
        <v>533</v>
      </c>
      <c r="B215" s="95">
        <v>32</v>
      </c>
      <c r="C215" s="78" t="s">
        <v>561</v>
      </c>
      <c r="D215" s="76" t="s">
        <v>562</v>
      </c>
      <c r="E215" s="188"/>
      <c r="F215" s="96"/>
      <c r="G215" s="188"/>
      <c r="H215" s="188"/>
    </row>
    <row r="216" spans="1:8" ht="15.75" customHeight="1" x14ac:dyDescent="0.2">
      <c r="A216" s="83" t="s">
        <v>533</v>
      </c>
      <c r="B216" s="95">
        <v>32</v>
      </c>
      <c r="C216" s="78" t="s">
        <v>561</v>
      </c>
      <c r="D216" s="76" t="s">
        <v>563</v>
      </c>
      <c r="E216" s="188"/>
      <c r="F216" s="96"/>
      <c r="G216" s="188"/>
      <c r="H216" s="188"/>
    </row>
    <row r="217" spans="1:8" ht="15.75" customHeight="1" x14ac:dyDescent="0.2">
      <c r="A217" s="83" t="s">
        <v>533</v>
      </c>
      <c r="B217" s="95">
        <v>32</v>
      </c>
      <c r="C217" s="78" t="s">
        <v>561</v>
      </c>
      <c r="D217" s="76" t="s">
        <v>564</v>
      </c>
      <c r="E217" s="188"/>
      <c r="F217" s="96"/>
      <c r="G217" s="188"/>
      <c r="H217" s="188"/>
    </row>
    <row r="218" spans="1:8" ht="15.75" customHeight="1" x14ac:dyDescent="0.2">
      <c r="A218" s="303" t="s">
        <v>533</v>
      </c>
      <c r="B218" s="297">
        <v>32</v>
      </c>
      <c r="C218" s="304" t="s">
        <v>561</v>
      </c>
      <c r="D218" s="302" t="s">
        <v>565</v>
      </c>
      <c r="E218" s="188"/>
      <c r="F218" s="96"/>
      <c r="G218" s="188"/>
      <c r="H218" s="188"/>
    </row>
    <row r="219" spans="1:8" ht="15.75" customHeight="1" x14ac:dyDescent="0.2">
      <c r="A219" s="83" t="s">
        <v>533</v>
      </c>
      <c r="B219" s="95">
        <v>32</v>
      </c>
      <c r="C219" s="78" t="s">
        <v>561</v>
      </c>
      <c r="D219" s="76" t="s">
        <v>566</v>
      </c>
      <c r="E219" s="188"/>
      <c r="F219" s="96"/>
      <c r="G219" s="188"/>
      <c r="H219" s="188"/>
    </row>
    <row r="220" spans="1:8" ht="15.75" customHeight="1" x14ac:dyDescent="0.2">
      <c r="A220" s="83" t="s">
        <v>533</v>
      </c>
      <c r="B220" s="95">
        <v>32</v>
      </c>
      <c r="C220" s="78" t="s">
        <v>561</v>
      </c>
      <c r="D220" s="76" t="s">
        <v>567</v>
      </c>
      <c r="E220" s="188"/>
      <c r="F220" s="96"/>
      <c r="G220" s="188"/>
      <c r="H220" s="188"/>
    </row>
    <row r="221" spans="1:8" ht="15.75" customHeight="1" x14ac:dyDescent="0.2">
      <c r="A221" s="83" t="s">
        <v>533</v>
      </c>
      <c r="B221" s="95">
        <v>33</v>
      </c>
      <c r="C221" s="78" t="s">
        <v>568</v>
      </c>
      <c r="D221" s="76" t="s">
        <v>569</v>
      </c>
      <c r="E221" s="188"/>
      <c r="F221" s="96"/>
      <c r="G221" s="188"/>
      <c r="H221" s="188"/>
    </row>
    <row r="222" spans="1:8" ht="15.75" customHeight="1" x14ac:dyDescent="0.2">
      <c r="A222" s="303" t="s">
        <v>533</v>
      </c>
      <c r="B222" s="297">
        <v>33</v>
      </c>
      <c r="C222" s="304" t="s">
        <v>568</v>
      </c>
      <c r="D222" s="302" t="s">
        <v>570</v>
      </c>
      <c r="E222" s="188"/>
      <c r="F222" s="96"/>
      <c r="G222" s="188"/>
      <c r="H222" s="188"/>
    </row>
    <row r="223" spans="1:8" ht="15.75" customHeight="1" x14ac:dyDescent="0.2">
      <c r="A223" s="83" t="s">
        <v>533</v>
      </c>
      <c r="B223" s="95">
        <v>33</v>
      </c>
      <c r="C223" s="78" t="s">
        <v>568</v>
      </c>
      <c r="D223" s="76" t="s">
        <v>571</v>
      </c>
      <c r="E223" s="188"/>
      <c r="F223" s="96"/>
      <c r="G223" s="188"/>
      <c r="H223" s="188"/>
    </row>
    <row r="224" spans="1:8" ht="15.75" customHeight="1" x14ac:dyDescent="0.2">
      <c r="A224" s="83" t="s">
        <v>533</v>
      </c>
      <c r="B224" s="95">
        <v>33</v>
      </c>
      <c r="C224" s="78" t="s">
        <v>568</v>
      </c>
      <c r="D224" s="76" t="s">
        <v>572</v>
      </c>
      <c r="E224" s="188"/>
      <c r="F224" s="96"/>
      <c r="G224" s="188"/>
      <c r="H224" s="188"/>
    </row>
    <row r="225" spans="1:8" ht="15.75" customHeight="1" x14ac:dyDescent="0.2">
      <c r="A225" s="305" t="s">
        <v>846</v>
      </c>
      <c r="B225" s="306"/>
      <c r="C225" s="307"/>
      <c r="D225" s="276"/>
      <c r="E225" s="188"/>
      <c r="F225" s="96"/>
      <c r="G225" s="188"/>
      <c r="H225" s="188"/>
    </row>
    <row r="226" spans="1:8" ht="15.75" customHeight="1" x14ac:dyDescent="0.2">
      <c r="A226" s="83" t="s">
        <v>575</v>
      </c>
      <c r="B226" s="95">
        <v>1</v>
      </c>
      <c r="C226" s="78" t="s">
        <v>576</v>
      </c>
      <c r="D226" s="76" t="s">
        <v>577</v>
      </c>
      <c r="E226" s="188"/>
      <c r="F226" s="96"/>
      <c r="G226" s="188"/>
      <c r="H226" s="188"/>
    </row>
    <row r="227" spans="1:8" ht="15.75" customHeight="1" x14ac:dyDescent="0.2">
      <c r="A227" s="83" t="s">
        <v>575</v>
      </c>
      <c r="B227" s="95">
        <v>2</v>
      </c>
      <c r="C227" s="78" t="s">
        <v>578</v>
      </c>
      <c r="D227" s="76" t="s">
        <v>579</v>
      </c>
      <c r="E227" s="188"/>
      <c r="F227" s="96"/>
      <c r="G227" s="188"/>
      <c r="H227" s="188"/>
    </row>
    <row r="228" spans="1:8" ht="15.75" customHeight="1" x14ac:dyDescent="0.2">
      <c r="A228" s="83" t="s">
        <v>575</v>
      </c>
      <c r="B228" s="95">
        <v>3</v>
      </c>
      <c r="C228" s="78" t="s">
        <v>580</v>
      </c>
      <c r="D228" s="76" t="s">
        <v>581</v>
      </c>
      <c r="E228" s="188"/>
      <c r="F228" s="96"/>
      <c r="G228" s="188"/>
      <c r="H228" s="188"/>
    </row>
    <row r="229" spans="1:8" ht="15.75" customHeight="1" x14ac:dyDescent="0.2">
      <c r="A229" s="83" t="s">
        <v>575</v>
      </c>
      <c r="B229" s="95">
        <v>4</v>
      </c>
      <c r="C229" s="78" t="s">
        <v>582</v>
      </c>
      <c r="D229" s="76" t="s">
        <v>583</v>
      </c>
      <c r="E229" s="188"/>
      <c r="F229" s="96"/>
      <c r="G229" s="188"/>
      <c r="H229" s="188"/>
    </row>
    <row r="230" spans="1:8" ht="15.75" customHeight="1" x14ac:dyDescent="0.2">
      <c r="A230" s="83"/>
      <c r="B230" s="95"/>
      <c r="C230" s="79"/>
      <c r="D230" s="76"/>
      <c r="E230" s="188"/>
      <c r="F230" s="96"/>
      <c r="G230" s="188"/>
      <c r="H230" s="188"/>
    </row>
    <row r="231" spans="1:8" ht="15.75" customHeight="1" x14ac:dyDescent="0.2">
      <c r="A231" s="78" t="s">
        <v>585</v>
      </c>
      <c r="B231" s="79">
        <v>45292</v>
      </c>
      <c r="C231" s="74" t="s">
        <v>586</v>
      </c>
      <c r="D231" s="78" t="s">
        <v>587</v>
      </c>
      <c r="E231" s="188"/>
      <c r="F231" s="96"/>
      <c r="G231" s="188"/>
      <c r="H231" s="188"/>
    </row>
    <row r="232" spans="1:8" ht="15.75" customHeight="1" x14ac:dyDescent="0.2">
      <c r="A232" s="78" t="s">
        <v>585</v>
      </c>
      <c r="B232" s="79">
        <v>45323</v>
      </c>
      <c r="C232" s="74" t="s">
        <v>588</v>
      </c>
      <c r="D232" s="78" t="s">
        <v>589</v>
      </c>
      <c r="E232" s="188"/>
      <c r="F232" s="96"/>
      <c r="G232" s="188"/>
      <c r="H232" s="188"/>
    </row>
    <row r="233" spans="1:8" ht="15.75" customHeight="1" x14ac:dyDescent="0.2">
      <c r="A233" s="78" t="s">
        <v>585</v>
      </c>
      <c r="B233" s="79">
        <v>45352</v>
      </c>
      <c r="C233" s="74" t="s">
        <v>590</v>
      </c>
      <c r="D233" s="78" t="s">
        <v>591</v>
      </c>
      <c r="E233" s="188"/>
      <c r="F233" s="96"/>
      <c r="G233" s="188"/>
      <c r="H233" s="188"/>
    </row>
    <row r="234" spans="1:8" ht="15.75" customHeight="1" x14ac:dyDescent="0.2">
      <c r="A234" s="78" t="s">
        <v>592</v>
      </c>
      <c r="B234" s="79">
        <v>45293</v>
      </c>
      <c r="C234" s="74" t="s">
        <v>593</v>
      </c>
      <c r="D234" s="78" t="s">
        <v>594</v>
      </c>
      <c r="E234" s="188"/>
      <c r="F234" s="96"/>
      <c r="G234" s="188"/>
      <c r="H234" s="188"/>
    </row>
    <row r="235" spans="1:8" ht="15.75" customHeight="1" x14ac:dyDescent="0.2">
      <c r="A235" s="78" t="s">
        <v>592</v>
      </c>
      <c r="B235" s="79">
        <v>45324</v>
      </c>
      <c r="C235" s="74" t="s">
        <v>595</v>
      </c>
      <c r="D235" s="78" t="s">
        <v>596</v>
      </c>
      <c r="E235" s="188"/>
      <c r="F235" s="96"/>
      <c r="G235" s="188"/>
      <c r="H235" s="188"/>
    </row>
    <row r="236" spans="1:8" ht="15.75" customHeight="1" x14ac:dyDescent="0.2">
      <c r="A236" s="78" t="s">
        <v>592</v>
      </c>
      <c r="B236" s="79">
        <v>45353</v>
      </c>
      <c r="C236" s="74" t="s">
        <v>597</v>
      </c>
      <c r="D236" s="78" t="s">
        <v>598</v>
      </c>
      <c r="E236" s="188"/>
      <c r="F236" s="96"/>
      <c r="G236" s="188"/>
      <c r="H236" s="188"/>
    </row>
    <row r="237" spans="1:8" ht="15.75" customHeight="1" x14ac:dyDescent="0.2">
      <c r="A237" s="78" t="s">
        <v>592</v>
      </c>
      <c r="B237" s="79">
        <v>45384</v>
      </c>
      <c r="C237" s="74" t="s">
        <v>599</v>
      </c>
      <c r="D237" s="78" t="s">
        <v>600</v>
      </c>
      <c r="E237" s="188"/>
      <c r="F237" s="96"/>
      <c r="G237" s="188"/>
      <c r="H237" s="188"/>
    </row>
    <row r="238" spans="1:8" ht="15.75" customHeight="1" x14ac:dyDescent="0.2">
      <c r="A238" s="78" t="s">
        <v>592</v>
      </c>
      <c r="B238" s="79">
        <v>45414</v>
      </c>
      <c r="C238" s="74" t="s">
        <v>601</v>
      </c>
      <c r="D238" s="78" t="s">
        <v>602</v>
      </c>
      <c r="E238" s="188"/>
      <c r="F238" s="96"/>
      <c r="G238" s="188"/>
      <c r="H238" s="188"/>
    </row>
    <row r="239" spans="1:8" ht="15.75" customHeight="1" x14ac:dyDescent="0.2">
      <c r="A239" s="78" t="s">
        <v>592</v>
      </c>
      <c r="B239" s="79">
        <v>45445</v>
      </c>
      <c r="C239" s="74" t="s">
        <v>603</v>
      </c>
      <c r="D239" s="78" t="s">
        <v>604</v>
      </c>
      <c r="E239" s="188"/>
      <c r="F239" s="96"/>
      <c r="G239" s="188"/>
      <c r="H239" s="188"/>
    </row>
    <row r="240" spans="1:8" ht="15.75" customHeight="1" x14ac:dyDescent="0.2">
      <c r="A240" s="78" t="s">
        <v>605</v>
      </c>
      <c r="B240" s="79">
        <v>45294</v>
      </c>
      <c r="C240" s="74" t="s">
        <v>606</v>
      </c>
      <c r="D240" s="78" t="s">
        <v>607</v>
      </c>
      <c r="E240" s="188"/>
      <c r="F240" s="96"/>
      <c r="G240" s="188"/>
      <c r="H240" s="188"/>
    </row>
    <row r="241" spans="1:8" ht="15.75" customHeight="1" x14ac:dyDescent="0.2">
      <c r="A241" s="78" t="s">
        <v>605</v>
      </c>
      <c r="B241" s="79">
        <v>45325</v>
      </c>
      <c r="C241" s="74" t="s">
        <v>608</v>
      </c>
      <c r="D241" s="78" t="s">
        <v>609</v>
      </c>
      <c r="E241" s="188"/>
      <c r="F241" s="96"/>
      <c r="G241" s="188"/>
      <c r="H241" s="188"/>
    </row>
    <row r="242" spans="1:8" ht="15.75" customHeight="1" x14ac:dyDescent="0.2">
      <c r="A242" s="78" t="s">
        <v>605</v>
      </c>
      <c r="B242" s="79">
        <v>45354</v>
      </c>
      <c r="C242" s="74" t="s">
        <v>610</v>
      </c>
      <c r="D242" s="78" t="s">
        <v>611</v>
      </c>
      <c r="E242" s="188"/>
      <c r="F242" s="96"/>
      <c r="G242" s="188"/>
      <c r="H242" s="188"/>
    </row>
    <row r="243" spans="1:8" ht="15.75" customHeight="1" x14ac:dyDescent="0.2">
      <c r="A243" s="78" t="s">
        <v>605</v>
      </c>
      <c r="B243" s="79">
        <v>45385</v>
      </c>
      <c r="C243" s="74" t="s">
        <v>612</v>
      </c>
      <c r="D243" s="78" t="s">
        <v>613</v>
      </c>
      <c r="E243" s="188"/>
      <c r="F243" s="96"/>
      <c r="G243" s="188"/>
      <c r="H243" s="188"/>
    </row>
    <row r="244" spans="1:8" ht="15.75" customHeight="1" x14ac:dyDescent="0.2">
      <c r="A244" s="78" t="s">
        <v>605</v>
      </c>
      <c r="B244" s="79">
        <v>45415</v>
      </c>
      <c r="C244" s="74" t="s">
        <v>614</v>
      </c>
      <c r="D244" s="78" t="s">
        <v>615</v>
      </c>
      <c r="E244" s="188"/>
      <c r="F244" s="96"/>
      <c r="G244" s="188"/>
      <c r="H244" s="188"/>
    </row>
    <row r="245" spans="1:8" ht="15.75" customHeight="1" x14ac:dyDescent="0.2">
      <c r="A245" s="78" t="s">
        <v>605</v>
      </c>
      <c r="B245" s="79">
        <v>45446</v>
      </c>
      <c r="C245" s="74" t="s">
        <v>616</v>
      </c>
      <c r="D245" s="78" t="s">
        <v>617</v>
      </c>
      <c r="E245" s="188"/>
      <c r="F245" s="96"/>
      <c r="G245" s="188"/>
      <c r="H245" s="188"/>
    </row>
    <row r="246" spans="1:8" ht="15.75" customHeight="1" x14ac:dyDescent="0.2">
      <c r="A246" s="78" t="s">
        <v>605</v>
      </c>
      <c r="B246" s="79">
        <v>45476</v>
      </c>
      <c r="C246" s="74" t="s">
        <v>618</v>
      </c>
      <c r="D246" s="78" t="s">
        <v>619</v>
      </c>
      <c r="E246" s="188"/>
      <c r="F246" s="96"/>
      <c r="G246" s="188"/>
      <c r="H246" s="188"/>
    </row>
    <row r="247" spans="1:8" ht="15.75" customHeight="1" x14ac:dyDescent="0.2">
      <c r="A247" s="78" t="s">
        <v>605</v>
      </c>
      <c r="B247" s="79">
        <v>45507</v>
      </c>
      <c r="C247" s="74" t="s">
        <v>620</v>
      </c>
      <c r="D247" s="78" t="s">
        <v>621</v>
      </c>
      <c r="E247" s="188"/>
      <c r="F247" s="96"/>
      <c r="G247" s="188"/>
      <c r="H247" s="188"/>
    </row>
    <row r="248" spans="1:8" ht="15.75" customHeight="1" x14ac:dyDescent="0.2">
      <c r="A248" s="78" t="s">
        <v>605</v>
      </c>
      <c r="B248" s="79">
        <v>45538</v>
      </c>
      <c r="C248" s="74" t="s">
        <v>622</v>
      </c>
      <c r="D248" s="78" t="s">
        <v>623</v>
      </c>
      <c r="E248" s="188"/>
      <c r="F248" s="96"/>
      <c r="G248" s="188"/>
      <c r="H248" s="188"/>
    </row>
    <row r="249" spans="1:8" ht="15.75" customHeight="1" x14ac:dyDescent="0.2">
      <c r="A249" s="78" t="s">
        <v>605</v>
      </c>
      <c r="B249" s="79">
        <v>45568</v>
      </c>
      <c r="C249" s="74" t="s">
        <v>624</v>
      </c>
      <c r="D249" s="78" t="s">
        <v>625</v>
      </c>
      <c r="E249" s="188"/>
      <c r="F249" s="96"/>
      <c r="G249" s="188"/>
      <c r="H249" s="188"/>
    </row>
    <row r="250" spans="1:8" ht="15.75" customHeight="1" x14ac:dyDescent="0.2">
      <c r="A250" s="78" t="s">
        <v>626</v>
      </c>
      <c r="B250" s="79">
        <v>45295</v>
      </c>
      <c r="C250" s="74" t="s">
        <v>627</v>
      </c>
      <c r="D250" s="78" t="s">
        <v>628</v>
      </c>
      <c r="E250" s="188"/>
      <c r="F250" s="96"/>
      <c r="G250" s="188"/>
      <c r="H250" s="188"/>
    </row>
    <row r="251" spans="1:8" ht="15.75" customHeight="1" x14ac:dyDescent="0.2">
      <c r="A251" s="78" t="s">
        <v>626</v>
      </c>
      <c r="B251" s="79">
        <v>45326</v>
      </c>
      <c r="C251" s="74" t="s">
        <v>629</v>
      </c>
      <c r="D251" s="78" t="s">
        <v>630</v>
      </c>
      <c r="E251" s="188"/>
      <c r="F251" s="96"/>
      <c r="G251" s="188"/>
      <c r="H251" s="188"/>
    </row>
    <row r="252" spans="1:8" ht="15.75" customHeight="1" x14ac:dyDescent="0.2">
      <c r="A252" s="78" t="s">
        <v>626</v>
      </c>
      <c r="B252" s="79">
        <v>45355</v>
      </c>
      <c r="C252" s="74" t="s">
        <v>631</v>
      </c>
      <c r="D252" s="78" t="s">
        <v>632</v>
      </c>
      <c r="E252" s="188"/>
      <c r="F252" s="96"/>
      <c r="G252" s="188"/>
      <c r="H252" s="188"/>
    </row>
    <row r="253" spans="1:8" ht="15.75" customHeight="1" x14ac:dyDescent="0.2">
      <c r="A253" s="78" t="s">
        <v>626</v>
      </c>
      <c r="B253" s="80">
        <v>45386</v>
      </c>
      <c r="C253" s="74" t="s">
        <v>633</v>
      </c>
      <c r="D253" s="78" t="s">
        <v>634</v>
      </c>
      <c r="E253" s="188"/>
      <c r="F253" s="96"/>
      <c r="G253" s="188"/>
      <c r="H253" s="188"/>
    </row>
    <row r="254" spans="1:8" ht="15.75" customHeight="1" x14ac:dyDescent="0.2">
      <c r="A254" s="78" t="s">
        <v>626</v>
      </c>
      <c r="B254" s="79">
        <v>45416</v>
      </c>
      <c r="C254" s="74" t="s">
        <v>635</v>
      </c>
      <c r="D254" s="78" t="s">
        <v>636</v>
      </c>
      <c r="E254" s="188"/>
      <c r="F254" s="96"/>
      <c r="G254" s="188"/>
      <c r="H254" s="188"/>
    </row>
    <row r="255" spans="1:8" ht="15.75" customHeight="1" x14ac:dyDescent="0.2">
      <c r="A255" s="78" t="s">
        <v>626</v>
      </c>
      <c r="B255" s="79">
        <v>45447</v>
      </c>
      <c r="C255" s="74" t="s">
        <v>637</v>
      </c>
      <c r="D255" s="78" t="s">
        <v>638</v>
      </c>
      <c r="E255" s="188"/>
      <c r="F255" s="96"/>
      <c r="G255" s="188"/>
      <c r="H255" s="188"/>
    </row>
    <row r="256" spans="1:8" ht="15.75" customHeight="1" x14ac:dyDescent="0.2">
      <c r="A256" s="78" t="s">
        <v>626</v>
      </c>
      <c r="B256" s="79">
        <v>45477</v>
      </c>
      <c r="C256" s="74" t="s">
        <v>639</v>
      </c>
      <c r="D256" s="78" t="s">
        <v>640</v>
      </c>
      <c r="E256" s="188"/>
      <c r="F256" s="96"/>
      <c r="G256" s="188"/>
      <c r="H256" s="188"/>
    </row>
    <row r="257" spans="1:8" ht="15.75" customHeight="1" x14ac:dyDescent="0.2">
      <c r="A257" s="78" t="s">
        <v>641</v>
      </c>
      <c r="B257" s="79">
        <v>45296</v>
      </c>
      <c r="C257" s="74" t="s">
        <v>642</v>
      </c>
      <c r="D257" s="78" t="s">
        <v>643</v>
      </c>
      <c r="E257" s="188"/>
      <c r="F257" s="96"/>
      <c r="G257" s="188"/>
      <c r="H257" s="188"/>
    </row>
    <row r="258" spans="1:8" ht="15.75" customHeight="1" x14ac:dyDescent="0.2">
      <c r="A258" s="78" t="s">
        <v>641</v>
      </c>
      <c r="B258" s="79">
        <v>45327</v>
      </c>
      <c r="C258" s="74" t="s">
        <v>644</v>
      </c>
      <c r="D258" s="78" t="s">
        <v>645</v>
      </c>
      <c r="E258" s="188"/>
      <c r="F258" s="96"/>
      <c r="G258" s="188"/>
      <c r="H258" s="188"/>
    </row>
    <row r="259" spans="1:8" ht="15.75" customHeight="1" x14ac:dyDescent="0.2">
      <c r="A259" s="78" t="s">
        <v>641</v>
      </c>
      <c r="B259" s="79">
        <v>45356</v>
      </c>
      <c r="C259" s="74" t="s">
        <v>646</v>
      </c>
      <c r="D259" s="78" t="s">
        <v>647</v>
      </c>
      <c r="E259" s="188"/>
      <c r="F259" s="96"/>
      <c r="G259" s="188"/>
      <c r="H259" s="188"/>
    </row>
    <row r="260" spans="1:8" ht="15.75" customHeight="1" x14ac:dyDescent="0.2">
      <c r="A260" s="78" t="s">
        <v>641</v>
      </c>
      <c r="B260" s="79">
        <v>45387</v>
      </c>
      <c r="C260" s="74" t="s">
        <v>648</v>
      </c>
      <c r="D260" s="78" t="s">
        <v>649</v>
      </c>
      <c r="E260" s="188"/>
      <c r="F260" s="96"/>
      <c r="G260" s="188"/>
      <c r="H260" s="188"/>
    </row>
    <row r="261" spans="1:8" ht="15.75" customHeight="1" x14ac:dyDescent="0.2">
      <c r="A261" s="78" t="s">
        <v>641</v>
      </c>
      <c r="B261" s="80">
        <v>45417</v>
      </c>
      <c r="C261" s="74" t="s">
        <v>650</v>
      </c>
      <c r="D261" s="78" t="s">
        <v>651</v>
      </c>
      <c r="E261" s="188"/>
      <c r="F261" s="96"/>
      <c r="G261" s="188"/>
      <c r="H261" s="188"/>
    </row>
    <row r="262" spans="1:8" ht="15.75" customHeight="1" x14ac:dyDescent="0.2">
      <c r="A262" s="78" t="s">
        <v>652</v>
      </c>
      <c r="B262" s="79">
        <v>45297</v>
      </c>
      <c r="C262" s="74" t="s">
        <v>653</v>
      </c>
      <c r="D262" s="78" t="s">
        <v>654</v>
      </c>
      <c r="E262" s="188"/>
      <c r="F262" s="96"/>
      <c r="G262" s="188"/>
      <c r="H262" s="188"/>
    </row>
    <row r="263" spans="1:8" ht="15.75" customHeight="1" x14ac:dyDescent="0.2">
      <c r="A263" s="78" t="s">
        <v>652</v>
      </c>
      <c r="B263" s="79">
        <v>45328</v>
      </c>
      <c r="C263" s="74" t="s">
        <v>655</v>
      </c>
      <c r="D263" s="78" t="s">
        <v>656</v>
      </c>
      <c r="E263" s="188"/>
      <c r="F263" s="96"/>
      <c r="G263" s="188"/>
      <c r="H263" s="188"/>
    </row>
    <row r="264" spans="1:8" ht="15.75" customHeight="1" x14ac:dyDescent="0.2">
      <c r="A264" s="78" t="s">
        <v>652</v>
      </c>
      <c r="B264" s="79">
        <v>45357</v>
      </c>
      <c r="C264" s="74" t="s">
        <v>657</v>
      </c>
      <c r="D264" s="78" t="s">
        <v>658</v>
      </c>
      <c r="E264" s="188"/>
      <c r="F264" s="96"/>
      <c r="G264" s="188"/>
      <c r="H264" s="188"/>
    </row>
    <row r="265" spans="1:8" ht="15.75" customHeight="1" x14ac:dyDescent="0.2">
      <c r="A265" s="78" t="s">
        <v>322</v>
      </c>
      <c r="B265" s="79">
        <v>45298</v>
      </c>
      <c r="C265" s="74" t="s">
        <v>659</v>
      </c>
      <c r="D265" s="78" t="s">
        <v>660</v>
      </c>
      <c r="E265" s="188"/>
      <c r="F265" s="96"/>
      <c r="G265" s="188"/>
      <c r="H265" s="188"/>
    </row>
    <row r="266" spans="1:8" ht="15.75" customHeight="1" x14ac:dyDescent="0.2">
      <c r="A266" s="78" t="s">
        <v>322</v>
      </c>
      <c r="B266" s="79">
        <v>45329</v>
      </c>
      <c r="C266" s="74" t="s">
        <v>661</v>
      </c>
      <c r="D266" s="78" t="s">
        <v>662</v>
      </c>
      <c r="E266" s="188"/>
      <c r="F266" s="96"/>
      <c r="G266" s="188"/>
      <c r="H266" s="188"/>
    </row>
    <row r="267" spans="1:8" ht="15.75" customHeight="1" x14ac:dyDescent="0.2">
      <c r="A267" s="83" t="s">
        <v>663</v>
      </c>
      <c r="B267" s="100">
        <v>45299</v>
      </c>
      <c r="C267" s="83" t="s">
        <v>664</v>
      </c>
      <c r="D267" s="76" t="s">
        <v>665</v>
      </c>
      <c r="E267" s="188"/>
      <c r="F267" s="96"/>
      <c r="G267" s="188"/>
      <c r="H267" s="188"/>
    </row>
    <row r="268" spans="1:8" ht="15.75" customHeight="1" x14ac:dyDescent="0.2">
      <c r="A268" s="83" t="s">
        <v>663</v>
      </c>
      <c r="B268" s="100">
        <v>45330</v>
      </c>
      <c r="C268" s="83" t="s">
        <v>664</v>
      </c>
      <c r="D268" s="76" t="s">
        <v>666</v>
      </c>
      <c r="E268" s="188"/>
      <c r="F268" s="96"/>
      <c r="G268" s="188"/>
      <c r="H268" s="188"/>
    </row>
    <row r="269" spans="1:8" ht="15.75" customHeight="1" x14ac:dyDescent="0.2">
      <c r="A269" s="83" t="s">
        <v>663</v>
      </c>
      <c r="B269" s="100">
        <v>45359</v>
      </c>
      <c r="C269" s="83" t="s">
        <v>664</v>
      </c>
      <c r="D269" s="76" t="s">
        <v>667</v>
      </c>
      <c r="E269" s="188"/>
      <c r="F269" s="96"/>
      <c r="G269" s="188"/>
      <c r="H269" s="188"/>
    </row>
    <row r="270" spans="1:8" ht="15.75" customHeight="1" x14ac:dyDescent="0.2">
      <c r="A270" s="83" t="s">
        <v>663</v>
      </c>
      <c r="B270" s="100">
        <v>45390</v>
      </c>
      <c r="C270" s="83" t="s">
        <v>664</v>
      </c>
      <c r="D270" s="76" t="s">
        <v>668</v>
      </c>
      <c r="E270" s="188"/>
      <c r="F270" s="96"/>
      <c r="G270" s="188"/>
      <c r="H270" s="188"/>
    </row>
    <row r="271" spans="1:8" ht="15.75" customHeight="1" x14ac:dyDescent="0.2">
      <c r="A271" s="83" t="s">
        <v>663</v>
      </c>
      <c r="B271" s="100">
        <v>45420</v>
      </c>
      <c r="C271" s="83" t="s">
        <v>664</v>
      </c>
      <c r="D271" s="76" t="s">
        <v>669</v>
      </c>
      <c r="E271" s="188"/>
      <c r="F271" s="96"/>
      <c r="G271" s="188"/>
      <c r="H271" s="188"/>
    </row>
    <row r="272" spans="1:8" ht="15.75" customHeight="1" x14ac:dyDescent="0.2">
      <c r="A272" s="83" t="s">
        <v>663</v>
      </c>
      <c r="B272" s="100">
        <v>45451</v>
      </c>
      <c r="C272" s="78" t="s">
        <v>670</v>
      </c>
      <c r="D272" s="82" t="s">
        <v>671</v>
      </c>
      <c r="E272" s="188"/>
      <c r="F272" s="96"/>
      <c r="G272" s="188"/>
      <c r="H272" s="188"/>
    </row>
    <row r="273" spans="1:8" ht="15.75" customHeight="1" x14ac:dyDescent="0.2">
      <c r="A273" s="83" t="s">
        <v>663</v>
      </c>
      <c r="B273" s="100">
        <v>45481</v>
      </c>
      <c r="C273" s="78" t="s">
        <v>670</v>
      </c>
      <c r="D273" s="76" t="s">
        <v>672</v>
      </c>
      <c r="E273" s="188"/>
      <c r="F273" s="96"/>
      <c r="G273" s="188"/>
      <c r="H273" s="188"/>
    </row>
    <row r="274" spans="1:8" ht="15.75" customHeight="1" x14ac:dyDescent="0.2">
      <c r="A274" s="83" t="s">
        <v>663</v>
      </c>
      <c r="B274" s="100">
        <v>45512</v>
      </c>
      <c r="C274" s="78" t="s">
        <v>670</v>
      </c>
      <c r="D274" s="76" t="s">
        <v>673</v>
      </c>
      <c r="E274" s="188"/>
      <c r="F274" s="96"/>
      <c r="G274" s="188"/>
      <c r="H274" s="188"/>
    </row>
    <row r="275" spans="1:8" ht="15.75" customHeight="1" x14ac:dyDescent="0.2">
      <c r="A275" s="83" t="s">
        <v>663</v>
      </c>
      <c r="B275" s="100">
        <v>45543</v>
      </c>
      <c r="C275" s="78" t="s">
        <v>674</v>
      </c>
      <c r="D275" s="76" t="s">
        <v>675</v>
      </c>
      <c r="E275" s="188"/>
      <c r="F275" s="96"/>
      <c r="G275" s="188"/>
      <c r="H275" s="188"/>
    </row>
    <row r="276" spans="1:8" ht="15.75" customHeight="1" x14ac:dyDescent="0.2">
      <c r="A276" s="83" t="s">
        <v>663</v>
      </c>
      <c r="B276" s="100">
        <v>45573</v>
      </c>
      <c r="C276" s="78" t="s">
        <v>674</v>
      </c>
      <c r="D276" s="76" t="s">
        <v>676</v>
      </c>
      <c r="E276" s="188"/>
      <c r="F276" s="96"/>
      <c r="G276" s="188"/>
      <c r="H276" s="188"/>
    </row>
    <row r="277" spans="1:8" ht="15.75" customHeight="1" x14ac:dyDescent="0.2">
      <c r="A277" s="83"/>
      <c r="B277" s="84"/>
      <c r="C277" s="79"/>
      <c r="D277" s="76"/>
      <c r="E277" s="188"/>
      <c r="F277" s="96"/>
      <c r="G277" s="188"/>
      <c r="H277" s="188"/>
    </row>
    <row r="278" spans="1:8" ht="15.75" customHeight="1" x14ac:dyDescent="0.2">
      <c r="A278" s="83"/>
      <c r="B278" s="84"/>
      <c r="C278" s="79"/>
      <c r="D278" s="76"/>
      <c r="E278" s="188"/>
      <c r="F278" s="96"/>
      <c r="G278" s="188"/>
      <c r="H278" s="188"/>
    </row>
    <row r="279" spans="1:8" ht="15.75" customHeight="1" x14ac:dyDescent="0.2">
      <c r="A279" s="83"/>
      <c r="B279" s="84"/>
      <c r="C279" s="79"/>
      <c r="D279" s="76"/>
      <c r="E279" s="188"/>
      <c r="F279" s="96"/>
      <c r="G279" s="188"/>
      <c r="H279" s="188"/>
    </row>
    <row r="280" spans="1:8" ht="15.75" customHeight="1" x14ac:dyDescent="0.2">
      <c r="A280" s="83"/>
      <c r="B280" s="84"/>
      <c r="C280" s="79"/>
      <c r="D280" s="76"/>
      <c r="E280" s="188"/>
      <c r="F280" s="96"/>
      <c r="G280" s="188"/>
      <c r="H280" s="188"/>
    </row>
    <row r="281" spans="1:8" ht="15.75" customHeight="1" x14ac:dyDescent="0.2">
      <c r="A281" s="83"/>
      <c r="B281" s="84"/>
      <c r="C281" s="79"/>
      <c r="D281" s="76"/>
      <c r="E281" s="188"/>
      <c r="F281" s="96"/>
      <c r="G281" s="188"/>
      <c r="H281" s="188"/>
    </row>
    <row r="282" spans="1:8" ht="15.75" customHeight="1" x14ac:dyDescent="0.2">
      <c r="A282" s="83"/>
      <c r="B282" s="84"/>
      <c r="C282" s="79"/>
      <c r="D282" s="76"/>
      <c r="E282" s="188"/>
      <c r="F282" s="96"/>
      <c r="G282" s="188"/>
      <c r="H282" s="188"/>
    </row>
    <row r="283" spans="1:8" ht="15.75" customHeight="1" x14ac:dyDescent="0.2">
      <c r="A283" s="83"/>
      <c r="B283" s="84"/>
      <c r="C283" s="79"/>
      <c r="D283" s="76"/>
      <c r="E283" s="188"/>
      <c r="F283" s="96"/>
      <c r="G283" s="188"/>
      <c r="H283" s="188"/>
    </row>
    <row r="284" spans="1:8" ht="15.75" customHeight="1" x14ac:dyDescent="0.2">
      <c r="A284" s="83"/>
      <c r="B284" s="84"/>
      <c r="C284" s="79"/>
      <c r="D284" s="76"/>
      <c r="E284" s="188"/>
      <c r="F284" s="96"/>
      <c r="G284" s="188"/>
      <c r="H284" s="188"/>
    </row>
    <row r="285" spans="1:8" ht="15.75" customHeight="1" x14ac:dyDescent="0.15"/>
    <row r="286" spans="1:8" ht="15.75" customHeight="1" x14ac:dyDescent="0.15"/>
    <row r="287" spans="1:8" ht="15.75" customHeight="1" x14ac:dyDescent="0.15"/>
    <row r="288" spans="1: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
    <mergeCell ref="F1:G1"/>
    <mergeCell ref="E7:G7"/>
  </mergeCells>
  <conditionalFormatting sqref="F9:F284">
    <cfRule type="cellIs" dxfId="174" priority="1" operator="equal">
      <formula>0</formula>
    </cfRule>
    <cfRule type="cellIs" dxfId="173" priority="2" operator="equal">
      <formula>1</formula>
    </cfRule>
    <cfRule type="cellIs" dxfId="172" priority="3" operator="equal">
      <formula>2</formula>
    </cfRule>
    <cfRule type="cellIs" dxfId="171" priority="4" operator="equal">
      <formula>3</formula>
    </cfRule>
    <cfRule type="cellIs" dxfId="170" priority="5" operator="equal">
      <formula>"N/A"</formula>
    </cfRule>
  </conditionalFormatting>
  <hyperlinks>
    <hyperlink ref="D2" r:id="rId1" xr:uid="{00000000-0004-0000-0F00-000000000000}"/>
    <hyperlink ref="E2" r:id="rId2" xr:uid="{00000000-0004-0000-0F00-000001000000}"/>
  </hyperlinks>
  <pageMargins left="0" right="0" top="0" bottom="0" header="0" footer="0"/>
  <pageSetup orientation="landscape"/>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F00-000000000000}">
          <x14:formula1>
            <xm:f>'EM Rating System'!$A$2:$A$5</xm:f>
          </x14:formula1>
          <xm:sqref>F9:F284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4C2F4"/>
    <outlinePr summaryBelow="0" summaryRight="0"/>
  </sheetPr>
  <dimension ref="A1:H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83203125" customWidth="1"/>
    <col min="2" max="2" width="8.1640625" customWidth="1"/>
    <col min="3" max="3" width="29.33203125" customWidth="1"/>
    <col min="4" max="4" width="49" customWidth="1"/>
    <col min="5" max="5" width="44.5" customWidth="1"/>
    <col min="6" max="6" width="27.5" customWidth="1"/>
    <col min="7" max="7" width="48.83203125" customWidth="1"/>
    <col min="8" max="8" width="34.83203125" customWidth="1"/>
    <col min="9" max="26" width="12.5" customWidth="1"/>
  </cols>
  <sheetData>
    <row r="1" spans="1:8" ht="15.75" customHeight="1" x14ac:dyDescent="0.2">
      <c r="A1" s="86"/>
      <c r="B1" s="86"/>
      <c r="C1" s="281" t="s">
        <v>677</v>
      </c>
      <c r="D1" s="87" t="s">
        <v>1052</v>
      </c>
      <c r="E1" s="88"/>
      <c r="F1" s="393" t="s">
        <v>256</v>
      </c>
      <c r="G1" s="372"/>
    </row>
    <row r="2" spans="1:8" ht="15.75" customHeight="1" x14ac:dyDescent="0.2">
      <c r="A2" s="282"/>
      <c r="B2" s="282"/>
      <c r="C2" s="281" t="s">
        <v>679</v>
      </c>
      <c r="D2" s="90" t="s">
        <v>1053</v>
      </c>
      <c r="E2" s="90" t="s">
        <v>1054</v>
      </c>
      <c r="F2" s="105" t="s">
        <v>257</v>
      </c>
      <c r="G2" s="317">
        <v>2</v>
      </c>
      <c r="H2" s="106"/>
    </row>
    <row r="3" spans="1:8" ht="15.75" customHeight="1" x14ac:dyDescent="0.2">
      <c r="A3" s="282"/>
      <c r="B3" s="282"/>
      <c r="C3" s="281" t="s">
        <v>681</v>
      </c>
      <c r="D3" s="92"/>
      <c r="E3" s="189"/>
      <c r="F3" s="105" t="s">
        <v>259</v>
      </c>
      <c r="G3" s="318">
        <v>1</v>
      </c>
      <c r="H3" s="106"/>
    </row>
    <row r="4" spans="1:8" ht="15.75" customHeight="1" x14ac:dyDescent="0.2">
      <c r="A4" s="86"/>
      <c r="B4" s="86"/>
      <c r="C4" s="286" t="s">
        <v>682</v>
      </c>
      <c r="D4" s="92"/>
      <c r="E4" s="189"/>
      <c r="F4" s="105" t="s">
        <v>260</v>
      </c>
      <c r="G4" s="319">
        <v>0</v>
      </c>
      <c r="H4" s="106"/>
    </row>
    <row r="5" spans="1:8" ht="15.75" customHeight="1" x14ac:dyDescent="0.2">
      <c r="A5" s="86"/>
      <c r="B5" s="86"/>
      <c r="C5" s="286" t="s">
        <v>683</v>
      </c>
      <c r="D5" s="289"/>
      <c r="E5" s="289"/>
      <c r="F5" s="105" t="s">
        <v>262</v>
      </c>
      <c r="G5" s="315" t="s">
        <v>253</v>
      </c>
      <c r="H5" s="106"/>
    </row>
    <row r="6" spans="1:8" ht="15.75" customHeight="1" x14ac:dyDescent="0.2">
      <c r="A6" s="86"/>
      <c r="B6" s="86"/>
      <c r="C6" s="281" t="s">
        <v>684</v>
      </c>
      <c r="D6" s="289"/>
      <c r="E6" s="289"/>
      <c r="H6" s="106"/>
    </row>
    <row r="7" spans="1:8" ht="27.75" customHeight="1" x14ac:dyDescent="0.2">
      <c r="A7" s="86"/>
      <c r="B7" s="86"/>
      <c r="C7" s="86"/>
      <c r="D7" s="289"/>
      <c r="E7" s="394" t="s">
        <v>1055</v>
      </c>
      <c r="F7" s="372"/>
      <c r="G7" s="395"/>
      <c r="H7" s="107" t="s">
        <v>279</v>
      </c>
    </row>
    <row r="8" spans="1:8" ht="15.75" customHeight="1" x14ac:dyDescent="0.2">
      <c r="A8" s="262" t="s">
        <v>268</v>
      </c>
      <c r="B8" s="263" t="s">
        <v>269</v>
      </c>
      <c r="C8" s="263" t="s">
        <v>270</v>
      </c>
      <c r="D8" s="263" t="s">
        <v>685</v>
      </c>
      <c r="E8" s="292" t="s">
        <v>686</v>
      </c>
      <c r="F8" s="292" t="s">
        <v>687</v>
      </c>
      <c r="G8" s="292" t="s">
        <v>688</v>
      </c>
      <c r="H8" s="292" t="s">
        <v>1056</v>
      </c>
    </row>
    <row r="9" spans="1:8" ht="15.75" customHeight="1" x14ac:dyDescent="0.2">
      <c r="A9" s="69" t="s">
        <v>321</v>
      </c>
      <c r="B9" s="70">
        <v>1</v>
      </c>
      <c r="C9" s="69" t="s">
        <v>322</v>
      </c>
      <c r="D9" s="1" t="s">
        <v>323</v>
      </c>
      <c r="E9" s="188"/>
      <c r="F9" s="96"/>
      <c r="G9" s="188"/>
      <c r="H9" s="108"/>
    </row>
    <row r="10" spans="1:8" ht="15.75" customHeight="1" x14ac:dyDescent="0.2">
      <c r="A10" s="69" t="s">
        <v>321</v>
      </c>
      <c r="B10" s="70">
        <v>1</v>
      </c>
      <c r="C10" s="69" t="s">
        <v>322</v>
      </c>
      <c r="D10" s="1" t="s">
        <v>324</v>
      </c>
      <c r="E10" s="188"/>
      <c r="F10" s="96"/>
      <c r="G10" s="188"/>
      <c r="H10" s="108"/>
    </row>
    <row r="11" spans="1:8" ht="15.75" customHeight="1" x14ac:dyDescent="0.2">
      <c r="A11" s="69" t="s">
        <v>321</v>
      </c>
      <c r="B11" s="70">
        <v>1</v>
      </c>
      <c r="C11" s="69" t="s">
        <v>322</v>
      </c>
      <c r="D11" s="1" t="s">
        <v>848</v>
      </c>
      <c r="E11" s="188"/>
      <c r="F11" s="96"/>
      <c r="G11" s="188"/>
      <c r="H11" s="108"/>
    </row>
    <row r="12" spans="1:8" ht="15.75" customHeight="1" x14ac:dyDescent="0.2">
      <c r="A12" s="69" t="s">
        <v>321</v>
      </c>
      <c r="B12" s="70">
        <v>1</v>
      </c>
      <c r="C12" s="69" t="s">
        <v>322</v>
      </c>
      <c r="D12" s="1" t="s">
        <v>326</v>
      </c>
      <c r="E12" s="188"/>
      <c r="F12" s="96"/>
      <c r="G12" s="188"/>
      <c r="H12" s="108"/>
    </row>
    <row r="13" spans="1:8" ht="15.75" customHeight="1" x14ac:dyDescent="0.2">
      <c r="A13" s="69" t="s">
        <v>321</v>
      </c>
      <c r="B13" s="70">
        <v>1</v>
      </c>
      <c r="C13" s="69" t="s">
        <v>322</v>
      </c>
      <c r="D13" s="1" t="s">
        <v>327</v>
      </c>
      <c r="E13" s="188"/>
      <c r="F13" s="96"/>
      <c r="G13" s="188"/>
      <c r="H13" s="108"/>
    </row>
    <row r="14" spans="1:8" ht="15.75" customHeight="1" x14ac:dyDescent="0.2">
      <c r="A14" s="69" t="s">
        <v>321</v>
      </c>
      <c r="B14" s="70">
        <v>1</v>
      </c>
      <c r="C14" s="69" t="s">
        <v>322</v>
      </c>
      <c r="D14" s="1" t="s">
        <v>328</v>
      </c>
      <c r="E14" s="188"/>
      <c r="F14" s="96"/>
      <c r="G14" s="188"/>
      <c r="H14" s="108"/>
    </row>
    <row r="15" spans="1:8" ht="15.75" customHeight="1" x14ac:dyDescent="0.2">
      <c r="A15" s="69" t="s">
        <v>321</v>
      </c>
      <c r="B15" s="70">
        <v>2</v>
      </c>
      <c r="C15" s="69" t="s">
        <v>329</v>
      </c>
      <c r="D15" s="1" t="s">
        <v>330</v>
      </c>
      <c r="E15" s="188"/>
      <c r="F15" s="96"/>
      <c r="G15" s="188"/>
      <c r="H15" s="108"/>
    </row>
    <row r="16" spans="1:8" ht="15.75" customHeight="1" x14ac:dyDescent="0.2">
      <c r="A16" s="69" t="s">
        <v>321</v>
      </c>
      <c r="B16" s="70">
        <v>2</v>
      </c>
      <c r="C16" s="69" t="s">
        <v>329</v>
      </c>
      <c r="D16" s="1" t="s">
        <v>849</v>
      </c>
      <c r="E16" s="188"/>
      <c r="F16" s="96"/>
      <c r="G16" s="188"/>
      <c r="H16" s="108"/>
    </row>
    <row r="17" spans="1:8" ht="15.75" customHeight="1" x14ac:dyDescent="0.2">
      <c r="A17" s="69" t="s">
        <v>321</v>
      </c>
      <c r="B17" s="70">
        <v>2</v>
      </c>
      <c r="C17" s="69" t="s">
        <v>329</v>
      </c>
      <c r="D17" s="1" t="s">
        <v>332</v>
      </c>
      <c r="E17" s="320"/>
      <c r="F17" s="321"/>
      <c r="G17" s="320"/>
      <c r="H17" s="108"/>
    </row>
    <row r="18" spans="1:8" ht="15.75" customHeight="1" x14ac:dyDescent="0.2">
      <c r="A18" s="69" t="s">
        <v>321</v>
      </c>
      <c r="B18" s="70">
        <v>2</v>
      </c>
      <c r="C18" s="69" t="s">
        <v>329</v>
      </c>
      <c r="D18" s="1" t="s">
        <v>333</v>
      </c>
      <c r="E18" s="188"/>
      <c r="F18" s="96"/>
      <c r="G18" s="188"/>
      <c r="H18" s="108"/>
    </row>
    <row r="19" spans="1:8" ht="15.75" customHeight="1" x14ac:dyDescent="0.2">
      <c r="A19" s="69" t="s">
        <v>321</v>
      </c>
      <c r="B19" s="70">
        <v>2</v>
      </c>
      <c r="C19" s="69" t="s">
        <v>329</v>
      </c>
      <c r="D19" s="1" t="s">
        <v>334</v>
      </c>
      <c r="E19" s="188"/>
      <c r="F19" s="96"/>
      <c r="G19" s="188"/>
      <c r="H19" s="108"/>
    </row>
    <row r="20" spans="1:8" ht="15.75" customHeight="1" x14ac:dyDescent="0.2">
      <c r="A20" s="69" t="s">
        <v>321</v>
      </c>
      <c r="B20" s="70">
        <v>3</v>
      </c>
      <c r="C20" s="69" t="s">
        <v>335</v>
      </c>
      <c r="D20" s="1" t="s">
        <v>336</v>
      </c>
      <c r="E20" s="188"/>
      <c r="F20" s="96"/>
      <c r="G20" s="188"/>
      <c r="H20" s="108"/>
    </row>
    <row r="21" spans="1:8" ht="15.75" customHeight="1" x14ac:dyDescent="0.2">
      <c r="A21" s="69" t="s">
        <v>321</v>
      </c>
      <c r="B21" s="70">
        <v>3</v>
      </c>
      <c r="C21" s="69" t="s">
        <v>335</v>
      </c>
      <c r="D21" s="1" t="s">
        <v>337</v>
      </c>
      <c r="E21" s="320"/>
      <c r="F21" s="321"/>
      <c r="G21" s="320"/>
      <c r="H21" s="108"/>
    </row>
    <row r="22" spans="1:8" ht="15.75" customHeight="1" x14ac:dyDescent="0.2">
      <c r="A22" s="69" t="s">
        <v>321</v>
      </c>
      <c r="B22" s="70">
        <v>3</v>
      </c>
      <c r="C22" s="69" t="s">
        <v>335</v>
      </c>
      <c r="D22" s="1" t="s">
        <v>338</v>
      </c>
      <c r="E22" s="188"/>
      <c r="F22" s="96"/>
      <c r="H22" s="188" t="s">
        <v>1061</v>
      </c>
    </row>
    <row r="23" spans="1:8" ht="15.75" customHeight="1" x14ac:dyDescent="0.2">
      <c r="A23" s="69" t="s">
        <v>321</v>
      </c>
      <c r="B23" s="70">
        <v>3</v>
      </c>
      <c r="C23" s="69" t="s">
        <v>335</v>
      </c>
      <c r="D23" s="1" t="s">
        <v>339</v>
      </c>
      <c r="E23" s="188"/>
      <c r="F23" s="96"/>
      <c r="G23" s="188"/>
      <c r="H23" s="188" t="s">
        <v>1063</v>
      </c>
    </row>
    <row r="24" spans="1:8" ht="15.75" customHeight="1" x14ac:dyDescent="0.2">
      <c r="A24" s="69" t="s">
        <v>321</v>
      </c>
      <c r="B24" s="70">
        <v>3</v>
      </c>
      <c r="C24" s="69" t="s">
        <v>335</v>
      </c>
      <c r="D24" s="1" t="s">
        <v>340</v>
      </c>
      <c r="E24" s="188"/>
      <c r="F24" s="96"/>
      <c r="G24" s="188"/>
      <c r="H24" s="108"/>
    </row>
    <row r="25" spans="1:8" ht="15.75" customHeight="1" x14ac:dyDescent="0.2">
      <c r="A25" s="69" t="s">
        <v>321</v>
      </c>
      <c r="B25" s="70">
        <v>3</v>
      </c>
      <c r="C25" s="69" t="s">
        <v>335</v>
      </c>
      <c r="D25" s="1" t="s">
        <v>341</v>
      </c>
      <c r="E25" s="188"/>
      <c r="F25" s="96"/>
      <c r="G25" s="188"/>
      <c r="H25" s="108"/>
    </row>
    <row r="26" spans="1:8" ht="15.75" customHeight="1" x14ac:dyDescent="0.2">
      <c r="A26" s="69" t="s">
        <v>321</v>
      </c>
      <c r="B26" s="70">
        <v>3</v>
      </c>
      <c r="C26" s="69" t="s">
        <v>335</v>
      </c>
      <c r="D26" s="1" t="s">
        <v>342</v>
      </c>
      <c r="E26" s="320"/>
      <c r="F26" s="321"/>
      <c r="G26" s="320"/>
      <c r="H26" s="108"/>
    </row>
    <row r="27" spans="1:8" ht="15.75" customHeight="1" x14ac:dyDescent="0.2">
      <c r="A27" s="69" t="s">
        <v>321</v>
      </c>
      <c r="B27" s="70">
        <v>3</v>
      </c>
      <c r="C27" s="69" t="s">
        <v>335</v>
      </c>
      <c r="D27" s="1" t="s">
        <v>850</v>
      </c>
      <c r="E27" s="188"/>
      <c r="F27" s="96"/>
      <c r="G27" s="188"/>
      <c r="H27" s="108"/>
    </row>
    <row r="28" spans="1:8" ht="15.75" customHeight="1" x14ac:dyDescent="0.2">
      <c r="A28" s="69" t="s">
        <v>321</v>
      </c>
      <c r="B28" s="70">
        <v>4</v>
      </c>
      <c r="C28" s="69" t="s">
        <v>344</v>
      </c>
      <c r="D28" s="1" t="s">
        <v>345</v>
      </c>
      <c r="E28" s="188"/>
      <c r="F28" s="96"/>
      <c r="G28" s="188"/>
      <c r="H28" s="108"/>
    </row>
    <row r="29" spans="1:8" ht="15.75" customHeight="1" x14ac:dyDescent="0.2">
      <c r="A29" s="69" t="s">
        <v>321</v>
      </c>
      <c r="B29" s="70">
        <v>4</v>
      </c>
      <c r="C29" s="69" t="s">
        <v>344</v>
      </c>
      <c r="D29" s="1" t="s">
        <v>346</v>
      </c>
      <c r="F29" s="96"/>
      <c r="G29" s="188"/>
      <c r="H29" s="108"/>
    </row>
    <row r="30" spans="1:8" ht="15.75" customHeight="1" x14ac:dyDescent="0.2">
      <c r="A30" s="69" t="s">
        <v>321</v>
      </c>
      <c r="B30" s="70">
        <v>4</v>
      </c>
      <c r="C30" s="69" t="s">
        <v>344</v>
      </c>
      <c r="D30" s="1" t="s">
        <v>851</v>
      </c>
      <c r="E30" s="188"/>
      <c r="F30" s="96"/>
      <c r="G30" s="188"/>
      <c r="H30" s="108"/>
    </row>
    <row r="31" spans="1:8" ht="15.75" customHeight="1" x14ac:dyDescent="0.2">
      <c r="A31" s="69" t="s">
        <v>321</v>
      </c>
      <c r="B31" s="70">
        <v>5</v>
      </c>
      <c r="C31" s="74" t="s">
        <v>348</v>
      </c>
      <c r="D31" s="1" t="s">
        <v>349</v>
      </c>
      <c r="E31" s="188"/>
      <c r="F31" s="96"/>
      <c r="H31" s="188" t="s">
        <v>1069</v>
      </c>
    </row>
    <row r="32" spans="1:8" ht="15.75" customHeight="1" x14ac:dyDescent="0.2">
      <c r="A32" s="69" t="s">
        <v>321</v>
      </c>
      <c r="B32" s="70">
        <v>5</v>
      </c>
      <c r="C32" s="74" t="s">
        <v>348</v>
      </c>
      <c r="D32" s="1" t="s">
        <v>350</v>
      </c>
      <c r="E32" s="188"/>
      <c r="F32" s="96"/>
      <c r="G32" s="188"/>
      <c r="H32" s="108"/>
    </row>
    <row r="33" spans="1:8" ht="15.75" customHeight="1" x14ac:dyDescent="0.2">
      <c r="A33" s="69" t="s">
        <v>321</v>
      </c>
      <c r="B33" s="70">
        <v>5</v>
      </c>
      <c r="C33" s="74" t="s">
        <v>348</v>
      </c>
      <c r="D33" s="1" t="s">
        <v>351</v>
      </c>
      <c r="E33" s="188"/>
      <c r="F33" s="96"/>
      <c r="G33" s="188"/>
      <c r="H33" s="108"/>
    </row>
    <row r="34" spans="1:8" ht="15.75" customHeight="1" x14ac:dyDescent="0.2">
      <c r="A34" s="69" t="s">
        <v>321</v>
      </c>
      <c r="B34" s="70">
        <v>5</v>
      </c>
      <c r="C34" s="74" t="s">
        <v>348</v>
      </c>
      <c r="D34" s="1" t="s">
        <v>352</v>
      </c>
      <c r="E34" s="188"/>
      <c r="F34" s="96"/>
      <c r="G34" s="188"/>
      <c r="H34" s="108"/>
    </row>
    <row r="35" spans="1:8" ht="15.75" customHeight="1" x14ac:dyDescent="0.2">
      <c r="A35" s="69" t="s">
        <v>321</v>
      </c>
      <c r="B35" s="70">
        <v>5</v>
      </c>
      <c r="C35" s="74" t="s">
        <v>348</v>
      </c>
      <c r="D35" s="1" t="s">
        <v>852</v>
      </c>
      <c r="E35" s="188"/>
      <c r="F35" s="96"/>
      <c r="G35" s="188"/>
      <c r="H35" s="108"/>
    </row>
    <row r="36" spans="1:8" ht="15.75" customHeight="1" x14ac:dyDescent="0.2">
      <c r="A36" s="69" t="s">
        <v>321</v>
      </c>
      <c r="B36" s="70">
        <v>5</v>
      </c>
      <c r="C36" s="74" t="s">
        <v>348</v>
      </c>
      <c r="D36" s="1" t="s">
        <v>354</v>
      </c>
      <c r="E36" s="188"/>
      <c r="F36" s="96"/>
      <c r="G36" s="188"/>
      <c r="H36" s="108"/>
    </row>
    <row r="37" spans="1:8" ht="15.75" customHeight="1" x14ac:dyDescent="0.2">
      <c r="A37" s="69" t="s">
        <v>321</v>
      </c>
      <c r="B37" s="75">
        <v>6</v>
      </c>
      <c r="C37" s="76" t="s">
        <v>355</v>
      </c>
      <c r="D37" s="1" t="s">
        <v>356</v>
      </c>
      <c r="E37" s="188"/>
      <c r="F37" s="96"/>
      <c r="G37" s="188"/>
      <c r="H37" s="108"/>
    </row>
    <row r="38" spans="1:8" ht="15.75" customHeight="1" x14ac:dyDescent="0.2">
      <c r="A38" s="69" t="s">
        <v>321</v>
      </c>
      <c r="B38" s="75">
        <v>6</v>
      </c>
      <c r="C38" s="76" t="s">
        <v>355</v>
      </c>
      <c r="D38" s="1" t="s">
        <v>357</v>
      </c>
      <c r="E38" s="188"/>
      <c r="F38" s="96"/>
      <c r="G38" s="188"/>
      <c r="H38" s="108"/>
    </row>
    <row r="39" spans="1:8" ht="15.75" customHeight="1" x14ac:dyDescent="0.2">
      <c r="A39" s="69" t="s">
        <v>321</v>
      </c>
      <c r="B39" s="75">
        <v>6</v>
      </c>
      <c r="C39" s="76" t="s">
        <v>355</v>
      </c>
      <c r="D39" s="1" t="s">
        <v>358</v>
      </c>
      <c r="E39" s="188"/>
      <c r="F39" s="96"/>
      <c r="G39" s="188"/>
      <c r="H39" s="108"/>
    </row>
    <row r="40" spans="1:8" ht="15.75" customHeight="1" x14ac:dyDescent="0.2">
      <c r="A40" s="69" t="s">
        <v>321</v>
      </c>
      <c r="B40" s="75">
        <v>6</v>
      </c>
      <c r="C40" s="76" t="s">
        <v>355</v>
      </c>
      <c r="D40" s="1" t="s">
        <v>359</v>
      </c>
      <c r="E40" s="188"/>
      <c r="F40" s="96"/>
      <c r="G40" s="188"/>
      <c r="H40" s="108"/>
    </row>
    <row r="41" spans="1:8" ht="15.75" customHeight="1" x14ac:dyDescent="0.2">
      <c r="A41" s="69" t="s">
        <v>321</v>
      </c>
      <c r="B41" s="75">
        <v>6</v>
      </c>
      <c r="C41" s="76" t="s">
        <v>355</v>
      </c>
      <c r="D41" s="1" t="s">
        <v>853</v>
      </c>
      <c r="E41" s="188"/>
      <c r="F41" s="96"/>
      <c r="G41" s="188"/>
      <c r="H41" s="108"/>
    </row>
    <row r="42" spans="1:8" ht="15.75" customHeight="1" x14ac:dyDescent="0.2">
      <c r="A42" s="69" t="s">
        <v>321</v>
      </c>
      <c r="B42" s="75">
        <v>7</v>
      </c>
      <c r="C42" s="76" t="s">
        <v>361</v>
      </c>
      <c r="D42" s="1" t="s">
        <v>362</v>
      </c>
      <c r="E42" s="188"/>
      <c r="F42" s="96"/>
      <c r="G42" s="188"/>
      <c r="H42" s="108"/>
    </row>
    <row r="43" spans="1:8" ht="15.75" customHeight="1" x14ac:dyDescent="0.2">
      <c r="A43" s="69" t="s">
        <v>321</v>
      </c>
      <c r="B43" s="75">
        <v>7</v>
      </c>
      <c r="C43" s="76" t="s">
        <v>361</v>
      </c>
      <c r="D43" s="1" t="s">
        <v>363</v>
      </c>
      <c r="E43" s="188"/>
      <c r="F43" s="96"/>
      <c r="G43" s="188"/>
      <c r="H43" s="108"/>
    </row>
    <row r="44" spans="1:8" ht="15.75" customHeight="1" x14ac:dyDescent="0.2">
      <c r="A44" s="69" t="s">
        <v>321</v>
      </c>
      <c r="B44" s="75">
        <v>7</v>
      </c>
      <c r="C44" s="76" t="s">
        <v>361</v>
      </c>
      <c r="D44" s="1" t="s">
        <v>364</v>
      </c>
      <c r="E44" s="188"/>
      <c r="F44" s="96"/>
      <c r="G44" s="188"/>
      <c r="H44" s="108"/>
    </row>
    <row r="45" spans="1:8" ht="15.75" customHeight="1" x14ac:dyDescent="0.2">
      <c r="A45" s="69" t="s">
        <v>321</v>
      </c>
      <c r="B45" s="75">
        <v>7</v>
      </c>
      <c r="C45" s="76" t="s">
        <v>361</v>
      </c>
      <c r="D45" s="1" t="s">
        <v>725</v>
      </c>
      <c r="E45" s="188"/>
      <c r="F45" s="96"/>
      <c r="G45" s="188"/>
      <c r="H45" s="108"/>
    </row>
    <row r="46" spans="1:8" ht="15.75" customHeight="1" x14ac:dyDescent="0.2">
      <c r="A46" s="69" t="s">
        <v>321</v>
      </c>
      <c r="B46" s="75">
        <v>7</v>
      </c>
      <c r="C46" s="76" t="s">
        <v>361</v>
      </c>
      <c r="D46" s="1" t="s">
        <v>366</v>
      </c>
      <c r="E46" s="188"/>
      <c r="F46" s="96"/>
      <c r="G46" s="188"/>
      <c r="H46" s="108"/>
    </row>
    <row r="47" spans="1:8" ht="15.75" customHeight="1" x14ac:dyDescent="0.2">
      <c r="A47" s="69" t="s">
        <v>321</v>
      </c>
      <c r="B47" s="75">
        <v>8</v>
      </c>
      <c r="C47" s="76" t="s">
        <v>367</v>
      </c>
      <c r="D47" s="1" t="s">
        <v>368</v>
      </c>
      <c r="E47" s="188"/>
      <c r="F47" s="96"/>
      <c r="G47" s="188"/>
      <c r="H47" s="108"/>
    </row>
    <row r="48" spans="1:8" ht="15.75" customHeight="1" x14ac:dyDescent="0.2">
      <c r="A48" s="69" t="s">
        <v>321</v>
      </c>
      <c r="B48" s="75">
        <v>8</v>
      </c>
      <c r="C48" s="76" t="s">
        <v>367</v>
      </c>
      <c r="D48" s="1" t="s">
        <v>369</v>
      </c>
      <c r="E48" s="188"/>
      <c r="F48" s="96"/>
      <c r="G48" s="188"/>
      <c r="H48" s="108"/>
    </row>
    <row r="49" spans="1:8" ht="15.75" customHeight="1" x14ac:dyDescent="0.2">
      <c r="A49" s="69" t="s">
        <v>321</v>
      </c>
      <c r="B49" s="75">
        <v>8</v>
      </c>
      <c r="C49" s="76" t="s">
        <v>367</v>
      </c>
      <c r="D49" s="1" t="s">
        <v>370</v>
      </c>
      <c r="E49" s="188"/>
      <c r="F49" s="96"/>
      <c r="G49" s="188"/>
      <c r="H49" s="108"/>
    </row>
    <row r="50" spans="1:8" ht="15.75" customHeight="1" x14ac:dyDescent="0.2">
      <c r="A50" s="69" t="s">
        <v>321</v>
      </c>
      <c r="B50" s="75">
        <v>8</v>
      </c>
      <c r="C50" s="76" t="s">
        <v>367</v>
      </c>
      <c r="D50" s="1" t="s">
        <v>371</v>
      </c>
      <c r="E50" s="188"/>
      <c r="F50" s="96"/>
      <c r="G50" s="188"/>
      <c r="H50" s="108"/>
    </row>
    <row r="51" spans="1:8" ht="15.75" customHeight="1" x14ac:dyDescent="0.2">
      <c r="A51" s="69" t="s">
        <v>321</v>
      </c>
      <c r="B51" s="75">
        <v>8</v>
      </c>
      <c r="C51" s="76" t="s">
        <v>367</v>
      </c>
      <c r="D51" s="1" t="s">
        <v>372</v>
      </c>
      <c r="E51" s="188"/>
      <c r="F51" s="96"/>
      <c r="G51" s="188"/>
      <c r="H51" s="108"/>
    </row>
    <row r="52" spans="1:8" ht="15.75" customHeight="1" x14ac:dyDescent="0.2">
      <c r="A52" s="69" t="s">
        <v>321</v>
      </c>
      <c r="B52" s="75">
        <v>8</v>
      </c>
      <c r="C52" s="76" t="s">
        <v>367</v>
      </c>
      <c r="D52" s="1" t="s">
        <v>373</v>
      </c>
      <c r="E52" s="188"/>
      <c r="F52" s="96"/>
      <c r="G52" s="188"/>
      <c r="H52" s="108"/>
    </row>
    <row r="53" spans="1:8" ht="15.75" customHeight="1" x14ac:dyDescent="0.2">
      <c r="A53" s="69" t="s">
        <v>321</v>
      </c>
      <c r="B53" s="75">
        <v>8</v>
      </c>
      <c r="C53" s="76" t="s">
        <v>367</v>
      </c>
      <c r="D53" s="1" t="s">
        <v>374</v>
      </c>
      <c r="E53" s="188"/>
      <c r="F53" s="96"/>
      <c r="G53" s="188"/>
      <c r="H53" s="108"/>
    </row>
    <row r="54" spans="1:8" ht="15.75" customHeight="1" x14ac:dyDescent="0.2">
      <c r="A54" s="69" t="s">
        <v>321</v>
      </c>
      <c r="B54" s="75">
        <v>8</v>
      </c>
      <c r="C54" s="76" t="s">
        <v>367</v>
      </c>
      <c r="D54" s="1" t="s">
        <v>375</v>
      </c>
      <c r="E54" s="188"/>
      <c r="F54" s="96"/>
      <c r="G54" s="188"/>
      <c r="H54" s="108"/>
    </row>
    <row r="55" spans="1:8" ht="15.75" customHeight="1" x14ac:dyDescent="0.2">
      <c r="A55" s="69" t="s">
        <v>321</v>
      </c>
      <c r="B55" s="70">
        <v>9</v>
      </c>
      <c r="C55" s="69" t="s">
        <v>376</v>
      </c>
      <c r="D55" s="1" t="s">
        <v>377</v>
      </c>
      <c r="E55" s="188"/>
      <c r="F55" s="96"/>
      <c r="G55" s="188"/>
      <c r="H55" s="108"/>
    </row>
    <row r="56" spans="1:8" ht="15.75" customHeight="1" x14ac:dyDescent="0.2">
      <c r="A56" s="69" t="s">
        <v>321</v>
      </c>
      <c r="B56" s="70">
        <v>9</v>
      </c>
      <c r="C56" s="69" t="s">
        <v>376</v>
      </c>
      <c r="D56" s="1" t="s">
        <v>378</v>
      </c>
      <c r="E56" s="188"/>
      <c r="F56" s="96"/>
      <c r="G56" s="188"/>
      <c r="H56" s="108"/>
    </row>
    <row r="57" spans="1:8" ht="15.75" customHeight="1" x14ac:dyDescent="0.2">
      <c r="A57" s="69" t="s">
        <v>321</v>
      </c>
      <c r="B57" s="70">
        <v>9</v>
      </c>
      <c r="C57" s="69" t="s">
        <v>376</v>
      </c>
      <c r="D57" s="1" t="s">
        <v>379</v>
      </c>
      <c r="E57" s="188"/>
      <c r="F57" s="96"/>
      <c r="G57" s="188"/>
      <c r="H57" s="108"/>
    </row>
    <row r="58" spans="1:8" ht="15.75" customHeight="1" x14ac:dyDescent="0.2">
      <c r="A58" s="69" t="s">
        <v>321</v>
      </c>
      <c r="B58" s="70">
        <v>9</v>
      </c>
      <c r="C58" s="69" t="s">
        <v>376</v>
      </c>
      <c r="D58" s="1" t="s">
        <v>380</v>
      </c>
      <c r="E58" s="188"/>
      <c r="F58" s="96"/>
      <c r="G58" s="188"/>
      <c r="H58" s="108"/>
    </row>
    <row r="59" spans="1:8" ht="15.75" customHeight="1" x14ac:dyDescent="0.2">
      <c r="A59" s="69" t="s">
        <v>321</v>
      </c>
      <c r="B59" s="70">
        <v>9</v>
      </c>
      <c r="C59" s="69" t="s">
        <v>376</v>
      </c>
      <c r="D59" s="1" t="s">
        <v>381</v>
      </c>
      <c r="E59" s="188"/>
      <c r="F59" s="96"/>
      <c r="G59" s="188"/>
      <c r="H59" s="108"/>
    </row>
    <row r="60" spans="1:8" ht="15.75" customHeight="1" x14ac:dyDescent="0.2">
      <c r="A60" s="69" t="s">
        <v>321</v>
      </c>
      <c r="B60" s="70">
        <v>10</v>
      </c>
      <c r="C60" s="69" t="s">
        <v>382</v>
      </c>
      <c r="D60" s="1" t="s">
        <v>383</v>
      </c>
      <c r="E60" s="188"/>
      <c r="F60" s="96"/>
      <c r="G60" s="188"/>
      <c r="H60" s="108"/>
    </row>
    <row r="61" spans="1:8" ht="15.75" customHeight="1" x14ac:dyDescent="0.2">
      <c r="A61" s="69" t="s">
        <v>321</v>
      </c>
      <c r="B61" s="70">
        <v>10</v>
      </c>
      <c r="C61" s="69" t="s">
        <v>382</v>
      </c>
      <c r="D61" s="1" t="s">
        <v>384</v>
      </c>
      <c r="E61" s="188"/>
      <c r="F61" s="96"/>
      <c r="G61" s="188"/>
      <c r="H61" s="108"/>
    </row>
    <row r="62" spans="1:8" ht="15.75" customHeight="1" x14ac:dyDescent="0.2">
      <c r="A62" s="69" t="s">
        <v>321</v>
      </c>
      <c r="B62" s="70">
        <v>10</v>
      </c>
      <c r="C62" s="69" t="s">
        <v>382</v>
      </c>
      <c r="D62" s="1" t="s">
        <v>385</v>
      </c>
      <c r="E62" s="188"/>
      <c r="F62" s="96"/>
      <c r="G62" s="188"/>
      <c r="H62" s="108"/>
    </row>
    <row r="63" spans="1:8" ht="15.75" customHeight="1" x14ac:dyDescent="0.2">
      <c r="A63" s="69" t="s">
        <v>321</v>
      </c>
      <c r="B63" s="70">
        <v>10</v>
      </c>
      <c r="C63" s="69" t="s">
        <v>382</v>
      </c>
      <c r="D63" s="1" t="s">
        <v>386</v>
      </c>
      <c r="E63" s="188"/>
      <c r="F63" s="96"/>
      <c r="G63" s="188"/>
      <c r="H63" s="108"/>
    </row>
    <row r="64" spans="1:8" ht="15.75" customHeight="1" x14ac:dyDescent="0.2">
      <c r="A64" s="69" t="s">
        <v>321</v>
      </c>
      <c r="B64" s="70">
        <v>10</v>
      </c>
      <c r="C64" s="69" t="s">
        <v>382</v>
      </c>
      <c r="D64" s="1" t="s">
        <v>387</v>
      </c>
      <c r="E64" s="188"/>
      <c r="F64" s="96"/>
      <c r="G64" s="188"/>
      <c r="H64" s="108"/>
    </row>
    <row r="65" spans="1:8" ht="15.75" customHeight="1" x14ac:dyDescent="0.2">
      <c r="A65" s="69" t="s">
        <v>321</v>
      </c>
      <c r="B65" s="70">
        <v>10</v>
      </c>
      <c r="C65" s="69" t="s">
        <v>382</v>
      </c>
      <c r="D65" s="1" t="s">
        <v>388</v>
      </c>
      <c r="E65" s="188"/>
      <c r="F65" s="96"/>
      <c r="G65" s="188"/>
      <c r="H65" s="108"/>
    </row>
    <row r="66" spans="1:8" ht="15.75" customHeight="1" x14ac:dyDescent="0.2">
      <c r="A66" s="69" t="s">
        <v>321</v>
      </c>
      <c r="B66" s="70">
        <v>10</v>
      </c>
      <c r="C66" s="69" t="s">
        <v>382</v>
      </c>
      <c r="D66" s="1" t="s">
        <v>389</v>
      </c>
      <c r="E66" s="188"/>
      <c r="F66" s="96"/>
      <c r="G66" s="188"/>
      <c r="H66" s="108"/>
    </row>
    <row r="67" spans="1:8" ht="15.75" customHeight="1" x14ac:dyDescent="0.2">
      <c r="A67" s="69" t="s">
        <v>321</v>
      </c>
      <c r="B67" s="70">
        <v>10</v>
      </c>
      <c r="C67" s="69" t="s">
        <v>382</v>
      </c>
      <c r="D67" s="1" t="s">
        <v>390</v>
      </c>
      <c r="E67" s="188"/>
      <c r="F67" s="96"/>
      <c r="G67" s="188"/>
      <c r="H67" s="108"/>
    </row>
    <row r="68" spans="1:8" ht="15.75" customHeight="1" x14ac:dyDescent="0.2">
      <c r="A68" s="69" t="s">
        <v>321</v>
      </c>
      <c r="B68" s="70">
        <v>10</v>
      </c>
      <c r="C68" s="69" t="s">
        <v>382</v>
      </c>
      <c r="D68" s="1" t="s">
        <v>391</v>
      </c>
      <c r="E68" s="188"/>
      <c r="F68" s="96"/>
      <c r="G68" s="188"/>
      <c r="H68" s="108"/>
    </row>
    <row r="69" spans="1:8" ht="15.75" customHeight="1" x14ac:dyDescent="0.2">
      <c r="A69" s="69" t="s">
        <v>321</v>
      </c>
      <c r="B69" s="70">
        <v>10</v>
      </c>
      <c r="C69" s="69" t="s">
        <v>382</v>
      </c>
      <c r="D69" s="1" t="s">
        <v>392</v>
      </c>
      <c r="E69" s="188"/>
      <c r="F69" s="96"/>
      <c r="G69" s="188"/>
      <c r="H69" s="108"/>
    </row>
    <row r="70" spans="1:8" ht="15.75" customHeight="1" x14ac:dyDescent="0.2">
      <c r="A70" s="69" t="s">
        <v>321</v>
      </c>
      <c r="B70" s="70">
        <v>10</v>
      </c>
      <c r="C70" s="69" t="s">
        <v>382</v>
      </c>
      <c r="D70" s="1" t="s">
        <v>393</v>
      </c>
      <c r="E70" s="188"/>
      <c r="F70" s="96"/>
      <c r="G70" s="188"/>
      <c r="H70" s="108"/>
    </row>
    <row r="71" spans="1:8" ht="15.75" customHeight="1" x14ac:dyDescent="0.2">
      <c r="A71" s="69" t="s">
        <v>321</v>
      </c>
      <c r="B71" s="70">
        <v>10</v>
      </c>
      <c r="C71" s="69" t="s">
        <v>382</v>
      </c>
      <c r="D71" s="1" t="s">
        <v>394</v>
      </c>
      <c r="E71" s="188"/>
      <c r="F71" s="96"/>
      <c r="G71" s="188"/>
      <c r="H71" s="108"/>
    </row>
    <row r="72" spans="1:8" ht="15.75" customHeight="1" x14ac:dyDescent="0.2">
      <c r="A72" s="69" t="s">
        <v>321</v>
      </c>
      <c r="B72" s="70">
        <v>10</v>
      </c>
      <c r="C72" s="69" t="s">
        <v>382</v>
      </c>
      <c r="D72" s="1" t="s">
        <v>395</v>
      </c>
      <c r="E72" s="188"/>
      <c r="F72" s="96"/>
      <c r="G72" s="188"/>
      <c r="H72" s="108"/>
    </row>
    <row r="73" spans="1:8" ht="15.75" customHeight="1" x14ac:dyDescent="0.2">
      <c r="A73" s="69" t="s">
        <v>321</v>
      </c>
      <c r="B73" s="70">
        <v>10</v>
      </c>
      <c r="C73" s="69" t="s">
        <v>382</v>
      </c>
      <c r="D73" s="1" t="s">
        <v>396</v>
      </c>
      <c r="E73" s="188"/>
      <c r="F73" s="96"/>
      <c r="G73" s="188"/>
      <c r="H73" s="108"/>
    </row>
    <row r="74" spans="1:8" ht="15.75" customHeight="1" x14ac:dyDescent="0.2">
      <c r="A74" s="69" t="s">
        <v>321</v>
      </c>
      <c r="B74" s="70">
        <v>10</v>
      </c>
      <c r="C74" s="69" t="s">
        <v>382</v>
      </c>
      <c r="D74" s="1" t="s">
        <v>397</v>
      </c>
      <c r="E74" s="188"/>
      <c r="F74" s="96"/>
      <c r="G74" s="188"/>
      <c r="H74" s="108"/>
    </row>
    <row r="75" spans="1:8" ht="15.75" customHeight="1" x14ac:dyDescent="0.2">
      <c r="A75" s="69" t="s">
        <v>321</v>
      </c>
      <c r="B75" s="70">
        <v>10</v>
      </c>
      <c r="C75" s="69" t="s">
        <v>382</v>
      </c>
      <c r="D75" s="1" t="s">
        <v>398</v>
      </c>
      <c r="E75" s="188"/>
      <c r="F75" s="96"/>
      <c r="G75" s="188"/>
      <c r="H75" s="108"/>
    </row>
    <row r="76" spans="1:8" ht="15.75" customHeight="1" x14ac:dyDescent="0.2">
      <c r="A76" s="69" t="s">
        <v>321</v>
      </c>
      <c r="B76" s="70">
        <v>10</v>
      </c>
      <c r="C76" s="69" t="s">
        <v>382</v>
      </c>
      <c r="D76" s="1" t="s">
        <v>399</v>
      </c>
      <c r="E76" s="188"/>
      <c r="F76" s="96"/>
      <c r="G76" s="188"/>
      <c r="H76" s="108"/>
    </row>
    <row r="77" spans="1:8" ht="15.75" customHeight="1" x14ac:dyDescent="0.2">
      <c r="A77" s="69" t="s">
        <v>321</v>
      </c>
      <c r="B77" s="70">
        <v>10</v>
      </c>
      <c r="C77" s="69" t="s">
        <v>382</v>
      </c>
      <c r="D77" s="1" t="s">
        <v>400</v>
      </c>
      <c r="E77" s="188"/>
      <c r="F77" s="96"/>
      <c r="G77" s="188"/>
      <c r="H77" s="108"/>
    </row>
    <row r="78" spans="1:8" ht="15.75" customHeight="1" x14ac:dyDescent="0.2">
      <c r="A78" s="69" t="s">
        <v>321</v>
      </c>
      <c r="B78" s="70">
        <v>10</v>
      </c>
      <c r="C78" s="69" t="s">
        <v>382</v>
      </c>
      <c r="D78" s="1" t="s">
        <v>401</v>
      </c>
      <c r="E78" s="188"/>
      <c r="F78" s="96"/>
      <c r="G78" s="188"/>
      <c r="H78" s="108"/>
    </row>
    <row r="79" spans="1:8" ht="15.75" customHeight="1" x14ac:dyDescent="0.2">
      <c r="A79" s="69" t="s">
        <v>321</v>
      </c>
      <c r="B79" s="70">
        <v>10</v>
      </c>
      <c r="C79" s="69" t="s">
        <v>382</v>
      </c>
      <c r="D79" s="1" t="s">
        <v>402</v>
      </c>
      <c r="E79" s="188"/>
      <c r="F79" s="96"/>
      <c r="G79" s="188"/>
      <c r="H79" s="108"/>
    </row>
    <row r="80" spans="1:8" ht="15.75" customHeight="1" x14ac:dyDescent="0.2">
      <c r="A80" s="69" t="s">
        <v>321</v>
      </c>
      <c r="B80" s="70">
        <v>10</v>
      </c>
      <c r="C80" s="69" t="s">
        <v>382</v>
      </c>
      <c r="D80" s="1" t="s">
        <v>403</v>
      </c>
      <c r="E80" s="188"/>
      <c r="F80" s="96"/>
      <c r="G80" s="188"/>
      <c r="H80" s="108"/>
    </row>
    <row r="81" spans="1:8" ht="15.75" customHeight="1" x14ac:dyDescent="0.2">
      <c r="A81" s="69" t="s">
        <v>321</v>
      </c>
      <c r="B81" s="70">
        <v>10</v>
      </c>
      <c r="C81" s="69" t="s">
        <v>382</v>
      </c>
      <c r="D81" s="1" t="s">
        <v>404</v>
      </c>
      <c r="E81" s="188"/>
      <c r="F81" s="96"/>
      <c r="G81" s="188"/>
      <c r="H81" s="108"/>
    </row>
    <row r="82" spans="1:8" ht="15.75" customHeight="1" x14ac:dyDescent="0.2">
      <c r="A82" s="69" t="s">
        <v>321</v>
      </c>
      <c r="B82" s="70">
        <v>10</v>
      </c>
      <c r="C82" s="69" t="s">
        <v>382</v>
      </c>
      <c r="D82" s="1" t="s">
        <v>405</v>
      </c>
      <c r="E82" s="188"/>
      <c r="F82" s="96"/>
      <c r="G82" s="188"/>
      <c r="H82" s="108"/>
    </row>
    <row r="83" spans="1:8" ht="15.75" customHeight="1" x14ac:dyDescent="0.2">
      <c r="A83" s="69" t="s">
        <v>321</v>
      </c>
      <c r="B83" s="70">
        <v>10</v>
      </c>
      <c r="C83" s="69" t="s">
        <v>382</v>
      </c>
      <c r="D83" s="1" t="s">
        <v>406</v>
      </c>
      <c r="E83" s="188"/>
      <c r="F83" s="96"/>
      <c r="G83" s="188"/>
      <c r="H83" s="108"/>
    </row>
    <row r="84" spans="1:8" ht="15.75" customHeight="1" x14ac:dyDescent="0.2">
      <c r="A84" s="69" t="s">
        <v>407</v>
      </c>
      <c r="B84" s="70">
        <v>11</v>
      </c>
      <c r="C84" s="78" t="s">
        <v>408</v>
      </c>
      <c r="D84" s="1" t="s">
        <v>409</v>
      </c>
      <c r="E84" s="188"/>
      <c r="F84" s="96"/>
      <c r="G84" s="188"/>
      <c r="H84" s="188"/>
    </row>
    <row r="85" spans="1:8" ht="15.75" customHeight="1" x14ac:dyDescent="0.2">
      <c r="A85" s="69" t="s">
        <v>407</v>
      </c>
      <c r="B85" s="70">
        <v>11</v>
      </c>
      <c r="C85" s="78" t="s">
        <v>408</v>
      </c>
      <c r="D85" s="1" t="s">
        <v>410</v>
      </c>
      <c r="E85" s="188"/>
      <c r="F85" s="96"/>
      <c r="G85" s="188"/>
      <c r="H85" s="188"/>
    </row>
    <row r="86" spans="1:8" ht="15.75" customHeight="1" x14ac:dyDescent="0.2">
      <c r="A86" s="69" t="s">
        <v>407</v>
      </c>
      <c r="B86" s="70">
        <v>11</v>
      </c>
      <c r="C86" s="78" t="s">
        <v>408</v>
      </c>
      <c r="D86" s="1" t="s">
        <v>411</v>
      </c>
      <c r="E86" s="188"/>
      <c r="F86" s="96"/>
      <c r="G86" s="188"/>
      <c r="H86" s="188"/>
    </row>
    <row r="87" spans="1:8" ht="15.75" customHeight="1" x14ac:dyDescent="0.2">
      <c r="A87" s="69" t="s">
        <v>407</v>
      </c>
      <c r="B87" s="70">
        <v>11</v>
      </c>
      <c r="C87" s="78" t="s">
        <v>408</v>
      </c>
      <c r="D87" s="1" t="s">
        <v>412</v>
      </c>
      <c r="E87" s="188"/>
      <c r="F87" s="96"/>
      <c r="G87" s="188"/>
      <c r="H87" s="188"/>
    </row>
    <row r="88" spans="1:8" ht="15.75" customHeight="1" x14ac:dyDescent="0.2">
      <c r="A88" s="69" t="s">
        <v>407</v>
      </c>
      <c r="B88" s="70">
        <v>11</v>
      </c>
      <c r="C88" s="78" t="s">
        <v>408</v>
      </c>
      <c r="D88" s="1" t="s">
        <v>413</v>
      </c>
      <c r="E88" s="188"/>
      <c r="F88" s="96"/>
      <c r="G88" s="188"/>
      <c r="H88" s="188"/>
    </row>
    <row r="89" spans="1:8" ht="15.75" customHeight="1" x14ac:dyDescent="0.2">
      <c r="A89" s="69" t="s">
        <v>407</v>
      </c>
      <c r="B89" s="70">
        <v>11</v>
      </c>
      <c r="C89" s="78" t="s">
        <v>408</v>
      </c>
      <c r="D89" s="1" t="s">
        <v>414</v>
      </c>
      <c r="E89" s="188"/>
      <c r="F89" s="96"/>
      <c r="G89" s="188"/>
      <c r="H89" s="188"/>
    </row>
    <row r="90" spans="1:8" ht="15.75" customHeight="1" x14ac:dyDescent="0.2">
      <c r="A90" s="69" t="s">
        <v>407</v>
      </c>
      <c r="B90" s="70">
        <v>12</v>
      </c>
      <c r="C90" s="78" t="s">
        <v>415</v>
      </c>
      <c r="D90" s="1" t="s">
        <v>416</v>
      </c>
      <c r="E90" s="188"/>
      <c r="F90" s="96"/>
      <c r="G90" s="188"/>
      <c r="H90" s="188"/>
    </row>
    <row r="91" spans="1:8" ht="15.75" customHeight="1" x14ac:dyDescent="0.2">
      <c r="A91" s="69" t="s">
        <v>407</v>
      </c>
      <c r="B91" s="70">
        <v>12</v>
      </c>
      <c r="C91" s="78" t="s">
        <v>415</v>
      </c>
      <c r="D91" s="1" t="s">
        <v>417</v>
      </c>
      <c r="E91" s="188"/>
      <c r="F91" s="96"/>
      <c r="G91" s="188"/>
      <c r="H91" s="188"/>
    </row>
    <row r="92" spans="1:8" ht="15.75" customHeight="1" x14ac:dyDescent="0.2">
      <c r="A92" s="69" t="s">
        <v>407</v>
      </c>
      <c r="B92" s="70">
        <v>12</v>
      </c>
      <c r="C92" s="78" t="s">
        <v>415</v>
      </c>
      <c r="D92" s="1" t="s">
        <v>418</v>
      </c>
      <c r="E92" s="188"/>
      <c r="F92" s="96"/>
      <c r="G92" s="188"/>
      <c r="H92" s="188"/>
    </row>
    <row r="93" spans="1:8" ht="15.75" customHeight="1" x14ac:dyDescent="0.2">
      <c r="A93" s="69" t="s">
        <v>407</v>
      </c>
      <c r="B93" s="70">
        <v>12</v>
      </c>
      <c r="C93" s="78" t="s">
        <v>415</v>
      </c>
      <c r="D93" s="1" t="s">
        <v>419</v>
      </c>
      <c r="E93" s="188"/>
      <c r="F93" s="96"/>
      <c r="G93" s="188"/>
      <c r="H93" s="188"/>
    </row>
    <row r="94" spans="1:8" ht="15.75" customHeight="1" x14ac:dyDescent="0.2">
      <c r="A94" s="69" t="s">
        <v>407</v>
      </c>
      <c r="B94" s="70">
        <v>12</v>
      </c>
      <c r="C94" s="78" t="s">
        <v>415</v>
      </c>
      <c r="D94" s="1" t="s">
        <v>420</v>
      </c>
      <c r="E94" s="188"/>
      <c r="F94" s="96"/>
      <c r="G94" s="188"/>
      <c r="H94" s="188"/>
    </row>
    <row r="95" spans="1:8" ht="15.75" customHeight="1" x14ac:dyDescent="0.2">
      <c r="A95" s="69" t="s">
        <v>407</v>
      </c>
      <c r="B95" s="70">
        <v>12</v>
      </c>
      <c r="C95" s="78" t="s">
        <v>415</v>
      </c>
      <c r="D95" s="1" t="s">
        <v>421</v>
      </c>
      <c r="E95" s="188"/>
      <c r="F95" s="96"/>
      <c r="G95" s="188"/>
      <c r="H95" s="188"/>
    </row>
    <row r="96" spans="1:8" ht="15.75" customHeight="1" x14ac:dyDescent="0.2">
      <c r="A96" s="69" t="s">
        <v>407</v>
      </c>
      <c r="B96" s="70">
        <v>12</v>
      </c>
      <c r="C96" s="78" t="s">
        <v>415</v>
      </c>
      <c r="D96" s="1" t="s">
        <v>422</v>
      </c>
      <c r="E96" s="188"/>
      <c r="F96" s="96"/>
      <c r="G96" s="188"/>
      <c r="H96" s="188"/>
    </row>
    <row r="97" spans="1:8" ht="15.75" customHeight="1" x14ac:dyDescent="0.2">
      <c r="A97" s="69" t="s">
        <v>407</v>
      </c>
      <c r="B97" s="70">
        <v>12</v>
      </c>
      <c r="C97" s="78" t="s">
        <v>415</v>
      </c>
      <c r="D97" s="1" t="s">
        <v>423</v>
      </c>
      <c r="E97" s="188"/>
      <c r="F97" s="96"/>
      <c r="G97" s="188"/>
      <c r="H97" s="188"/>
    </row>
    <row r="98" spans="1:8" ht="15.75" customHeight="1" x14ac:dyDescent="0.2">
      <c r="A98" s="69" t="s">
        <v>407</v>
      </c>
      <c r="B98" s="70">
        <v>12</v>
      </c>
      <c r="C98" s="78" t="s">
        <v>415</v>
      </c>
      <c r="D98" s="1" t="s">
        <v>424</v>
      </c>
      <c r="E98" s="188"/>
      <c r="F98" s="96"/>
      <c r="G98" s="188"/>
      <c r="H98" s="188"/>
    </row>
    <row r="99" spans="1:8" ht="15.75" customHeight="1" x14ac:dyDescent="0.2">
      <c r="A99" s="69" t="s">
        <v>407</v>
      </c>
      <c r="B99" s="70">
        <v>13</v>
      </c>
      <c r="C99" s="78" t="s">
        <v>425</v>
      </c>
      <c r="D99" s="1" t="s">
        <v>426</v>
      </c>
      <c r="E99" s="188"/>
      <c r="F99" s="96"/>
      <c r="G99" s="188"/>
      <c r="H99" s="188"/>
    </row>
    <row r="100" spans="1:8" ht="15.75" customHeight="1" x14ac:dyDescent="0.2">
      <c r="A100" s="69" t="s">
        <v>407</v>
      </c>
      <c r="B100" s="70">
        <v>13</v>
      </c>
      <c r="C100" s="78" t="s">
        <v>425</v>
      </c>
      <c r="D100" s="1" t="s">
        <v>427</v>
      </c>
      <c r="E100" s="188"/>
      <c r="F100" s="96"/>
      <c r="G100" s="188"/>
      <c r="H100" s="188"/>
    </row>
    <row r="101" spans="1:8" ht="15.75" customHeight="1" x14ac:dyDescent="0.2">
      <c r="A101" s="69" t="s">
        <v>407</v>
      </c>
      <c r="B101" s="70">
        <v>13</v>
      </c>
      <c r="C101" s="78" t="s">
        <v>425</v>
      </c>
      <c r="D101" s="1" t="s">
        <v>428</v>
      </c>
      <c r="E101" s="188"/>
      <c r="F101" s="96"/>
      <c r="G101" s="188"/>
      <c r="H101" s="188"/>
    </row>
    <row r="102" spans="1:8" ht="15.75" customHeight="1" x14ac:dyDescent="0.2">
      <c r="A102" s="69" t="s">
        <v>407</v>
      </c>
      <c r="B102" s="70">
        <v>13</v>
      </c>
      <c r="C102" s="78" t="s">
        <v>425</v>
      </c>
      <c r="D102" s="1" t="s">
        <v>429</v>
      </c>
      <c r="E102" s="188"/>
      <c r="F102" s="96"/>
      <c r="G102" s="188"/>
      <c r="H102" s="188"/>
    </row>
    <row r="103" spans="1:8" ht="15.75" customHeight="1" x14ac:dyDescent="0.2">
      <c r="A103" s="69" t="s">
        <v>407</v>
      </c>
      <c r="B103" s="70">
        <v>14</v>
      </c>
      <c r="C103" s="78" t="s">
        <v>430</v>
      </c>
      <c r="D103" s="1" t="s">
        <v>431</v>
      </c>
      <c r="E103" s="188"/>
      <c r="F103" s="96"/>
      <c r="G103" s="188"/>
      <c r="H103" s="188"/>
    </row>
    <row r="104" spans="1:8" ht="15.75" customHeight="1" x14ac:dyDescent="0.2">
      <c r="A104" s="69" t="s">
        <v>407</v>
      </c>
      <c r="B104" s="70">
        <v>14</v>
      </c>
      <c r="C104" s="78" t="s">
        <v>430</v>
      </c>
      <c r="D104" s="1" t="s">
        <v>432</v>
      </c>
      <c r="E104" s="188"/>
      <c r="F104" s="96"/>
      <c r="G104" s="188"/>
      <c r="H104" s="188"/>
    </row>
    <row r="105" spans="1:8" ht="15.75" customHeight="1" x14ac:dyDescent="0.2">
      <c r="A105" s="69" t="s">
        <v>407</v>
      </c>
      <c r="B105" s="70">
        <v>14</v>
      </c>
      <c r="C105" s="78" t="s">
        <v>430</v>
      </c>
      <c r="D105" s="1" t="s">
        <v>433</v>
      </c>
      <c r="E105" s="188"/>
      <c r="F105" s="96"/>
      <c r="G105" s="188"/>
      <c r="H105" s="188"/>
    </row>
    <row r="106" spans="1:8" ht="15.75" customHeight="1" x14ac:dyDescent="0.2">
      <c r="A106" s="69" t="s">
        <v>407</v>
      </c>
      <c r="B106" s="70">
        <v>14</v>
      </c>
      <c r="C106" s="78" t="s">
        <v>430</v>
      </c>
      <c r="D106" s="1" t="s">
        <v>434</v>
      </c>
      <c r="E106" s="188"/>
      <c r="F106" s="96"/>
      <c r="G106" s="188"/>
      <c r="H106" s="188"/>
    </row>
    <row r="107" spans="1:8" ht="15.75" customHeight="1" x14ac:dyDescent="0.2">
      <c r="A107" s="69" t="s">
        <v>407</v>
      </c>
      <c r="B107" s="70">
        <v>14</v>
      </c>
      <c r="C107" s="78" t="s">
        <v>430</v>
      </c>
      <c r="D107" s="1" t="s">
        <v>435</v>
      </c>
      <c r="E107" s="188"/>
      <c r="F107" s="96"/>
      <c r="G107" s="188"/>
      <c r="H107" s="188"/>
    </row>
    <row r="108" spans="1:8" ht="15.75" customHeight="1" x14ac:dyDescent="0.2">
      <c r="A108" s="69" t="s">
        <v>407</v>
      </c>
      <c r="B108" s="70">
        <v>14</v>
      </c>
      <c r="C108" s="78" t="s">
        <v>430</v>
      </c>
      <c r="D108" s="1" t="s">
        <v>436</v>
      </c>
      <c r="E108" s="188"/>
      <c r="F108" s="96"/>
      <c r="G108" s="188"/>
      <c r="H108" s="188"/>
    </row>
    <row r="109" spans="1:8" ht="15.75" customHeight="1" x14ac:dyDescent="0.2">
      <c r="A109" s="69" t="s">
        <v>407</v>
      </c>
      <c r="B109" s="70">
        <v>14</v>
      </c>
      <c r="C109" s="78" t="s">
        <v>430</v>
      </c>
      <c r="D109" s="1" t="s">
        <v>437</v>
      </c>
      <c r="E109" s="188"/>
      <c r="F109" s="96"/>
      <c r="G109" s="188"/>
      <c r="H109" s="188"/>
    </row>
    <row r="110" spans="1:8" ht="15.75" customHeight="1" x14ac:dyDescent="0.2">
      <c r="A110" s="69" t="s">
        <v>407</v>
      </c>
      <c r="B110" s="70">
        <v>15</v>
      </c>
      <c r="C110" s="78" t="s">
        <v>438</v>
      </c>
      <c r="D110" s="1" t="s">
        <v>439</v>
      </c>
      <c r="E110" s="188"/>
      <c r="F110" s="96"/>
      <c r="G110" s="188"/>
      <c r="H110" s="188"/>
    </row>
    <row r="111" spans="1:8" ht="15.75" customHeight="1" x14ac:dyDescent="0.2">
      <c r="A111" s="69" t="s">
        <v>407</v>
      </c>
      <c r="B111" s="70">
        <v>15</v>
      </c>
      <c r="C111" s="78" t="s">
        <v>438</v>
      </c>
      <c r="D111" s="1" t="s">
        <v>440</v>
      </c>
      <c r="E111" s="188"/>
      <c r="F111" s="96"/>
      <c r="G111" s="188"/>
      <c r="H111" s="188"/>
    </row>
    <row r="112" spans="1:8" ht="15.75" customHeight="1" x14ac:dyDescent="0.2">
      <c r="A112" s="69" t="s">
        <v>407</v>
      </c>
      <c r="B112" s="70">
        <v>15</v>
      </c>
      <c r="C112" s="78" t="s">
        <v>438</v>
      </c>
      <c r="D112" s="1" t="s">
        <v>441</v>
      </c>
      <c r="E112" s="188"/>
      <c r="F112" s="96"/>
      <c r="G112" s="188"/>
      <c r="H112" s="188"/>
    </row>
    <row r="113" spans="1:8" ht="15.75" customHeight="1" x14ac:dyDescent="0.2">
      <c r="A113" s="69" t="s">
        <v>407</v>
      </c>
      <c r="B113" s="70">
        <v>16</v>
      </c>
      <c r="C113" s="78" t="s">
        <v>442</v>
      </c>
      <c r="D113" s="1" t="s">
        <v>443</v>
      </c>
      <c r="E113" s="188"/>
      <c r="F113" s="96"/>
      <c r="G113" s="188"/>
      <c r="H113" s="188"/>
    </row>
    <row r="114" spans="1:8" ht="15.75" customHeight="1" x14ac:dyDescent="0.2">
      <c r="A114" s="69" t="s">
        <v>407</v>
      </c>
      <c r="B114" s="70">
        <v>16</v>
      </c>
      <c r="C114" s="78" t="s">
        <v>442</v>
      </c>
      <c r="D114" s="1" t="s">
        <v>444</v>
      </c>
      <c r="E114" s="188"/>
      <c r="F114" s="96"/>
      <c r="G114" s="188"/>
      <c r="H114" s="188"/>
    </row>
    <row r="115" spans="1:8" ht="15.75" customHeight="1" x14ac:dyDescent="0.2">
      <c r="A115" s="69" t="s">
        <v>407</v>
      </c>
      <c r="B115" s="70">
        <v>16</v>
      </c>
      <c r="C115" s="78" t="s">
        <v>442</v>
      </c>
      <c r="D115" s="1" t="s">
        <v>445</v>
      </c>
      <c r="E115" s="188"/>
      <c r="F115" s="96"/>
      <c r="G115" s="188"/>
      <c r="H115" s="188"/>
    </row>
    <row r="116" spans="1:8" ht="15.75" customHeight="1" x14ac:dyDescent="0.2">
      <c r="A116" s="69" t="s">
        <v>407</v>
      </c>
      <c r="B116" s="70">
        <v>16</v>
      </c>
      <c r="C116" s="78" t="s">
        <v>442</v>
      </c>
      <c r="D116" s="1" t="s">
        <v>446</v>
      </c>
      <c r="E116" s="188"/>
      <c r="F116" s="96"/>
      <c r="G116" s="188"/>
      <c r="H116" s="188"/>
    </row>
    <row r="117" spans="1:8" ht="15.75" customHeight="1" x14ac:dyDescent="0.2">
      <c r="A117" s="69" t="s">
        <v>407</v>
      </c>
      <c r="B117" s="70">
        <v>16</v>
      </c>
      <c r="C117" s="78" t="s">
        <v>442</v>
      </c>
      <c r="D117" s="1" t="s">
        <v>447</v>
      </c>
      <c r="E117" s="188"/>
      <c r="F117" s="96"/>
      <c r="G117" s="188"/>
      <c r="H117" s="188"/>
    </row>
    <row r="118" spans="1:8" ht="15.75" customHeight="1" x14ac:dyDescent="0.2">
      <c r="A118" s="69" t="s">
        <v>407</v>
      </c>
      <c r="B118" s="70">
        <v>16</v>
      </c>
      <c r="C118" s="78" t="s">
        <v>442</v>
      </c>
      <c r="D118" s="1" t="s">
        <v>854</v>
      </c>
      <c r="E118" s="188"/>
      <c r="F118" s="96"/>
      <c r="G118" s="188"/>
      <c r="H118" s="188"/>
    </row>
    <row r="119" spans="1:8" ht="15.75" customHeight="1" x14ac:dyDescent="0.2">
      <c r="A119" s="69" t="s">
        <v>407</v>
      </c>
      <c r="B119" s="70">
        <v>16</v>
      </c>
      <c r="C119" s="78" t="s">
        <v>442</v>
      </c>
      <c r="D119" s="1" t="s">
        <v>449</v>
      </c>
      <c r="E119" s="188"/>
      <c r="F119" s="96"/>
      <c r="G119" s="188"/>
      <c r="H119" s="188"/>
    </row>
    <row r="120" spans="1:8" ht="15.75" customHeight="1" x14ac:dyDescent="0.2">
      <c r="A120" s="69" t="s">
        <v>407</v>
      </c>
      <c r="B120" s="70">
        <v>16</v>
      </c>
      <c r="C120" s="78" t="s">
        <v>442</v>
      </c>
      <c r="D120" s="1" t="s">
        <v>450</v>
      </c>
      <c r="E120" s="188"/>
      <c r="F120" s="96"/>
      <c r="G120" s="188"/>
      <c r="H120" s="188"/>
    </row>
    <row r="121" spans="1:8" ht="15.75" customHeight="1" x14ac:dyDescent="0.2">
      <c r="A121" s="69" t="s">
        <v>407</v>
      </c>
      <c r="B121" s="70">
        <v>16</v>
      </c>
      <c r="C121" s="78" t="s">
        <v>442</v>
      </c>
      <c r="D121" s="1" t="s">
        <v>451</v>
      </c>
      <c r="E121" s="188"/>
      <c r="F121" s="96"/>
      <c r="G121" s="188"/>
      <c r="H121" s="188"/>
    </row>
    <row r="122" spans="1:8" ht="15.75" customHeight="1" x14ac:dyDescent="0.2">
      <c r="A122" s="69" t="s">
        <v>407</v>
      </c>
      <c r="B122" s="70">
        <v>16</v>
      </c>
      <c r="C122" s="78" t="s">
        <v>442</v>
      </c>
      <c r="D122" s="1" t="s">
        <v>452</v>
      </c>
      <c r="E122" s="188"/>
      <c r="F122" s="96"/>
      <c r="G122" s="188"/>
      <c r="H122" s="188"/>
    </row>
    <row r="123" spans="1:8" ht="15.75" customHeight="1" x14ac:dyDescent="0.2">
      <c r="A123" s="69" t="s">
        <v>407</v>
      </c>
      <c r="B123" s="70">
        <v>16</v>
      </c>
      <c r="C123" s="78" t="s">
        <v>442</v>
      </c>
      <c r="D123" s="1" t="s">
        <v>453</v>
      </c>
      <c r="E123" s="188"/>
      <c r="F123" s="96"/>
      <c r="G123" s="188"/>
      <c r="H123" s="188"/>
    </row>
    <row r="124" spans="1:8" ht="15.75" customHeight="1" x14ac:dyDescent="0.2">
      <c r="A124" s="69" t="s">
        <v>407</v>
      </c>
      <c r="B124" s="70">
        <v>16</v>
      </c>
      <c r="C124" s="78" t="s">
        <v>442</v>
      </c>
      <c r="D124" s="1" t="s">
        <v>454</v>
      </c>
      <c r="E124" s="188"/>
      <c r="F124" s="96"/>
      <c r="G124" s="188"/>
      <c r="H124" s="188"/>
    </row>
    <row r="125" spans="1:8" ht="15.75" customHeight="1" x14ac:dyDescent="0.2">
      <c r="A125" s="69" t="s">
        <v>407</v>
      </c>
      <c r="B125" s="70">
        <v>16</v>
      </c>
      <c r="C125" s="78" t="s">
        <v>442</v>
      </c>
      <c r="D125" s="1" t="s">
        <v>455</v>
      </c>
      <c r="E125" s="188"/>
      <c r="F125" s="96"/>
      <c r="G125" s="188"/>
      <c r="H125" s="188"/>
    </row>
    <row r="126" spans="1:8" ht="15.75" customHeight="1" x14ac:dyDescent="0.2">
      <c r="A126" s="69" t="s">
        <v>407</v>
      </c>
      <c r="B126" s="70">
        <v>16</v>
      </c>
      <c r="C126" s="78" t="s">
        <v>442</v>
      </c>
      <c r="D126" s="1" t="s">
        <v>456</v>
      </c>
      <c r="E126" s="188"/>
      <c r="F126" s="96"/>
      <c r="G126" s="188"/>
      <c r="H126" s="188"/>
    </row>
    <row r="127" spans="1:8" ht="15.75" customHeight="1" x14ac:dyDescent="0.2">
      <c r="A127" s="69" t="s">
        <v>407</v>
      </c>
      <c r="B127" s="70">
        <v>16</v>
      </c>
      <c r="C127" s="78" t="s">
        <v>442</v>
      </c>
      <c r="D127" s="1" t="s">
        <v>457</v>
      </c>
      <c r="E127" s="188"/>
      <c r="F127" s="96"/>
      <c r="G127" s="188"/>
      <c r="H127" s="188"/>
    </row>
    <row r="128" spans="1:8" ht="15.75" customHeight="1" x14ac:dyDescent="0.2">
      <c r="A128" s="69" t="s">
        <v>407</v>
      </c>
      <c r="B128" s="70">
        <v>16</v>
      </c>
      <c r="C128" s="78" t="s">
        <v>442</v>
      </c>
      <c r="D128" s="1" t="s">
        <v>458</v>
      </c>
      <c r="E128" s="188"/>
      <c r="F128" s="96"/>
      <c r="G128" s="188"/>
      <c r="H128" s="188"/>
    </row>
    <row r="129" spans="1:8" ht="15.75" customHeight="1" x14ac:dyDescent="0.2">
      <c r="A129" s="69" t="s">
        <v>407</v>
      </c>
      <c r="B129" s="70">
        <v>17</v>
      </c>
      <c r="C129" s="78" t="s">
        <v>459</v>
      </c>
      <c r="D129" s="1" t="s">
        <v>460</v>
      </c>
      <c r="E129" s="188"/>
      <c r="F129" s="96"/>
      <c r="G129" s="188"/>
      <c r="H129" s="188"/>
    </row>
    <row r="130" spans="1:8" ht="15.75" customHeight="1" x14ac:dyDescent="0.2">
      <c r="A130" s="69" t="s">
        <v>407</v>
      </c>
      <c r="B130" s="70">
        <v>17</v>
      </c>
      <c r="C130" s="78" t="s">
        <v>459</v>
      </c>
      <c r="D130" s="1" t="s">
        <v>461</v>
      </c>
      <c r="E130" s="188"/>
      <c r="F130" s="96"/>
      <c r="G130" s="188"/>
      <c r="H130" s="188"/>
    </row>
    <row r="131" spans="1:8" ht="15.75" customHeight="1" x14ac:dyDescent="0.2">
      <c r="A131" s="69" t="s">
        <v>407</v>
      </c>
      <c r="B131" s="70">
        <v>17</v>
      </c>
      <c r="C131" s="78" t="s">
        <v>459</v>
      </c>
      <c r="D131" s="1" t="s">
        <v>462</v>
      </c>
      <c r="E131" s="188"/>
      <c r="F131" s="96"/>
      <c r="G131" s="188"/>
      <c r="H131" s="188"/>
    </row>
    <row r="132" spans="1:8" ht="15.75" customHeight="1" x14ac:dyDescent="0.2">
      <c r="A132" s="69" t="s">
        <v>407</v>
      </c>
      <c r="B132" s="70">
        <v>17</v>
      </c>
      <c r="C132" s="78" t="s">
        <v>459</v>
      </c>
      <c r="D132" s="1" t="s">
        <v>463</v>
      </c>
      <c r="E132" s="188"/>
      <c r="F132" s="96"/>
      <c r="G132" s="188"/>
      <c r="H132" s="188"/>
    </row>
    <row r="133" spans="1:8" ht="15.75" customHeight="1" x14ac:dyDescent="0.2">
      <c r="A133" s="69" t="s">
        <v>407</v>
      </c>
      <c r="B133" s="70">
        <v>17</v>
      </c>
      <c r="C133" s="78" t="s">
        <v>459</v>
      </c>
      <c r="D133" s="1" t="s">
        <v>464</v>
      </c>
      <c r="E133" s="188"/>
      <c r="F133" s="96"/>
      <c r="G133" s="188"/>
      <c r="H133" s="188"/>
    </row>
    <row r="134" spans="1:8" ht="15.75" customHeight="1" x14ac:dyDescent="0.2">
      <c r="A134" s="69" t="s">
        <v>407</v>
      </c>
      <c r="B134" s="70">
        <v>17</v>
      </c>
      <c r="C134" s="78" t="s">
        <v>459</v>
      </c>
      <c r="D134" s="1" t="s">
        <v>465</v>
      </c>
      <c r="E134" s="188"/>
      <c r="F134" s="96"/>
      <c r="G134" s="188"/>
      <c r="H134" s="188"/>
    </row>
    <row r="135" spans="1:8" ht="15.75" customHeight="1" x14ac:dyDescent="0.2">
      <c r="A135" s="69" t="s">
        <v>407</v>
      </c>
      <c r="B135" s="70">
        <v>17</v>
      </c>
      <c r="C135" s="78" t="s">
        <v>459</v>
      </c>
      <c r="D135" s="1" t="s">
        <v>466</v>
      </c>
      <c r="E135" s="188"/>
      <c r="F135" s="96"/>
      <c r="G135" s="188"/>
      <c r="H135" s="188"/>
    </row>
    <row r="136" spans="1:8" ht="15.75" customHeight="1" x14ac:dyDescent="0.2">
      <c r="A136" s="69" t="s">
        <v>407</v>
      </c>
      <c r="B136" s="70">
        <v>17</v>
      </c>
      <c r="C136" s="78" t="s">
        <v>459</v>
      </c>
      <c r="D136" s="1" t="s">
        <v>467</v>
      </c>
      <c r="E136" s="188"/>
      <c r="F136" s="96"/>
      <c r="G136" s="188"/>
      <c r="H136" s="188"/>
    </row>
    <row r="137" spans="1:8" ht="15.75" customHeight="1" x14ac:dyDescent="0.2">
      <c r="A137" s="69" t="s">
        <v>407</v>
      </c>
      <c r="B137" s="70">
        <v>17</v>
      </c>
      <c r="C137" s="78" t="s">
        <v>459</v>
      </c>
      <c r="D137" s="1" t="s">
        <v>468</v>
      </c>
      <c r="E137" s="188"/>
      <c r="F137" s="96"/>
      <c r="G137" s="188"/>
      <c r="H137" s="188"/>
    </row>
    <row r="138" spans="1:8" ht="15.75" customHeight="1" x14ac:dyDescent="0.2">
      <c r="A138" s="69" t="s">
        <v>407</v>
      </c>
      <c r="B138" s="70">
        <v>17</v>
      </c>
      <c r="C138" s="78" t="s">
        <v>459</v>
      </c>
      <c r="D138" s="1" t="s">
        <v>469</v>
      </c>
      <c r="E138" s="188"/>
      <c r="F138" s="96"/>
      <c r="G138" s="188"/>
      <c r="H138" s="188"/>
    </row>
    <row r="139" spans="1:8" ht="15.75" customHeight="1" x14ac:dyDescent="0.2">
      <c r="A139" s="69" t="s">
        <v>407</v>
      </c>
      <c r="B139" s="70">
        <v>17</v>
      </c>
      <c r="C139" s="78" t="s">
        <v>459</v>
      </c>
      <c r="D139" s="1" t="s">
        <v>470</v>
      </c>
      <c r="E139" s="188"/>
      <c r="F139" s="96"/>
      <c r="G139" s="188"/>
      <c r="H139" s="188"/>
    </row>
    <row r="140" spans="1:8" ht="15.75" customHeight="1" x14ac:dyDescent="0.2">
      <c r="A140" s="69" t="s">
        <v>407</v>
      </c>
      <c r="B140" s="70">
        <v>17</v>
      </c>
      <c r="C140" s="78" t="s">
        <v>459</v>
      </c>
      <c r="D140" s="1" t="s">
        <v>471</v>
      </c>
      <c r="E140" s="188"/>
      <c r="F140" s="96"/>
      <c r="G140" s="188"/>
      <c r="H140" s="188"/>
    </row>
    <row r="141" spans="1:8" ht="15.75" customHeight="1" x14ac:dyDescent="0.2">
      <c r="A141" s="69" t="s">
        <v>407</v>
      </c>
      <c r="B141" s="70">
        <v>17</v>
      </c>
      <c r="C141" s="78" t="s">
        <v>459</v>
      </c>
      <c r="D141" s="1" t="s">
        <v>472</v>
      </c>
      <c r="E141" s="188"/>
      <c r="F141" s="96"/>
      <c r="G141" s="188"/>
      <c r="H141" s="188"/>
    </row>
    <row r="142" spans="1:8" ht="15.75" customHeight="1" x14ac:dyDescent="0.2">
      <c r="A142" s="69" t="s">
        <v>407</v>
      </c>
      <c r="B142" s="70">
        <v>17</v>
      </c>
      <c r="C142" s="78" t="s">
        <v>459</v>
      </c>
      <c r="D142" s="1" t="s">
        <v>473</v>
      </c>
      <c r="E142" s="188"/>
      <c r="F142" s="96"/>
      <c r="G142" s="188"/>
      <c r="H142" s="188"/>
    </row>
    <row r="143" spans="1:8" ht="15.75" customHeight="1" x14ac:dyDescent="0.2">
      <c r="A143" s="69" t="s">
        <v>407</v>
      </c>
      <c r="B143" s="70">
        <v>17</v>
      </c>
      <c r="C143" s="78" t="s">
        <v>459</v>
      </c>
      <c r="D143" s="1" t="s">
        <v>474</v>
      </c>
      <c r="E143" s="188"/>
      <c r="F143" s="96"/>
      <c r="G143" s="188"/>
      <c r="H143" s="188"/>
    </row>
    <row r="144" spans="1:8" ht="15.75" customHeight="1" x14ac:dyDescent="0.2">
      <c r="A144" s="69" t="s">
        <v>407</v>
      </c>
      <c r="B144" s="70">
        <v>17</v>
      </c>
      <c r="C144" s="78" t="s">
        <v>459</v>
      </c>
      <c r="D144" s="1" t="s">
        <v>475</v>
      </c>
      <c r="E144" s="188"/>
      <c r="F144" s="96"/>
      <c r="G144" s="188"/>
      <c r="H144" s="188"/>
    </row>
    <row r="145" spans="1:8" ht="15.75" customHeight="1" x14ac:dyDescent="0.2">
      <c r="A145" s="69" t="s">
        <v>407</v>
      </c>
      <c r="B145" s="70">
        <v>17</v>
      </c>
      <c r="C145" s="78" t="s">
        <v>459</v>
      </c>
      <c r="D145" s="1" t="s">
        <v>476</v>
      </c>
      <c r="E145" s="188"/>
      <c r="F145" s="96"/>
      <c r="G145" s="188"/>
      <c r="H145" s="188"/>
    </row>
    <row r="146" spans="1:8" ht="15.75" customHeight="1" x14ac:dyDescent="0.2">
      <c r="A146" s="69" t="s">
        <v>407</v>
      </c>
      <c r="B146" s="70">
        <v>17</v>
      </c>
      <c r="C146" s="78" t="s">
        <v>459</v>
      </c>
      <c r="D146" s="1" t="s">
        <v>477</v>
      </c>
      <c r="E146" s="188"/>
      <c r="F146" s="96"/>
      <c r="G146" s="188"/>
      <c r="H146" s="188"/>
    </row>
    <row r="147" spans="1:8" ht="15.75" customHeight="1" x14ac:dyDescent="0.2">
      <c r="A147" s="69" t="s">
        <v>407</v>
      </c>
      <c r="B147" s="70">
        <v>17</v>
      </c>
      <c r="C147" s="78" t="s">
        <v>459</v>
      </c>
      <c r="D147" s="1" t="s">
        <v>478</v>
      </c>
      <c r="E147" s="188"/>
      <c r="F147" s="96"/>
      <c r="G147" s="188"/>
      <c r="H147" s="188"/>
    </row>
    <row r="148" spans="1:8" ht="15.75" customHeight="1" x14ac:dyDescent="0.2">
      <c r="A148" s="69" t="s">
        <v>407</v>
      </c>
      <c r="B148" s="70">
        <v>17</v>
      </c>
      <c r="C148" s="78" t="s">
        <v>459</v>
      </c>
      <c r="D148" s="1" t="s">
        <v>479</v>
      </c>
      <c r="E148" s="188"/>
      <c r="F148" s="96"/>
      <c r="G148" s="188"/>
      <c r="H148" s="188"/>
    </row>
    <row r="149" spans="1:8" ht="15.75" customHeight="1" x14ac:dyDescent="0.2">
      <c r="A149" s="69" t="s">
        <v>407</v>
      </c>
      <c r="B149" s="70">
        <v>17</v>
      </c>
      <c r="C149" s="78" t="s">
        <v>459</v>
      </c>
      <c r="D149" s="1" t="s">
        <v>480</v>
      </c>
      <c r="E149" s="188"/>
      <c r="F149" s="96"/>
      <c r="G149" s="188"/>
      <c r="H149" s="188"/>
    </row>
    <row r="150" spans="1:8" ht="15.75" customHeight="1" x14ac:dyDescent="0.2">
      <c r="A150" s="69" t="s">
        <v>407</v>
      </c>
      <c r="B150" s="70">
        <v>17</v>
      </c>
      <c r="C150" s="78" t="s">
        <v>459</v>
      </c>
      <c r="D150" s="1" t="s">
        <v>481</v>
      </c>
      <c r="E150" s="188"/>
      <c r="F150" s="96"/>
      <c r="G150" s="188"/>
      <c r="H150" s="188"/>
    </row>
    <row r="151" spans="1:8" ht="15.75" customHeight="1" x14ac:dyDescent="0.2">
      <c r="A151" s="69" t="s">
        <v>407</v>
      </c>
      <c r="B151" s="70">
        <v>18</v>
      </c>
      <c r="C151" s="78" t="s">
        <v>482</v>
      </c>
      <c r="D151" s="1" t="s">
        <v>483</v>
      </c>
      <c r="E151" s="188"/>
      <c r="F151" s="96"/>
      <c r="G151" s="188"/>
      <c r="H151" s="188"/>
    </row>
    <row r="152" spans="1:8" ht="15.75" customHeight="1" x14ac:dyDescent="0.2">
      <c r="A152" s="69" t="s">
        <v>407</v>
      </c>
      <c r="B152" s="70">
        <v>18</v>
      </c>
      <c r="C152" s="78" t="s">
        <v>482</v>
      </c>
      <c r="D152" s="1" t="s">
        <v>484</v>
      </c>
      <c r="E152" s="188"/>
      <c r="F152" s="96"/>
      <c r="G152" s="188"/>
      <c r="H152" s="188"/>
    </row>
    <row r="153" spans="1:8" ht="15.75" customHeight="1" x14ac:dyDescent="0.2">
      <c r="A153" s="69" t="s">
        <v>407</v>
      </c>
      <c r="B153" s="70">
        <v>18</v>
      </c>
      <c r="C153" s="78" t="s">
        <v>482</v>
      </c>
      <c r="D153" s="1" t="s">
        <v>485</v>
      </c>
      <c r="E153" s="188"/>
      <c r="F153" s="96"/>
      <c r="G153" s="188"/>
      <c r="H153" s="188"/>
    </row>
    <row r="154" spans="1:8" ht="15.75" customHeight="1" x14ac:dyDescent="0.2">
      <c r="A154" s="69" t="s">
        <v>407</v>
      </c>
      <c r="B154" s="70">
        <v>18</v>
      </c>
      <c r="C154" s="78" t="s">
        <v>482</v>
      </c>
      <c r="D154" s="1" t="s">
        <v>486</v>
      </c>
      <c r="E154" s="188"/>
      <c r="F154" s="96"/>
      <c r="G154" s="188"/>
      <c r="H154" s="188"/>
    </row>
    <row r="155" spans="1:8" ht="15.75" customHeight="1" x14ac:dyDescent="0.2">
      <c r="A155" s="69" t="s">
        <v>407</v>
      </c>
      <c r="B155" s="70">
        <v>19</v>
      </c>
      <c r="C155" s="78" t="s">
        <v>487</v>
      </c>
      <c r="D155" s="1" t="s">
        <v>488</v>
      </c>
      <c r="E155" s="188"/>
      <c r="F155" s="96"/>
      <c r="G155" s="188"/>
      <c r="H155" s="188"/>
    </row>
    <row r="156" spans="1:8" ht="15.75" customHeight="1" x14ac:dyDescent="0.2">
      <c r="A156" s="69" t="s">
        <v>407</v>
      </c>
      <c r="B156" s="70">
        <v>19</v>
      </c>
      <c r="C156" s="78" t="s">
        <v>487</v>
      </c>
      <c r="D156" s="1" t="s">
        <v>489</v>
      </c>
      <c r="E156" s="188"/>
      <c r="F156" s="96"/>
      <c r="G156" s="188"/>
      <c r="H156" s="188"/>
    </row>
    <row r="157" spans="1:8" ht="15.75" customHeight="1" x14ac:dyDescent="0.2">
      <c r="A157" s="69" t="s">
        <v>407</v>
      </c>
      <c r="B157" s="70">
        <v>19</v>
      </c>
      <c r="C157" s="78" t="s">
        <v>487</v>
      </c>
      <c r="D157" s="1" t="s">
        <v>490</v>
      </c>
      <c r="E157" s="188"/>
      <c r="F157" s="96"/>
      <c r="G157" s="188"/>
      <c r="H157" s="188"/>
    </row>
    <row r="158" spans="1:8" ht="15.75" customHeight="1" x14ac:dyDescent="0.2">
      <c r="A158" s="69" t="s">
        <v>407</v>
      </c>
      <c r="B158" s="70">
        <v>19</v>
      </c>
      <c r="C158" s="78" t="s">
        <v>487</v>
      </c>
      <c r="D158" s="1" t="s">
        <v>491</v>
      </c>
      <c r="E158" s="188"/>
      <c r="F158" s="96"/>
      <c r="G158" s="188"/>
      <c r="H158" s="188"/>
    </row>
    <row r="159" spans="1:8" ht="15.75" customHeight="1" x14ac:dyDescent="0.2">
      <c r="A159" s="69" t="s">
        <v>407</v>
      </c>
      <c r="B159" s="70">
        <v>20</v>
      </c>
      <c r="C159" s="78" t="s">
        <v>492</v>
      </c>
      <c r="D159" s="1" t="s">
        <v>493</v>
      </c>
      <c r="E159" s="188"/>
      <c r="F159" s="96"/>
      <c r="G159" s="188"/>
      <c r="H159" s="188"/>
    </row>
    <row r="160" spans="1:8" ht="15.75" customHeight="1" x14ac:dyDescent="0.2">
      <c r="A160" s="69" t="s">
        <v>407</v>
      </c>
      <c r="B160" s="70">
        <v>20</v>
      </c>
      <c r="C160" s="78" t="s">
        <v>492</v>
      </c>
      <c r="D160" s="1" t="s">
        <v>494</v>
      </c>
      <c r="E160" s="188"/>
      <c r="F160" s="96"/>
      <c r="G160" s="188"/>
      <c r="H160" s="188"/>
    </row>
    <row r="161" spans="1:8" ht="15.75" customHeight="1" x14ac:dyDescent="0.2">
      <c r="A161" s="69" t="s">
        <v>407</v>
      </c>
      <c r="B161" s="70">
        <v>20</v>
      </c>
      <c r="C161" s="78" t="s">
        <v>492</v>
      </c>
      <c r="D161" s="1" t="s">
        <v>495</v>
      </c>
      <c r="E161" s="188"/>
      <c r="F161" s="96"/>
      <c r="G161" s="188"/>
      <c r="H161" s="188"/>
    </row>
    <row r="162" spans="1:8" ht="15.75" customHeight="1" x14ac:dyDescent="0.2">
      <c r="A162" s="69" t="s">
        <v>407</v>
      </c>
      <c r="B162" s="70">
        <v>21</v>
      </c>
      <c r="C162" s="78" t="s">
        <v>496</v>
      </c>
      <c r="D162" s="1" t="s">
        <v>497</v>
      </c>
      <c r="E162" s="188"/>
      <c r="F162" s="96"/>
      <c r="G162" s="188"/>
      <c r="H162" s="188"/>
    </row>
    <row r="163" spans="1:8" ht="15.75" customHeight="1" x14ac:dyDescent="0.2">
      <c r="A163" s="69" t="s">
        <v>407</v>
      </c>
      <c r="B163" s="70">
        <v>21</v>
      </c>
      <c r="C163" s="78" t="s">
        <v>496</v>
      </c>
      <c r="D163" s="1" t="s">
        <v>498</v>
      </c>
      <c r="E163" s="188"/>
      <c r="F163" s="96"/>
      <c r="G163" s="188"/>
      <c r="H163" s="188"/>
    </row>
    <row r="164" spans="1:8" ht="15.75" customHeight="1" x14ac:dyDescent="0.2">
      <c r="A164" s="69" t="s">
        <v>407</v>
      </c>
      <c r="B164" s="70">
        <v>22</v>
      </c>
      <c r="C164" s="78" t="s">
        <v>499</v>
      </c>
      <c r="D164" s="1" t="s">
        <v>500</v>
      </c>
      <c r="E164" s="188"/>
      <c r="F164" s="96"/>
      <c r="G164" s="188"/>
      <c r="H164" s="188"/>
    </row>
    <row r="165" spans="1:8" ht="15.75" customHeight="1" x14ac:dyDescent="0.2">
      <c r="A165" s="69" t="s">
        <v>407</v>
      </c>
      <c r="B165" s="70">
        <v>22</v>
      </c>
      <c r="C165" s="78" t="s">
        <v>499</v>
      </c>
      <c r="D165" s="1" t="s">
        <v>501</v>
      </c>
      <c r="E165" s="188"/>
      <c r="F165" s="96"/>
      <c r="G165" s="188"/>
      <c r="H165" s="188"/>
    </row>
    <row r="166" spans="1:8" ht="15.75" customHeight="1" x14ac:dyDescent="0.2">
      <c r="A166" s="69" t="s">
        <v>407</v>
      </c>
      <c r="B166" s="70">
        <v>22</v>
      </c>
      <c r="C166" s="78" t="s">
        <v>499</v>
      </c>
      <c r="D166" s="1" t="s">
        <v>502</v>
      </c>
      <c r="E166" s="188"/>
      <c r="F166" s="96"/>
      <c r="G166" s="188"/>
      <c r="H166" s="188"/>
    </row>
    <row r="167" spans="1:8" ht="15.75" customHeight="1" x14ac:dyDescent="0.2">
      <c r="A167" s="69" t="s">
        <v>407</v>
      </c>
      <c r="B167" s="70">
        <v>22</v>
      </c>
      <c r="C167" s="78" t="s">
        <v>499</v>
      </c>
      <c r="D167" s="1" t="s">
        <v>503</v>
      </c>
      <c r="E167" s="188"/>
      <c r="F167" s="96"/>
      <c r="G167" s="188"/>
      <c r="H167" s="188"/>
    </row>
    <row r="168" spans="1:8" ht="15.75" customHeight="1" x14ac:dyDescent="0.2">
      <c r="A168" s="69" t="s">
        <v>407</v>
      </c>
      <c r="B168" s="70">
        <v>22</v>
      </c>
      <c r="C168" s="78" t="s">
        <v>499</v>
      </c>
      <c r="D168" s="1" t="s">
        <v>504</v>
      </c>
      <c r="E168" s="188"/>
      <c r="F168" s="96"/>
      <c r="G168" s="188"/>
      <c r="H168" s="188"/>
    </row>
    <row r="169" spans="1:8" ht="15.75" customHeight="1" x14ac:dyDescent="0.2">
      <c r="A169" s="69" t="s">
        <v>407</v>
      </c>
      <c r="B169" s="70">
        <v>23</v>
      </c>
      <c r="C169" s="78" t="s">
        <v>505</v>
      </c>
      <c r="D169" s="1" t="s">
        <v>506</v>
      </c>
      <c r="E169" s="188"/>
      <c r="F169" s="96"/>
      <c r="G169" s="188"/>
      <c r="H169" s="188"/>
    </row>
    <row r="170" spans="1:8" ht="15.75" customHeight="1" x14ac:dyDescent="0.2">
      <c r="A170" s="69" t="s">
        <v>407</v>
      </c>
      <c r="B170" s="70">
        <v>23</v>
      </c>
      <c r="C170" s="78" t="s">
        <v>505</v>
      </c>
      <c r="D170" s="1" t="s">
        <v>507</v>
      </c>
      <c r="E170" s="188"/>
      <c r="F170" s="96"/>
      <c r="G170" s="188"/>
      <c r="H170" s="188"/>
    </row>
    <row r="171" spans="1:8" ht="15.75" customHeight="1" x14ac:dyDescent="0.2">
      <c r="A171" s="69" t="s">
        <v>407</v>
      </c>
      <c r="B171" s="70">
        <v>23</v>
      </c>
      <c r="C171" s="78" t="s">
        <v>505</v>
      </c>
      <c r="D171" s="1" t="s">
        <v>508</v>
      </c>
      <c r="E171" s="188"/>
      <c r="F171" s="96"/>
      <c r="G171" s="188"/>
      <c r="H171" s="188"/>
    </row>
    <row r="172" spans="1:8" ht="15.75" customHeight="1" x14ac:dyDescent="0.2">
      <c r="A172" s="69" t="s">
        <v>407</v>
      </c>
      <c r="B172" s="70">
        <v>23</v>
      </c>
      <c r="C172" s="78" t="s">
        <v>505</v>
      </c>
      <c r="D172" s="1" t="s">
        <v>509</v>
      </c>
      <c r="E172" s="188"/>
      <c r="F172" s="96"/>
      <c r="G172" s="188"/>
      <c r="H172" s="188"/>
    </row>
    <row r="173" spans="1:8" ht="15.75" customHeight="1" x14ac:dyDescent="0.2">
      <c r="A173" s="69" t="s">
        <v>407</v>
      </c>
      <c r="B173" s="70">
        <v>23</v>
      </c>
      <c r="C173" s="78" t="s">
        <v>505</v>
      </c>
      <c r="D173" s="1" t="s">
        <v>510</v>
      </c>
      <c r="E173" s="188"/>
      <c r="F173" s="96"/>
      <c r="G173" s="188"/>
      <c r="H173" s="188"/>
    </row>
    <row r="174" spans="1:8" ht="15.75" customHeight="1" x14ac:dyDescent="0.2">
      <c r="A174" s="69" t="s">
        <v>407</v>
      </c>
      <c r="B174" s="70">
        <v>23</v>
      </c>
      <c r="C174" s="78" t="s">
        <v>505</v>
      </c>
      <c r="D174" s="1" t="s">
        <v>511</v>
      </c>
      <c r="E174" s="188"/>
      <c r="F174" s="96"/>
      <c r="G174" s="188"/>
      <c r="H174" s="188"/>
    </row>
    <row r="175" spans="1:8" ht="15.75" customHeight="1" x14ac:dyDescent="0.2">
      <c r="A175" s="69" t="s">
        <v>407</v>
      </c>
      <c r="B175" s="70">
        <v>23</v>
      </c>
      <c r="C175" s="78" t="s">
        <v>505</v>
      </c>
      <c r="D175" s="1" t="s">
        <v>512</v>
      </c>
      <c r="E175" s="188"/>
      <c r="F175" s="96"/>
      <c r="G175" s="188"/>
      <c r="H175" s="188"/>
    </row>
    <row r="176" spans="1:8" ht="15.75" customHeight="1" x14ac:dyDescent="0.2">
      <c r="A176" s="69" t="s">
        <v>407</v>
      </c>
      <c r="B176" s="70">
        <v>24</v>
      </c>
      <c r="C176" s="78" t="s">
        <v>513</v>
      </c>
      <c r="D176" s="1" t="s">
        <v>514</v>
      </c>
      <c r="E176" s="188"/>
      <c r="F176" s="96"/>
      <c r="G176" s="188"/>
      <c r="H176" s="188"/>
    </row>
    <row r="177" spans="1:8" ht="15.75" customHeight="1" x14ac:dyDescent="0.2">
      <c r="A177" s="69" t="s">
        <v>407</v>
      </c>
      <c r="B177" s="70">
        <v>24</v>
      </c>
      <c r="C177" s="78" t="s">
        <v>513</v>
      </c>
      <c r="D177" s="1" t="s">
        <v>515</v>
      </c>
      <c r="E177" s="188"/>
      <c r="F177" s="96"/>
      <c r="G177" s="188"/>
      <c r="H177" s="188"/>
    </row>
    <row r="178" spans="1:8" ht="15.75" customHeight="1" x14ac:dyDescent="0.2">
      <c r="A178" s="69" t="s">
        <v>407</v>
      </c>
      <c r="B178" s="70">
        <v>24</v>
      </c>
      <c r="C178" s="78" t="s">
        <v>513</v>
      </c>
      <c r="D178" s="1" t="s">
        <v>516</v>
      </c>
      <c r="E178" s="188"/>
      <c r="F178" s="96"/>
      <c r="G178" s="188"/>
      <c r="H178" s="188"/>
    </row>
    <row r="179" spans="1:8" ht="15.75" customHeight="1" x14ac:dyDescent="0.2">
      <c r="A179" s="69" t="s">
        <v>407</v>
      </c>
      <c r="B179" s="70">
        <v>24</v>
      </c>
      <c r="C179" s="78" t="s">
        <v>513</v>
      </c>
      <c r="D179" s="1" t="s">
        <v>517</v>
      </c>
      <c r="E179" s="188"/>
      <c r="F179" s="96"/>
      <c r="G179" s="188"/>
      <c r="H179" s="188"/>
    </row>
    <row r="180" spans="1:8" ht="15.75" customHeight="1" x14ac:dyDescent="0.2">
      <c r="A180" s="69" t="s">
        <v>407</v>
      </c>
      <c r="B180" s="70">
        <v>24</v>
      </c>
      <c r="C180" s="78" t="s">
        <v>513</v>
      </c>
      <c r="D180" s="1" t="s">
        <v>518</v>
      </c>
      <c r="E180" s="188"/>
      <c r="F180" s="96"/>
      <c r="G180" s="188"/>
      <c r="H180" s="188"/>
    </row>
    <row r="181" spans="1:8" ht="15.75" customHeight="1" x14ac:dyDescent="0.2">
      <c r="A181" s="69" t="s">
        <v>407</v>
      </c>
      <c r="B181" s="70">
        <v>24</v>
      </c>
      <c r="C181" s="78" t="s">
        <v>513</v>
      </c>
      <c r="D181" s="1" t="s">
        <v>519</v>
      </c>
      <c r="E181" s="188"/>
      <c r="F181" s="96"/>
      <c r="G181" s="188"/>
      <c r="H181" s="188"/>
    </row>
    <row r="182" spans="1:8" ht="15.75" customHeight="1" x14ac:dyDescent="0.2">
      <c r="A182" s="69" t="s">
        <v>407</v>
      </c>
      <c r="B182" s="70">
        <v>24</v>
      </c>
      <c r="C182" s="78" t="s">
        <v>513</v>
      </c>
      <c r="D182" s="1" t="s">
        <v>520</v>
      </c>
      <c r="E182" s="188"/>
      <c r="F182" s="96"/>
      <c r="G182" s="188"/>
      <c r="H182" s="188"/>
    </row>
    <row r="183" spans="1:8" ht="15.75" customHeight="1" x14ac:dyDescent="0.2">
      <c r="A183" s="69" t="s">
        <v>407</v>
      </c>
      <c r="B183" s="70">
        <v>24</v>
      </c>
      <c r="C183" s="78" t="s">
        <v>513</v>
      </c>
      <c r="D183" s="1" t="s">
        <v>521</v>
      </c>
      <c r="E183" s="188"/>
      <c r="F183" s="96"/>
      <c r="G183" s="188"/>
      <c r="H183" s="188"/>
    </row>
    <row r="184" spans="1:8" ht="15.75" customHeight="1" x14ac:dyDescent="0.2">
      <c r="A184" s="69" t="s">
        <v>407</v>
      </c>
      <c r="B184" s="70">
        <v>24</v>
      </c>
      <c r="C184" s="78" t="s">
        <v>513</v>
      </c>
      <c r="D184" s="1" t="s">
        <v>522</v>
      </c>
      <c r="E184" s="188"/>
      <c r="F184" s="96"/>
      <c r="G184" s="188"/>
      <c r="H184" s="188"/>
    </row>
    <row r="185" spans="1:8" ht="15.75" customHeight="1" x14ac:dyDescent="0.2">
      <c r="A185" s="69" t="s">
        <v>407</v>
      </c>
      <c r="B185" s="70">
        <v>24</v>
      </c>
      <c r="C185" s="78" t="s">
        <v>513</v>
      </c>
      <c r="D185" s="1" t="s">
        <v>523</v>
      </c>
      <c r="E185" s="188"/>
      <c r="F185" s="96"/>
      <c r="G185" s="188"/>
      <c r="H185" s="188"/>
    </row>
    <row r="186" spans="1:8" ht="15.75" customHeight="1" x14ac:dyDescent="0.2">
      <c r="A186" s="69" t="s">
        <v>407</v>
      </c>
      <c r="B186" s="70">
        <v>25</v>
      </c>
      <c r="C186" s="78" t="s">
        <v>524</v>
      </c>
      <c r="D186" s="1" t="s">
        <v>525</v>
      </c>
      <c r="E186" s="188"/>
      <c r="F186" s="96"/>
      <c r="G186" s="188"/>
      <c r="H186" s="188"/>
    </row>
    <row r="187" spans="1:8" ht="15.75" customHeight="1" x14ac:dyDescent="0.2">
      <c r="A187" s="69" t="s">
        <v>407</v>
      </c>
      <c r="B187" s="70">
        <v>25</v>
      </c>
      <c r="C187" s="78" t="s">
        <v>524</v>
      </c>
      <c r="D187" s="1" t="s">
        <v>526</v>
      </c>
      <c r="E187" s="188"/>
      <c r="F187" s="96"/>
      <c r="G187" s="188"/>
      <c r="H187" s="188"/>
    </row>
    <row r="188" spans="1:8" ht="15.75" customHeight="1" x14ac:dyDescent="0.2">
      <c r="A188" s="69" t="s">
        <v>407</v>
      </c>
      <c r="B188" s="70">
        <v>25</v>
      </c>
      <c r="C188" s="78" t="s">
        <v>524</v>
      </c>
      <c r="D188" s="1" t="s">
        <v>527</v>
      </c>
      <c r="E188" s="188"/>
      <c r="F188" s="96"/>
      <c r="G188" s="188"/>
      <c r="H188" s="188"/>
    </row>
    <row r="189" spans="1:8" ht="15.75" customHeight="1" x14ac:dyDescent="0.2">
      <c r="A189" s="69" t="s">
        <v>407</v>
      </c>
      <c r="B189" s="70">
        <v>25</v>
      </c>
      <c r="C189" s="78" t="s">
        <v>524</v>
      </c>
      <c r="D189" s="1" t="s">
        <v>528</v>
      </c>
      <c r="E189" s="188"/>
      <c r="F189" s="96"/>
      <c r="G189" s="188"/>
      <c r="H189" s="188"/>
    </row>
    <row r="190" spans="1:8" ht="15.75" customHeight="1" x14ac:dyDescent="0.2">
      <c r="A190" s="69" t="s">
        <v>407</v>
      </c>
      <c r="B190" s="70">
        <v>25</v>
      </c>
      <c r="C190" s="78" t="s">
        <v>524</v>
      </c>
      <c r="D190" s="1" t="s">
        <v>529</v>
      </c>
      <c r="E190" s="188"/>
      <c r="F190" s="96"/>
      <c r="G190" s="188"/>
      <c r="H190" s="188"/>
    </row>
    <row r="191" spans="1:8" ht="15.75" customHeight="1" x14ac:dyDescent="0.2">
      <c r="A191" s="69" t="s">
        <v>407</v>
      </c>
      <c r="B191" s="70">
        <v>25</v>
      </c>
      <c r="C191" s="78" t="s">
        <v>524</v>
      </c>
      <c r="D191" s="1" t="s">
        <v>530</v>
      </c>
      <c r="E191" s="188"/>
      <c r="F191" s="96"/>
      <c r="G191" s="188"/>
      <c r="H191" s="188"/>
    </row>
    <row r="192" spans="1:8" ht="15.75" customHeight="1" x14ac:dyDescent="0.2">
      <c r="A192" s="69" t="s">
        <v>407</v>
      </c>
      <c r="B192" s="70">
        <v>25</v>
      </c>
      <c r="C192" s="78" t="s">
        <v>524</v>
      </c>
      <c r="D192" s="1" t="s">
        <v>531</v>
      </c>
      <c r="E192" s="188"/>
      <c r="F192" s="96"/>
      <c r="G192" s="188"/>
      <c r="H192" s="188"/>
    </row>
    <row r="193" spans="1:8" ht="15.75" customHeight="1" x14ac:dyDescent="0.2">
      <c r="A193" s="69" t="s">
        <v>407</v>
      </c>
      <c r="B193" s="70">
        <v>25</v>
      </c>
      <c r="C193" s="78" t="s">
        <v>524</v>
      </c>
      <c r="D193" s="1" t="s">
        <v>532</v>
      </c>
      <c r="E193" s="188"/>
      <c r="F193" s="96"/>
      <c r="G193" s="188"/>
      <c r="H193" s="188"/>
    </row>
    <row r="194" spans="1:8" ht="15.75" customHeight="1" x14ac:dyDescent="0.2">
      <c r="A194" s="69" t="s">
        <v>533</v>
      </c>
      <c r="B194" s="70">
        <v>26</v>
      </c>
      <c r="C194" s="78" t="s">
        <v>534</v>
      </c>
      <c r="D194" s="1" t="s">
        <v>535</v>
      </c>
      <c r="E194" s="188"/>
      <c r="F194" s="96"/>
      <c r="G194" s="188"/>
      <c r="H194" s="188"/>
    </row>
    <row r="195" spans="1:8" ht="15.75" customHeight="1" x14ac:dyDescent="0.2">
      <c r="A195" s="69" t="s">
        <v>533</v>
      </c>
      <c r="B195" s="70">
        <v>26</v>
      </c>
      <c r="C195" s="78" t="s">
        <v>534</v>
      </c>
      <c r="D195" s="1" t="s">
        <v>536</v>
      </c>
      <c r="E195" s="188"/>
      <c r="F195" s="96"/>
      <c r="G195" s="188"/>
      <c r="H195" s="188"/>
    </row>
    <row r="196" spans="1:8" ht="15.75" customHeight="1" x14ac:dyDescent="0.2">
      <c r="A196" s="69" t="s">
        <v>533</v>
      </c>
      <c r="B196" s="70">
        <v>27</v>
      </c>
      <c r="C196" s="78" t="s">
        <v>537</v>
      </c>
      <c r="D196" s="1" t="s">
        <v>538</v>
      </c>
      <c r="E196" s="188"/>
      <c r="F196" s="96"/>
      <c r="G196" s="188"/>
      <c r="H196" s="188"/>
    </row>
    <row r="197" spans="1:8" ht="15.75" customHeight="1" x14ac:dyDescent="0.2">
      <c r="A197" s="69" t="s">
        <v>533</v>
      </c>
      <c r="B197" s="70">
        <v>27</v>
      </c>
      <c r="C197" s="78" t="s">
        <v>537</v>
      </c>
      <c r="D197" s="1" t="s">
        <v>539</v>
      </c>
      <c r="E197" s="188"/>
      <c r="F197" s="96"/>
      <c r="G197" s="188"/>
      <c r="H197" s="188"/>
    </row>
    <row r="198" spans="1:8" ht="15.75" customHeight="1" x14ac:dyDescent="0.2">
      <c r="A198" s="69" t="s">
        <v>533</v>
      </c>
      <c r="B198" s="70">
        <v>27</v>
      </c>
      <c r="C198" s="78" t="s">
        <v>537</v>
      </c>
      <c r="D198" s="1" t="s">
        <v>540</v>
      </c>
      <c r="E198" s="188"/>
      <c r="F198" s="96"/>
      <c r="G198" s="188"/>
      <c r="H198" s="188"/>
    </row>
    <row r="199" spans="1:8" ht="15.75" customHeight="1" x14ac:dyDescent="0.2">
      <c r="A199" s="69" t="s">
        <v>533</v>
      </c>
      <c r="B199" s="70">
        <v>27</v>
      </c>
      <c r="C199" s="78" t="s">
        <v>537</v>
      </c>
      <c r="D199" s="1" t="s">
        <v>541</v>
      </c>
      <c r="E199" s="188"/>
      <c r="F199" s="96"/>
      <c r="G199" s="188"/>
      <c r="H199" s="188"/>
    </row>
    <row r="200" spans="1:8" ht="15.75" customHeight="1" x14ac:dyDescent="0.2">
      <c r="A200" s="69" t="s">
        <v>533</v>
      </c>
      <c r="B200" s="70">
        <v>27</v>
      </c>
      <c r="C200" s="78" t="s">
        <v>537</v>
      </c>
      <c r="D200" s="1" t="s">
        <v>542</v>
      </c>
      <c r="E200" s="188"/>
      <c r="F200" s="96"/>
      <c r="G200" s="188"/>
      <c r="H200" s="188"/>
    </row>
    <row r="201" spans="1:8" ht="15.75" customHeight="1" x14ac:dyDescent="0.2">
      <c r="A201" s="69" t="s">
        <v>533</v>
      </c>
      <c r="B201" s="70">
        <v>28</v>
      </c>
      <c r="C201" s="78" t="s">
        <v>543</v>
      </c>
      <c r="D201" s="1" t="s">
        <v>544</v>
      </c>
      <c r="E201" s="188"/>
      <c r="F201" s="96"/>
      <c r="G201" s="188"/>
      <c r="H201" s="188"/>
    </row>
    <row r="202" spans="1:8" ht="15.75" customHeight="1" x14ac:dyDescent="0.2">
      <c r="A202" s="69" t="s">
        <v>533</v>
      </c>
      <c r="B202" s="70">
        <v>28</v>
      </c>
      <c r="C202" s="78" t="s">
        <v>543</v>
      </c>
      <c r="D202" s="1" t="s">
        <v>545</v>
      </c>
      <c r="E202" s="188"/>
      <c r="F202" s="96"/>
      <c r="G202" s="188"/>
      <c r="H202" s="188"/>
    </row>
    <row r="203" spans="1:8" ht="15.75" customHeight="1" x14ac:dyDescent="0.2">
      <c r="A203" s="69" t="s">
        <v>533</v>
      </c>
      <c r="B203" s="70">
        <v>28</v>
      </c>
      <c r="C203" s="78" t="s">
        <v>543</v>
      </c>
      <c r="D203" s="1" t="s">
        <v>546</v>
      </c>
      <c r="E203" s="188"/>
      <c r="F203" s="96"/>
      <c r="G203" s="188"/>
      <c r="H203" s="188"/>
    </row>
    <row r="204" spans="1:8" ht="15.75" customHeight="1" x14ac:dyDescent="0.2">
      <c r="A204" s="69" t="s">
        <v>533</v>
      </c>
      <c r="B204" s="70">
        <v>28</v>
      </c>
      <c r="C204" s="78" t="s">
        <v>543</v>
      </c>
      <c r="D204" s="1" t="s">
        <v>547</v>
      </c>
      <c r="E204" s="188"/>
      <c r="F204" s="96"/>
      <c r="G204" s="188"/>
      <c r="H204" s="188"/>
    </row>
    <row r="205" spans="1:8" ht="15.75" customHeight="1" x14ac:dyDescent="0.2">
      <c r="A205" s="69" t="s">
        <v>533</v>
      </c>
      <c r="B205" s="70">
        <v>29</v>
      </c>
      <c r="C205" s="78" t="s">
        <v>548</v>
      </c>
      <c r="D205" s="1" t="s">
        <v>549</v>
      </c>
      <c r="E205" s="188"/>
      <c r="F205" s="96"/>
      <c r="G205" s="188"/>
      <c r="H205" s="188"/>
    </row>
    <row r="206" spans="1:8" ht="15.75" customHeight="1" x14ac:dyDescent="0.2">
      <c r="A206" s="69" t="s">
        <v>533</v>
      </c>
      <c r="B206" s="70">
        <v>29</v>
      </c>
      <c r="C206" s="78" t="s">
        <v>548</v>
      </c>
      <c r="D206" s="1" t="s">
        <v>550</v>
      </c>
      <c r="E206" s="188"/>
      <c r="F206" s="96"/>
      <c r="G206" s="188"/>
      <c r="H206" s="188"/>
    </row>
    <row r="207" spans="1:8" ht="15.75" customHeight="1" x14ac:dyDescent="0.2">
      <c r="A207" s="69" t="s">
        <v>533</v>
      </c>
      <c r="B207" s="70">
        <v>29</v>
      </c>
      <c r="C207" s="78" t="s">
        <v>548</v>
      </c>
      <c r="D207" s="1" t="s">
        <v>551</v>
      </c>
      <c r="E207" s="188"/>
      <c r="F207" s="96"/>
      <c r="G207" s="188"/>
      <c r="H207" s="188"/>
    </row>
    <row r="208" spans="1:8" ht="15.75" customHeight="1" x14ac:dyDescent="0.2">
      <c r="A208" s="69" t="s">
        <v>533</v>
      </c>
      <c r="B208" s="70">
        <v>29</v>
      </c>
      <c r="C208" s="78" t="s">
        <v>548</v>
      </c>
      <c r="D208" s="1" t="s">
        <v>552</v>
      </c>
      <c r="E208" s="188"/>
      <c r="F208" s="96"/>
      <c r="G208" s="188"/>
      <c r="H208" s="188"/>
    </row>
    <row r="209" spans="1:8" ht="15.75" customHeight="1" x14ac:dyDescent="0.2">
      <c r="A209" s="69" t="s">
        <v>533</v>
      </c>
      <c r="B209" s="70">
        <v>30</v>
      </c>
      <c r="C209" s="78" t="s">
        <v>553</v>
      </c>
      <c r="D209" s="1" t="s">
        <v>554</v>
      </c>
      <c r="E209" s="188"/>
      <c r="F209" s="96"/>
      <c r="G209" s="188"/>
      <c r="H209" s="188"/>
    </row>
    <row r="210" spans="1:8" ht="15.75" customHeight="1" x14ac:dyDescent="0.2">
      <c r="A210" s="69" t="s">
        <v>533</v>
      </c>
      <c r="B210" s="70">
        <v>30</v>
      </c>
      <c r="C210" s="78" t="s">
        <v>553</v>
      </c>
      <c r="D210" s="1" t="s">
        <v>555</v>
      </c>
      <c r="E210" s="188"/>
      <c r="F210" s="96"/>
      <c r="G210" s="188"/>
      <c r="H210" s="188"/>
    </row>
    <row r="211" spans="1:8" ht="15.75" customHeight="1" x14ac:dyDescent="0.2">
      <c r="A211" s="69" t="s">
        <v>533</v>
      </c>
      <c r="B211" s="70">
        <v>30</v>
      </c>
      <c r="C211" s="78" t="s">
        <v>553</v>
      </c>
      <c r="D211" s="1" t="s">
        <v>556</v>
      </c>
      <c r="E211" s="188"/>
      <c r="F211" s="96"/>
      <c r="G211" s="188"/>
      <c r="H211" s="188"/>
    </row>
    <row r="212" spans="1:8" ht="15.75" customHeight="1" x14ac:dyDescent="0.2">
      <c r="A212" s="69" t="s">
        <v>533</v>
      </c>
      <c r="B212" s="70">
        <v>31</v>
      </c>
      <c r="C212" s="78" t="s">
        <v>557</v>
      </c>
      <c r="D212" s="1" t="s">
        <v>558</v>
      </c>
      <c r="E212" s="188"/>
      <c r="F212" s="96"/>
      <c r="G212" s="188"/>
      <c r="H212" s="188"/>
    </row>
    <row r="213" spans="1:8" ht="15.75" customHeight="1" x14ac:dyDescent="0.2">
      <c r="A213" s="69" t="s">
        <v>533</v>
      </c>
      <c r="B213" s="70">
        <v>31</v>
      </c>
      <c r="C213" s="78" t="s">
        <v>557</v>
      </c>
      <c r="D213" s="1" t="s">
        <v>559</v>
      </c>
      <c r="E213" s="188"/>
      <c r="F213" s="96"/>
      <c r="G213" s="188"/>
      <c r="H213" s="188"/>
    </row>
    <row r="214" spans="1:8" ht="15.75" customHeight="1" x14ac:dyDescent="0.2">
      <c r="A214" s="69" t="s">
        <v>533</v>
      </c>
      <c r="B214" s="70">
        <v>31</v>
      </c>
      <c r="C214" s="78" t="s">
        <v>557</v>
      </c>
      <c r="D214" s="1" t="s">
        <v>560</v>
      </c>
      <c r="E214" s="188"/>
      <c r="F214" s="96"/>
      <c r="G214" s="188"/>
      <c r="H214" s="188"/>
    </row>
    <row r="215" spans="1:8" ht="15.75" customHeight="1" x14ac:dyDescent="0.2">
      <c r="A215" s="69" t="s">
        <v>533</v>
      </c>
      <c r="B215" s="70">
        <v>32</v>
      </c>
      <c r="C215" s="78" t="s">
        <v>561</v>
      </c>
      <c r="D215" s="1" t="s">
        <v>562</v>
      </c>
      <c r="E215" s="188"/>
      <c r="F215" s="96"/>
      <c r="G215" s="188"/>
      <c r="H215" s="188"/>
    </row>
    <row r="216" spans="1:8" ht="15.75" customHeight="1" x14ac:dyDescent="0.2">
      <c r="A216" s="69" t="s">
        <v>533</v>
      </c>
      <c r="B216" s="70">
        <v>32</v>
      </c>
      <c r="C216" s="78" t="s">
        <v>561</v>
      </c>
      <c r="D216" s="1" t="s">
        <v>563</v>
      </c>
      <c r="E216" s="188"/>
      <c r="F216" s="96"/>
      <c r="G216" s="188"/>
      <c r="H216" s="188"/>
    </row>
    <row r="217" spans="1:8" ht="15.75" customHeight="1" x14ac:dyDescent="0.2">
      <c r="A217" s="69" t="s">
        <v>533</v>
      </c>
      <c r="B217" s="70">
        <v>32</v>
      </c>
      <c r="C217" s="78" t="s">
        <v>561</v>
      </c>
      <c r="D217" s="1" t="s">
        <v>564</v>
      </c>
      <c r="E217" s="188"/>
      <c r="F217" s="96"/>
      <c r="G217" s="188"/>
      <c r="H217" s="188"/>
    </row>
    <row r="218" spans="1:8" ht="15.75" customHeight="1" x14ac:dyDescent="0.2">
      <c r="A218" s="69" t="s">
        <v>533</v>
      </c>
      <c r="B218" s="70">
        <v>32</v>
      </c>
      <c r="C218" s="78" t="s">
        <v>561</v>
      </c>
      <c r="D218" s="1" t="s">
        <v>565</v>
      </c>
      <c r="E218" s="188"/>
      <c r="F218" s="96"/>
      <c r="G218" s="188"/>
      <c r="H218" s="188"/>
    </row>
    <row r="219" spans="1:8" ht="15.75" customHeight="1" x14ac:dyDescent="0.2">
      <c r="A219" s="69" t="s">
        <v>533</v>
      </c>
      <c r="B219" s="70">
        <v>32</v>
      </c>
      <c r="C219" s="78" t="s">
        <v>561</v>
      </c>
      <c r="D219" s="1" t="s">
        <v>566</v>
      </c>
      <c r="E219" s="188"/>
      <c r="F219" s="96"/>
      <c r="G219" s="188"/>
      <c r="H219" s="188"/>
    </row>
    <row r="220" spans="1:8" ht="15.75" customHeight="1" x14ac:dyDescent="0.2">
      <c r="A220" s="69" t="s">
        <v>533</v>
      </c>
      <c r="B220" s="70">
        <v>32</v>
      </c>
      <c r="C220" s="78" t="s">
        <v>561</v>
      </c>
      <c r="D220" s="1" t="s">
        <v>567</v>
      </c>
      <c r="E220" s="188"/>
      <c r="F220" s="96"/>
      <c r="G220" s="188"/>
      <c r="H220" s="188"/>
    </row>
    <row r="221" spans="1:8" ht="15.75" customHeight="1" x14ac:dyDescent="0.2">
      <c r="A221" s="69" t="s">
        <v>533</v>
      </c>
      <c r="B221" s="70">
        <v>33</v>
      </c>
      <c r="C221" s="78" t="s">
        <v>568</v>
      </c>
      <c r="D221" s="1" t="s">
        <v>569</v>
      </c>
      <c r="E221" s="188"/>
      <c r="F221" s="96"/>
      <c r="G221" s="188"/>
      <c r="H221" s="188"/>
    </row>
    <row r="222" spans="1:8" ht="15.75" customHeight="1" x14ac:dyDescent="0.2">
      <c r="A222" s="69" t="s">
        <v>533</v>
      </c>
      <c r="B222" s="70">
        <v>33</v>
      </c>
      <c r="C222" s="78" t="s">
        <v>568</v>
      </c>
      <c r="D222" s="1" t="s">
        <v>570</v>
      </c>
      <c r="E222" s="188"/>
      <c r="F222" s="96"/>
      <c r="G222" s="188"/>
      <c r="H222" s="188"/>
    </row>
    <row r="223" spans="1:8" ht="15.75" customHeight="1" x14ac:dyDescent="0.2">
      <c r="A223" s="69" t="s">
        <v>533</v>
      </c>
      <c r="B223" s="70">
        <v>33</v>
      </c>
      <c r="C223" s="78" t="s">
        <v>568</v>
      </c>
      <c r="D223" s="1" t="s">
        <v>571</v>
      </c>
      <c r="E223" s="188"/>
      <c r="F223" s="96"/>
      <c r="G223" s="188"/>
      <c r="H223" s="188"/>
    </row>
    <row r="224" spans="1:8" ht="15.75" customHeight="1" x14ac:dyDescent="0.2">
      <c r="A224" s="69" t="s">
        <v>533</v>
      </c>
      <c r="B224" s="70">
        <v>33</v>
      </c>
      <c r="C224" s="78" t="s">
        <v>568</v>
      </c>
      <c r="D224" s="1" t="s">
        <v>572</v>
      </c>
      <c r="E224" s="188"/>
      <c r="F224" s="96"/>
      <c r="G224" s="188"/>
      <c r="H224" s="188"/>
    </row>
    <row r="225" spans="1:8" ht="15.75" customHeight="1" x14ac:dyDescent="0.2">
      <c r="A225" s="305" t="s">
        <v>846</v>
      </c>
      <c r="B225" s="306"/>
      <c r="C225" s="307"/>
      <c r="D225" s="276"/>
      <c r="E225" s="188"/>
      <c r="F225" s="96"/>
      <c r="G225" s="188"/>
      <c r="H225" s="188"/>
    </row>
    <row r="226" spans="1:8" ht="15.75" customHeight="1" x14ac:dyDescent="0.2">
      <c r="A226" s="83" t="s">
        <v>575</v>
      </c>
      <c r="B226" s="95">
        <v>1</v>
      </c>
      <c r="C226" s="78" t="s">
        <v>576</v>
      </c>
      <c r="D226" s="76" t="s">
        <v>577</v>
      </c>
      <c r="E226" s="188"/>
      <c r="F226" s="96"/>
      <c r="G226" s="188"/>
      <c r="H226" s="188"/>
    </row>
    <row r="227" spans="1:8" ht="15.75" customHeight="1" x14ac:dyDescent="0.2">
      <c r="A227" s="83" t="s">
        <v>575</v>
      </c>
      <c r="B227" s="95">
        <v>2</v>
      </c>
      <c r="C227" s="78" t="s">
        <v>578</v>
      </c>
      <c r="D227" s="76" t="s">
        <v>579</v>
      </c>
      <c r="E227" s="188"/>
      <c r="F227" s="96"/>
      <c r="G227" s="188"/>
      <c r="H227" s="188"/>
    </row>
    <row r="228" spans="1:8" ht="15.75" customHeight="1" x14ac:dyDescent="0.2">
      <c r="A228" s="83" t="s">
        <v>575</v>
      </c>
      <c r="B228" s="95">
        <v>3</v>
      </c>
      <c r="C228" s="78" t="s">
        <v>580</v>
      </c>
      <c r="D228" s="76" t="s">
        <v>581</v>
      </c>
      <c r="E228" s="188"/>
      <c r="F228" s="96"/>
      <c r="G228" s="188"/>
      <c r="H228" s="188"/>
    </row>
    <row r="229" spans="1:8" ht="15.75" customHeight="1" x14ac:dyDescent="0.2">
      <c r="A229" s="83" t="s">
        <v>575</v>
      </c>
      <c r="B229" s="95">
        <v>4</v>
      </c>
      <c r="C229" s="78" t="s">
        <v>582</v>
      </c>
      <c r="D229" s="76" t="s">
        <v>583</v>
      </c>
      <c r="E229" s="188"/>
      <c r="F229" s="96"/>
      <c r="G229" s="188"/>
      <c r="H229" s="188"/>
    </row>
    <row r="230" spans="1:8" ht="15.75" customHeight="1" x14ac:dyDescent="0.2">
      <c r="A230" s="83"/>
      <c r="B230" s="95"/>
      <c r="C230" s="79"/>
      <c r="D230" s="76"/>
      <c r="E230" s="188"/>
      <c r="F230" s="96"/>
      <c r="G230" s="188"/>
      <c r="H230" s="188"/>
    </row>
    <row r="231" spans="1:8" ht="15.75" customHeight="1" x14ac:dyDescent="0.2">
      <c r="A231" s="78" t="s">
        <v>585</v>
      </c>
      <c r="B231" s="79">
        <v>45292</v>
      </c>
      <c r="C231" s="74" t="s">
        <v>586</v>
      </c>
      <c r="D231" s="78" t="s">
        <v>587</v>
      </c>
      <c r="E231" s="188"/>
      <c r="F231" s="96"/>
      <c r="G231" s="188"/>
      <c r="H231" s="188"/>
    </row>
    <row r="232" spans="1:8" ht="15.75" customHeight="1" x14ac:dyDescent="0.2">
      <c r="A232" s="78" t="s">
        <v>585</v>
      </c>
      <c r="B232" s="79">
        <v>45323</v>
      </c>
      <c r="C232" s="74" t="s">
        <v>588</v>
      </c>
      <c r="D232" s="78" t="s">
        <v>589</v>
      </c>
      <c r="E232" s="188"/>
      <c r="F232" s="96"/>
      <c r="G232" s="188"/>
      <c r="H232" s="188"/>
    </row>
    <row r="233" spans="1:8" ht="15.75" customHeight="1" x14ac:dyDescent="0.2">
      <c r="A233" s="78" t="s">
        <v>585</v>
      </c>
      <c r="B233" s="79">
        <v>45352</v>
      </c>
      <c r="C233" s="74" t="s">
        <v>590</v>
      </c>
      <c r="D233" s="78" t="s">
        <v>591</v>
      </c>
      <c r="E233" s="188"/>
      <c r="F233" s="96"/>
      <c r="G233" s="188"/>
      <c r="H233" s="188"/>
    </row>
    <row r="234" spans="1:8" ht="15.75" customHeight="1" x14ac:dyDescent="0.2">
      <c r="A234" s="78" t="s">
        <v>592</v>
      </c>
      <c r="B234" s="79">
        <v>45293</v>
      </c>
      <c r="C234" s="74" t="s">
        <v>593</v>
      </c>
      <c r="D234" s="78" t="s">
        <v>594</v>
      </c>
      <c r="E234" s="188"/>
      <c r="F234" s="96"/>
      <c r="G234" s="188"/>
      <c r="H234" s="188"/>
    </row>
    <row r="235" spans="1:8" ht="15.75" customHeight="1" x14ac:dyDescent="0.2">
      <c r="A235" s="78" t="s">
        <v>592</v>
      </c>
      <c r="B235" s="79">
        <v>45324</v>
      </c>
      <c r="C235" s="74" t="s">
        <v>595</v>
      </c>
      <c r="D235" s="78" t="s">
        <v>596</v>
      </c>
      <c r="E235" s="188"/>
      <c r="F235" s="96"/>
      <c r="G235" s="188"/>
      <c r="H235" s="188"/>
    </row>
    <row r="236" spans="1:8" ht="15.75" customHeight="1" x14ac:dyDescent="0.2">
      <c r="A236" s="78" t="s">
        <v>592</v>
      </c>
      <c r="B236" s="79">
        <v>45353</v>
      </c>
      <c r="C236" s="74" t="s">
        <v>597</v>
      </c>
      <c r="D236" s="78" t="s">
        <v>598</v>
      </c>
      <c r="E236" s="188"/>
      <c r="F236" s="96"/>
      <c r="G236" s="188"/>
      <c r="H236" s="188"/>
    </row>
    <row r="237" spans="1:8" ht="15.75" customHeight="1" x14ac:dyDescent="0.2">
      <c r="A237" s="78" t="s">
        <v>592</v>
      </c>
      <c r="B237" s="79">
        <v>45384</v>
      </c>
      <c r="C237" s="74" t="s">
        <v>599</v>
      </c>
      <c r="D237" s="78" t="s">
        <v>600</v>
      </c>
      <c r="E237" s="188"/>
      <c r="F237" s="96"/>
      <c r="G237" s="188"/>
      <c r="H237" s="188"/>
    </row>
    <row r="238" spans="1:8" ht="15.75" customHeight="1" x14ac:dyDescent="0.2">
      <c r="A238" s="78" t="s">
        <v>592</v>
      </c>
      <c r="B238" s="79">
        <v>45414</v>
      </c>
      <c r="C238" s="74" t="s">
        <v>601</v>
      </c>
      <c r="D238" s="78" t="s">
        <v>602</v>
      </c>
      <c r="E238" s="188"/>
      <c r="F238" s="96"/>
      <c r="G238" s="188"/>
      <c r="H238" s="188"/>
    </row>
    <row r="239" spans="1:8" ht="15.75" customHeight="1" x14ac:dyDescent="0.2">
      <c r="A239" s="78" t="s">
        <v>592</v>
      </c>
      <c r="B239" s="79">
        <v>45445</v>
      </c>
      <c r="C239" s="74" t="s">
        <v>603</v>
      </c>
      <c r="D239" s="78" t="s">
        <v>604</v>
      </c>
      <c r="E239" s="188"/>
      <c r="F239" s="96"/>
      <c r="G239" s="188"/>
      <c r="H239" s="188"/>
    </row>
    <row r="240" spans="1:8" ht="15.75" customHeight="1" x14ac:dyDescent="0.2">
      <c r="A240" s="78" t="s">
        <v>605</v>
      </c>
      <c r="B240" s="79">
        <v>45294</v>
      </c>
      <c r="C240" s="74" t="s">
        <v>606</v>
      </c>
      <c r="D240" s="78" t="s">
        <v>607</v>
      </c>
      <c r="E240" s="188"/>
      <c r="F240" s="96"/>
      <c r="G240" s="188"/>
      <c r="H240" s="188"/>
    </row>
    <row r="241" spans="1:8" ht="15.75" customHeight="1" x14ac:dyDescent="0.2">
      <c r="A241" s="78" t="s">
        <v>605</v>
      </c>
      <c r="B241" s="79">
        <v>45325</v>
      </c>
      <c r="C241" s="74" t="s">
        <v>608</v>
      </c>
      <c r="D241" s="78" t="s">
        <v>609</v>
      </c>
      <c r="E241" s="188"/>
      <c r="F241" s="96"/>
      <c r="G241" s="188"/>
      <c r="H241" s="188"/>
    </row>
    <row r="242" spans="1:8" ht="15.75" customHeight="1" x14ac:dyDescent="0.2">
      <c r="A242" s="78" t="s">
        <v>605</v>
      </c>
      <c r="B242" s="79">
        <v>45354</v>
      </c>
      <c r="C242" s="74" t="s">
        <v>610</v>
      </c>
      <c r="D242" s="78" t="s">
        <v>611</v>
      </c>
      <c r="E242" s="188"/>
      <c r="F242" s="96"/>
      <c r="G242" s="188"/>
      <c r="H242" s="188"/>
    </row>
    <row r="243" spans="1:8" ht="15.75" customHeight="1" x14ac:dyDescent="0.2">
      <c r="A243" s="78" t="s">
        <v>605</v>
      </c>
      <c r="B243" s="79">
        <v>45385</v>
      </c>
      <c r="C243" s="74" t="s">
        <v>612</v>
      </c>
      <c r="D243" s="78" t="s">
        <v>613</v>
      </c>
      <c r="E243" s="188"/>
      <c r="F243" s="96"/>
      <c r="G243" s="188"/>
      <c r="H243" s="188"/>
    </row>
    <row r="244" spans="1:8" ht="15.75" customHeight="1" x14ac:dyDescent="0.2">
      <c r="A244" s="78" t="s">
        <v>605</v>
      </c>
      <c r="B244" s="79">
        <v>45415</v>
      </c>
      <c r="C244" s="74" t="s">
        <v>614</v>
      </c>
      <c r="D244" s="78" t="s">
        <v>615</v>
      </c>
      <c r="E244" s="188"/>
      <c r="F244" s="96"/>
      <c r="G244" s="188"/>
      <c r="H244" s="188"/>
    </row>
    <row r="245" spans="1:8" ht="15.75" customHeight="1" x14ac:dyDescent="0.2">
      <c r="A245" s="78" t="s">
        <v>605</v>
      </c>
      <c r="B245" s="79">
        <v>45446</v>
      </c>
      <c r="C245" s="74" t="s">
        <v>616</v>
      </c>
      <c r="D245" s="78" t="s">
        <v>617</v>
      </c>
      <c r="E245" s="188"/>
      <c r="F245" s="96"/>
      <c r="G245" s="188"/>
      <c r="H245" s="188"/>
    </row>
    <row r="246" spans="1:8" ht="15.75" customHeight="1" x14ac:dyDescent="0.2">
      <c r="A246" s="78" t="s">
        <v>605</v>
      </c>
      <c r="B246" s="79">
        <v>45476</v>
      </c>
      <c r="C246" s="74" t="s">
        <v>618</v>
      </c>
      <c r="D246" s="78" t="s">
        <v>619</v>
      </c>
      <c r="E246" s="188"/>
      <c r="F246" s="96"/>
      <c r="G246" s="188"/>
      <c r="H246" s="188"/>
    </row>
    <row r="247" spans="1:8" ht="15.75" customHeight="1" x14ac:dyDescent="0.2">
      <c r="A247" s="78" t="s">
        <v>605</v>
      </c>
      <c r="B247" s="79">
        <v>45507</v>
      </c>
      <c r="C247" s="74" t="s">
        <v>620</v>
      </c>
      <c r="D247" s="78" t="s">
        <v>621</v>
      </c>
      <c r="E247" s="188"/>
      <c r="F247" s="96"/>
      <c r="G247" s="188"/>
      <c r="H247" s="188"/>
    </row>
    <row r="248" spans="1:8" ht="15.75" customHeight="1" x14ac:dyDescent="0.2">
      <c r="A248" s="78" t="s">
        <v>605</v>
      </c>
      <c r="B248" s="79">
        <v>45538</v>
      </c>
      <c r="C248" s="74" t="s">
        <v>622</v>
      </c>
      <c r="D248" s="78" t="s">
        <v>623</v>
      </c>
      <c r="E248" s="188"/>
      <c r="F248" s="96"/>
      <c r="G248" s="188"/>
      <c r="H248" s="188"/>
    </row>
    <row r="249" spans="1:8" ht="15.75" customHeight="1" x14ac:dyDescent="0.2">
      <c r="A249" s="78" t="s">
        <v>605</v>
      </c>
      <c r="B249" s="79">
        <v>45568</v>
      </c>
      <c r="C249" s="74" t="s">
        <v>624</v>
      </c>
      <c r="D249" s="78" t="s">
        <v>625</v>
      </c>
      <c r="E249" s="188"/>
      <c r="F249" s="96"/>
      <c r="G249" s="188"/>
      <c r="H249" s="188"/>
    </row>
    <row r="250" spans="1:8" ht="15.75" customHeight="1" x14ac:dyDescent="0.2">
      <c r="A250" s="78" t="s">
        <v>626</v>
      </c>
      <c r="B250" s="79">
        <v>45295</v>
      </c>
      <c r="C250" s="74" t="s">
        <v>627</v>
      </c>
      <c r="D250" s="78" t="s">
        <v>628</v>
      </c>
      <c r="E250" s="188"/>
      <c r="F250" s="96"/>
      <c r="G250" s="188"/>
      <c r="H250" s="188"/>
    </row>
    <row r="251" spans="1:8" ht="15.75" customHeight="1" x14ac:dyDescent="0.2">
      <c r="A251" s="78" t="s">
        <v>626</v>
      </c>
      <c r="B251" s="79">
        <v>45326</v>
      </c>
      <c r="C251" s="74" t="s">
        <v>629</v>
      </c>
      <c r="D251" s="78" t="s">
        <v>630</v>
      </c>
      <c r="E251" s="188"/>
      <c r="F251" s="96"/>
      <c r="G251" s="188"/>
      <c r="H251" s="188"/>
    </row>
    <row r="252" spans="1:8" ht="15.75" customHeight="1" x14ac:dyDescent="0.2">
      <c r="A252" s="78" t="s">
        <v>626</v>
      </c>
      <c r="B252" s="79">
        <v>45355</v>
      </c>
      <c r="C252" s="74" t="s">
        <v>631</v>
      </c>
      <c r="D252" s="78" t="s">
        <v>632</v>
      </c>
      <c r="E252" s="188"/>
      <c r="F252" s="96"/>
      <c r="G252" s="188"/>
      <c r="H252" s="188"/>
    </row>
    <row r="253" spans="1:8" ht="15.75" customHeight="1" x14ac:dyDescent="0.2">
      <c r="A253" s="78" t="s">
        <v>626</v>
      </c>
      <c r="B253" s="80">
        <v>45386</v>
      </c>
      <c r="C253" s="74" t="s">
        <v>633</v>
      </c>
      <c r="D253" s="78" t="s">
        <v>634</v>
      </c>
      <c r="E253" s="188"/>
      <c r="F253" s="96"/>
      <c r="G253" s="188"/>
      <c r="H253" s="188"/>
    </row>
    <row r="254" spans="1:8" ht="15.75" customHeight="1" x14ac:dyDescent="0.2">
      <c r="A254" s="78" t="s">
        <v>626</v>
      </c>
      <c r="B254" s="79">
        <v>45416</v>
      </c>
      <c r="C254" s="74" t="s">
        <v>635</v>
      </c>
      <c r="D254" s="78" t="s">
        <v>636</v>
      </c>
      <c r="E254" s="188"/>
      <c r="F254" s="96"/>
      <c r="G254" s="188"/>
      <c r="H254" s="188"/>
    </row>
    <row r="255" spans="1:8" ht="15.75" customHeight="1" x14ac:dyDescent="0.2">
      <c r="A255" s="78" t="s">
        <v>626</v>
      </c>
      <c r="B255" s="79">
        <v>45447</v>
      </c>
      <c r="C255" s="74" t="s">
        <v>637</v>
      </c>
      <c r="D255" s="78" t="s">
        <v>638</v>
      </c>
      <c r="E255" s="188"/>
      <c r="F255" s="96"/>
      <c r="G255" s="188"/>
      <c r="H255" s="188"/>
    </row>
    <row r="256" spans="1:8" ht="15.75" customHeight="1" x14ac:dyDescent="0.2">
      <c r="A256" s="78" t="s">
        <v>626</v>
      </c>
      <c r="B256" s="79">
        <v>45477</v>
      </c>
      <c r="C256" s="74" t="s">
        <v>639</v>
      </c>
      <c r="D256" s="78" t="s">
        <v>640</v>
      </c>
      <c r="E256" s="188"/>
      <c r="F256" s="96"/>
      <c r="G256" s="188"/>
      <c r="H256" s="188"/>
    </row>
    <row r="257" spans="1:8" ht="15.75" customHeight="1" x14ac:dyDescent="0.2">
      <c r="A257" s="78" t="s">
        <v>641</v>
      </c>
      <c r="B257" s="79">
        <v>45296</v>
      </c>
      <c r="C257" s="74" t="s">
        <v>642</v>
      </c>
      <c r="D257" s="78" t="s">
        <v>643</v>
      </c>
      <c r="E257" s="188"/>
      <c r="F257" s="96"/>
      <c r="G257" s="188"/>
      <c r="H257" s="188"/>
    </row>
    <row r="258" spans="1:8" ht="15.75" customHeight="1" x14ac:dyDescent="0.2">
      <c r="A258" s="78" t="s">
        <v>641</v>
      </c>
      <c r="B258" s="79">
        <v>45327</v>
      </c>
      <c r="C258" s="74" t="s">
        <v>644</v>
      </c>
      <c r="D258" s="78" t="s">
        <v>645</v>
      </c>
      <c r="E258" s="188"/>
      <c r="F258" s="96"/>
      <c r="G258" s="188"/>
      <c r="H258" s="188"/>
    </row>
    <row r="259" spans="1:8" ht="15.75" customHeight="1" x14ac:dyDescent="0.2">
      <c r="A259" s="78" t="s">
        <v>641</v>
      </c>
      <c r="B259" s="79">
        <v>45356</v>
      </c>
      <c r="C259" s="74" t="s">
        <v>646</v>
      </c>
      <c r="D259" s="78" t="s">
        <v>647</v>
      </c>
      <c r="E259" s="188"/>
      <c r="F259" s="96"/>
      <c r="G259" s="188"/>
      <c r="H259" s="188"/>
    </row>
    <row r="260" spans="1:8" ht="15.75" customHeight="1" x14ac:dyDescent="0.2">
      <c r="A260" s="78" t="s">
        <v>641</v>
      </c>
      <c r="B260" s="79">
        <v>45387</v>
      </c>
      <c r="C260" s="74" t="s">
        <v>648</v>
      </c>
      <c r="D260" s="78" t="s">
        <v>649</v>
      </c>
      <c r="E260" s="188"/>
      <c r="F260" s="96"/>
      <c r="G260" s="188"/>
      <c r="H260" s="188"/>
    </row>
    <row r="261" spans="1:8" ht="15.75" customHeight="1" x14ac:dyDescent="0.2">
      <c r="A261" s="78" t="s">
        <v>641</v>
      </c>
      <c r="B261" s="80">
        <v>45417</v>
      </c>
      <c r="C261" s="74" t="s">
        <v>650</v>
      </c>
      <c r="D261" s="78" t="s">
        <v>651</v>
      </c>
      <c r="E261" s="188"/>
      <c r="F261" s="96"/>
      <c r="G261" s="188"/>
      <c r="H261" s="188"/>
    </row>
    <row r="262" spans="1:8" ht="15.75" customHeight="1" x14ac:dyDescent="0.2">
      <c r="A262" s="78" t="s">
        <v>652</v>
      </c>
      <c r="B262" s="79">
        <v>45297</v>
      </c>
      <c r="C262" s="74" t="s">
        <v>653</v>
      </c>
      <c r="D262" s="78" t="s">
        <v>654</v>
      </c>
      <c r="E262" s="188"/>
      <c r="F262" s="96"/>
      <c r="G262" s="188"/>
      <c r="H262" s="188"/>
    </row>
    <row r="263" spans="1:8" ht="15.75" customHeight="1" x14ac:dyDescent="0.2">
      <c r="A263" s="78" t="s">
        <v>652</v>
      </c>
      <c r="B263" s="79">
        <v>45328</v>
      </c>
      <c r="C263" s="74" t="s">
        <v>655</v>
      </c>
      <c r="D263" s="78" t="s">
        <v>656</v>
      </c>
      <c r="E263" s="188"/>
      <c r="F263" s="96"/>
      <c r="G263" s="188"/>
      <c r="H263" s="188"/>
    </row>
    <row r="264" spans="1:8" ht="15.75" customHeight="1" x14ac:dyDescent="0.2">
      <c r="A264" s="78" t="s">
        <v>652</v>
      </c>
      <c r="B264" s="79">
        <v>45357</v>
      </c>
      <c r="C264" s="74" t="s">
        <v>657</v>
      </c>
      <c r="D264" s="78" t="s">
        <v>658</v>
      </c>
      <c r="E264" s="188"/>
      <c r="F264" s="96"/>
      <c r="G264" s="188"/>
      <c r="H264" s="188"/>
    </row>
    <row r="265" spans="1:8" ht="15.75" customHeight="1" x14ac:dyDescent="0.2">
      <c r="A265" s="78" t="s">
        <v>322</v>
      </c>
      <c r="B265" s="79">
        <v>45298</v>
      </c>
      <c r="C265" s="74" t="s">
        <v>659</v>
      </c>
      <c r="D265" s="78" t="s">
        <v>660</v>
      </c>
      <c r="E265" s="188"/>
      <c r="F265" s="96"/>
      <c r="G265" s="188"/>
      <c r="H265" s="188"/>
    </row>
    <row r="266" spans="1:8" ht="15.75" customHeight="1" x14ac:dyDescent="0.2">
      <c r="A266" s="78" t="s">
        <v>322</v>
      </c>
      <c r="B266" s="79">
        <v>45329</v>
      </c>
      <c r="C266" s="74" t="s">
        <v>661</v>
      </c>
      <c r="D266" s="78" t="s">
        <v>662</v>
      </c>
      <c r="E266" s="188"/>
      <c r="F266" s="96"/>
      <c r="G266" s="188"/>
      <c r="H266" s="188"/>
    </row>
    <row r="267" spans="1:8" ht="15.75" customHeight="1" x14ac:dyDescent="0.2">
      <c r="A267" s="83" t="s">
        <v>663</v>
      </c>
      <c r="B267" s="100">
        <v>45299</v>
      </c>
      <c r="C267" s="83" t="s">
        <v>664</v>
      </c>
      <c r="D267" s="76" t="s">
        <v>665</v>
      </c>
      <c r="E267" s="188"/>
      <c r="F267" s="96"/>
      <c r="G267" s="188"/>
      <c r="H267" s="188"/>
    </row>
    <row r="268" spans="1:8" ht="15.75" customHeight="1" x14ac:dyDescent="0.2">
      <c r="A268" s="83" t="s">
        <v>663</v>
      </c>
      <c r="B268" s="100">
        <v>45330</v>
      </c>
      <c r="C268" s="83" t="s">
        <v>664</v>
      </c>
      <c r="D268" s="76" t="s">
        <v>666</v>
      </c>
      <c r="E268" s="188"/>
      <c r="F268" s="96"/>
      <c r="G268" s="188"/>
      <c r="H268" s="188"/>
    </row>
    <row r="269" spans="1:8" ht="15.75" customHeight="1" x14ac:dyDescent="0.2">
      <c r="A269" s="83" t="s">
        <v>663</v>
      </c>
      <c r="B269" s="100">
        <v>45359</v>
      </c>
      <c r="C269" s="83" t="s">
        <v>664</v>
      </c>
      <c r="D269" s="76" t="s">
        <v>667</v>
      </c>
      <c r="E269" s="188"/>
      <c r="F269" s="96"/>
      <c r="G269" s="188"/>
      <c r="H269" s="188"/>
    </row>
    <row r="270" spans="1:8" ht="15.75" customHeight="1" x14ac:dyDescent="0.2">
      <c r="A270" s="83" t="s">
        <v>663</v>
      </c>
      <c r="B270" s="100">
        <v>45390</v>
      </c>
      <c r="C270" s="83" t="s">
        <v>664</v>
      </c>
      <c r="D270" s="76" t="s">
        <v>668</v>
      </c>
      <c r="E270" s="188"/>
      <c r="F270" s="96"/>
      <c r="G270" s="188"/>
      <c r="H270" s="188"/>
    </row>
    <row r="271" spans="1:8" ht="15.75" customHeight="1" x14ac:dyDescent="0.2">
      <c r="A271" s="83" t="s">
        <v>663</v>
      </c>
      <c r="B271" s="100">
        <v>45420</v>
      </c>
      <c r="C271" s="83" t="s">
        <v>664</v>
      </c>
      <c r="D271" s="76" t="s">
        <v>669</v>
      </c>
      <c r="E271" s="188"/>
      <c r="F271" s="96"/>
      <c r="G271" s="188"/>
      <c r="H271" s="188"/>
    </row>
    <row r="272" spans="1:8" ht="15.75" customHeight="1" x14ac:dyDescent="0.2">
      <c r="A272" s="83" t="s">
        <v>663</v>
      </c>
      <c r="B272" s="100">
        <v>45451</v>
      </c>
      <c r="C272" s="78" t="s">
        <v>670</v>
      </c>
      <c r="D272" s="82" t="s">
        <v>671</v>
      </c>
      <c r="E272" s="188"/>
      <c r="F272" s="96"/>
      <c r="G272" s="188"/>
      <c r="H272" s="188"/>
    </row>
    <row r="273" spans="1:8" ht="15.75" customHeight="1" x14ac:dyDescent="0.2">
      <c r="A273" s="83" t="s">
        <v>663</v>
      </c>
      <c r="B273" s="100">
        <v>45481</v>
      </c>
      <c r="C273" s="78" t="s">
        <v>670</v>
      </c>
      <c r="D273" s="76" t="s">
        <v>672</v>
      </c>
      <c r="E273" s="188"/>
      <c r="F273" s="96"/>
      <c r="G273" s="188"/>
      <c r="H273" s="188"/>
    </row>
    <row r="274" spans="1:8" ht="15.75" customHeight="1" x14ac:dyDescent="0.2">
      <c r="A274" s="83" t="s">
        <v>663</v>
      </c>
      <c r="B274" s="100">
        <v>45512</v>
      </c>
      <c r="C274" s="78" t="s">
        <v>670</v>
      </c>
      <c r="D274" s="76" t="s">
        <v>673</v>
      </c>
      <c r="E274" s="188"/>
      <c r="F274" s="96"/>
      <c r="G274" s="188"/>
      <c r="H274" s="188"/>
    </row>
    <row r="275" spans="1:8" ht="15.75" customHeight="1" x14ac:dyDescent="0.2">
      <c r="A275" s="83" t="s">
        <v>663</v>
      </c>
      <c r="B275" s="100">
        <v>45543</v>
      </c>
      <c r="C275" s="78" t="s">
        <v>674</v>
      </c>
      <c r="D275" s="76" t="s">
        <v>675</v>
      </c>
      <c r="E275" s="188"/>
      <c r="F275" s="96"/>
      <c r="G275" s="188"/>
      <c r="H275" s="188"/>
    </row>
    <row r="276" spans="1:8" ht="15.75" customHeight="1" x14ac:dyDescent="0.2">
      <c r="A276" s="83" t="s">
        <v>663</v>
      </c>
      <c r="B276" s="100">
        <v>45573</v>
      </c>
      <c r="C276" s="78" t="s">
        <v>674</v>
      </c>
      <c r="D276" s="76" t="s">
        <v>676</v>
      </c>
      <c r="E276" s="188"/>
      <c r="F276" s="96"/>
      <c r="G276" s="188"/>
      <c r="H276" s="188"/>
    </row>
    <row r="277" spans="1:8" ht="15.75" customHeight="1" x14ac:dyDescent="0.2">
      <c r="A277" s="83"/>
      <c r="B277" s="84"/>
      <c r="C277" s="79"/>
      <c r="D277" s="76"/>
      <c r="E277" s="188"/>
      <c r="F277" s="96"/>
      <c r="G277" s="188"/>
      <c r="H277" s="188"/>
    </row>
    <row r="278" spans="1:8" ht="15.75" customHeight="1" x14ac:dyDescent="0.2">
      <c r="A278" s="83"/>
      <c r="B278" s="84"/>
      <c r="C278" s="79"/>
      <c r="D278" s="76"/>
      <c r="E278" s="188"/>
      <c r="F278" s="96"/>
      <c r="G278" s="188"/>
      <c r="H278" s="188"/>
    </row>
    <row r="279" spans="1:8" ht="15.75" customHeight="1" x14ac:dyDescent="0.2">
      <c r="A279" s="83"/>
      <c r="B279" s="84"/>
      <c r="C279" s="79"/>
      <c r="D279" s="76"/>
      <c r="E279" s="188"/>
      <c r="F279" s="96"/>
      <c r="G279" s="188"/>
      <c r="H279" s="188"/>
    </row>
    <row r="280" spans="1:8" ht="15.75" customHeight="1" x14ac:dyDescent="0.2">
      <c r="A280" s="83"/>
      <c r="B280" s="84"/>
      <c r="C280" s="79"/>
      <c r="D280" s="76"/>
      <c r="E280" s="188"/>
      <c r="F280" s="96"/>
      <c r="G280" s="188"/>
      <c r="H280" s="188"/>
    </row>
    <row r="281" spans="1:8" ht="15.75" customHeight="1" x14ac:dyDescent="0.2">
      <c r="A281" s="83"/>
      <c r="B281" s="84"/>
      <c r="C281" s="79"/>
      <c r="D281" s="76"/>
      <c r="E281" s="188"/>
      <c r="F281" s="96"/>
      <c r="G281" s="188"/>
      <c r="H281" s="188"/>
    </row>
    <row r="282" spans="1:8" ht="15.75" customHeight="1" x14ac:dyDescent="0.2">
      <c r="A282" s="83"/>
      <c r="B282" s="84"/>
      <c r="C282" s="79"/>
      <c r="D282" s="76"/>
      <c r="E282" s="188"/>
      <c r="F282" s="96"/>
      <c r="G282" s="188"/>
      <c r="H282" s="188"/>
    </row>
    <row r="283" spans="1:8" ht="15.75" customHeight="1" x14ac:dyDescent="0.2">
      <c r="A283" s="83"/>
      <c r="B283" s="84"/>
      <c r="C283" s="79"/>
      <c r="D283" s="76"/>
      <c r="E283" s="188"/>
      <c r="F283" s="96"/>
      <c r="G283" s="188"/>
      <c r="H283" s="188"/>
    </row>
    <row r="284" spans="1:8" ht="15.75" customHeight="1" x14ac:dyDescent="0.2">
      <c r="A284" s="83"/>
      <c r="B284" s="84"/>
      <c r="C284" s="79"/>
      <c r="D284" s="76"/>
      <c r="E284" s="188"/>
      <c r="F284" s="96"/>
      <c r="G284" s="188"/>
      <c r="H284" s="188"/>
    </row>
    <row r="285" spans="1:8" ht="15.75" customHeight="1" x14ac:dyDescent="0.15"/>
    <row r="286" spans="1:8" ht="15.75" customHeight="1" x14ac:dyDescent="0.15"/>
    <row r="287" spans="1:8" ht="15.75" customHeight="1" x14ac:dyDescent="0.15"/>
    <row r="288" spans="1: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
    <mergeCell ref="F1:G1"/>
    <mergeCell ref="E7:G7"/>
  </mergeCells>
  <conditionalFormatting sqref="F9:F284">
    <cfRule type="cellIs" dxfId="169" priority="1" operator="equal">
      <formula>0</formula>
    </cfRule>
    <cfRule type="cellIs" dxfId="168" priority="2" operator="equal">
      <formula>1</formula>
    </cfRule>
    <cfRule type="cellIs" dxfId="167" priority="3" operator="equal">
      <formula>2</formula>
    </cfRule>
    <cfRule type="cellIs" dxfId="166" priority="4" operator="equal">
      <formula>3</formula>
    </cfRule>
    <cfRule type="cellIs" dxfId="165" priority="5" operator="equal">
      <formula>"N/A"</formula>
    </cfRule>
  </conditionalFormatting>
  <hyperlinks>
    <hyperlink ref="D2" r:id="rId1" xr:uid="{00000000-0004-0000-1000-000000000000}"/>
    <hyperlink ref="E2" r:id="rId2" xr:uid="{00000000-0004-0000-1000-000001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000-000000000000}">
          <x14:formula1>
            <xm:f>'EM Rating System'!$A$2:$A$5</xm:f>
          </x14:formula1>
          <xm:sqref>F9:F284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4C2F4"/>
    <outlinePr summaryBelow="0" summaryRight="0"/>
  </sheetPr>
  <dimension ref="A1:H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1640625" customWidth="1"/>
    <col min="2" max="2" width="9.5" customWidth="1"/>
    <col min="3" max="3" width="29.33203125" customWidth="1"/>
    <col min="4" max="4" width="49" customWidth="1"/>
    <col min="5" max="5" width="44.5" customWidth="1"/>
    <col min="6" max="6" width="27.5" customWidth="1"/>
    <col min="7" max="7" width="48.83203125" customWidth="1"/>
    <col min="8" max="8" width="34.83203125" customWidth="1"/>
    <col min="9" max="26" width="12.5" customWidth="1"/>
  </cols>
  <sheetData>
    <row r="1" spans="1:8" ht="15.75" customHeight="1" x14ac:dyDescent="0.2">
      <c r="A1" s="86"/>
      <c r="B1" s="86"/>
      <c r="C1" s="281" t="s">
        <v>677</v>
      </c>
      <c r="D1" s="87" t="s">
        <v>1052</v>
      </c>
      <c r="E1" s="88"/>
      <c r="F1" s="393" t="s">
        <v>256</v>
      </c>
      <c r="G1" s="372"/>
    </row>
    <row r="2" spans="1:8" ht="15.75" customHeight="1" x14ac:dyDescent="0.2">
      <c r="A2" s="282"/>
      <c r="B2" s="282"/>
      <c r="C2" s="281" t="s">
        <v>679</v>
      </c>
      <c r="D2" s="90" t="s">
        <v>1072</v>
      </c>
      <c r="E2" s="91"/>
      <c r="F2" s="105" t="s">
        <v>257</v>
      </c>
      <c r="G2" s="317">
        <v>2</v>
      </c>
    </row>
    <row r="3" spans="1:8" ht="15.75" customHeight="1" x14ac:dyDescent="0.2">
      <c r="A3" s="282"/>
      <c r="B3" s="282"/>
      <c r="C3" s="281" t="s">
        <v>681</v>
      </c>
      <c r="D3" s="92"/>
      <c r="E3" s="189"/>
      <c r="F3" s="105" t="s">
        <v>259</v>
      </c>
      <c r="G3" s="318">
        <v>1</v>
      </c>
    </row>
    <row r="4" spans="1:8" ht="15.75" customHeight="1" x14ac:dyDescent="0.2">
      <c r="A4" s="86"/>
      <c r="B4" s="86"/>
      <c r="C4" s="286" t="s">
        <v>682</v>
      </c>
      <c r="D4" s="92"/>
      <c r="E4" s="189"/>
      <c r="F4" s="105" t="s">
        <v>260</v>
      </c>
      <c r="G4" s="319">
        <v>0</v>
      </c>
    </row>
    <row r="5" spans="1:8" ht="15.75" customHeight="1" x14ac:dyDescent="0.2">
      <c r="A5" s="86"/>
      <c r="B5" s="86"/>
      <c r="C5" s="286" t="s">
        <v>683</v>
      </c>
      <c r="D5" s="289"/>
      <c r="E5" s="289"/>
      <c r="F5" s="105" t="s">
        <v>262</v>
      </c>
      <c r="G5" s="315" t="s">
        <v>253</v>
      </c>
    </row>
    <row r="6" spans="1:8" ht="15.75" customHeight="1" x14ac:dyDescent="0.2">
      <c r="A6" s="86"/>
      <c r="B6" s="86"/>
      <c r="C6" s="281" t="s">
        <v>684</v>
      </c>
      <c r="D6" s="289"/>
      <c r="E6" s="289"/>
    </row>
    <row r="7" spans="1:8" ht="27.75" customHeight="1" x14ac:dyDescent="0.2">
      <c r="A7" s="86"/>
      <c r="B7" s="86"/>
      <c r="C7" s="86"/>
      <c r="D7" s="289"/>
      <c r="E7" s="394" t="s">
        <v>279</v>
      </c>
      <c r="F7" s="372"/>
      <c r="G7" s="395"/>
      <c r="H7" s="109"/>
    </row>
    <row r="8" spans="1:8" ht="15.75" customHeight="1" x14ac:dyDescent="0.2">
      <c r="A8" s="262" t="s">
        <v>268</v>
      </c>
      <c r="B8" s="263" t="s">
        <v>269</v>
      </c>
      <c r="C8" s="263" t="s">
        <v>270</v>
      </c>
      <c r="D8" s="263" t="s">
        <v>685</v>
      </c>
      <c r="E8" s="292" t="s">
        <v>686</v>
      </c>
      <c r="F8" s="292" t="s">
        <v>687</v>
      </c>
      <c r="G8" s="322" t="s">
        <v>688</v>
      </c>
      <c r="H8" s="110"/>
    </row>
    <row r="9" spans="1:8" ht="15.75" customHeight="1" x14ac:dyDescent="0.2">
      <c r="A9" s="69" t="s">
        <v>321</v>
      </c>
      <c r="B9" s="70">
        <v>1</v>
      </c>
      <c r="C9" s="69" t="s">
        <v>322</v>
      </c>
      <c r="D9" s="1" t="s">
        <v>323</v>
      </c>
      <c r="E9" s="188"/>
      <c r="F9" s="96"/>
      <c r="G9" s="111"/>
      <c r="H9" s="188"/>
    </row>
    <row r="10" spans="1:8" ht="15.75" customHeight="1" x14ac:dyDescent="0.2">
      <c r="A10" s="69" t="s">
        <v>321</v>
      </c>
      <c r="B10" s="70">
        <v>1</v>
      </c>
      <c r="C10" s="69" t="s">
        <v>322</v>
      </c>
      <c r="D10" s="1" t="s">
        <v>324</v>
      </c>
      <c r="E10" s="188"/>
      <c r="F10" s="96"/>
      <c r="G10" s="111"/>
      <c r="H10" s="188"/>
    </row>
    <row r="11" spans="1:8" ht="15.75" customHeight="1" x14ac:dyDescent="0.2">
      <c r="A11" s="69" t="s">
        <v>321</v>
      </c>
      <c r="B11" s="70">
        <v>1</v>
      </c>
      <c r="C11" s="69" t="s">
        <v>322</v>
      </c>
      <c r="D11" s="1" t="s">
        <v>848</v>
      </c>
      <c r="E11" s="188"/>
      <c r="F11" s="96"/>
      <c r="G11" s="111"/>
      <c r="H11" s="188"/>
    </row>
    <row r="12" spans="1:8" ht="15.75" customHeight="1" x14ac:dyDescent="0.2">
      <c r="A12" s="69" t="s">
        <v>321</v>
      </c>
      <c r="B12" s="70">
        <v>1</v>
      </c>
      <c r="C12" s="69" t="s">
        <v>322</v>
      </c>
      <c r="D12" s="1" t="s">
        <v>326</v>
      </c>
      <c r="E12" s="188"/>
      <c r="F12" s="96"/>
      <c r="G12" s="111"/>
      <c r="H12" s="188"/>
    </row>
    <row r="13" spans="1:8" ht="15.75" customHeight="1" x14ac:dyDescent="0.2">
      <c r="A13" s="69" t="s">
        <v>321</v>
      </c>
      <c r="B13" s="70">
        <v>1</v>
      </c>
      <c r="C13" s="69" t="s">
        <v>322</v>
      </c>
      <c r="D13" s="1" t="s">
        <v>327</v>
      </c>
      <c r="E13" s="188"/>
      <c r="F13" s="96"/>
      <c r="G13" s="111"/>
      <c r="H13" s="188"/>
    </row>
    <row r="14" spans="1:8" ht="15.75" customHeight="1" x14ac:dyDescent="0.2">
      <c r="A14" s="69" t="s">
        <v>321</v>
      </c>
      <c r="B14" s="70">
        <v>1</v>
      </c>
      <c r="C14" s="69" t="s">
        <v>322</v>
      </c>
      <c r="D14" s="1" t="s">
        <v>328</v>
      </c>
      <c r="E14" s="188"/>
      <c r="F14" s="96"/>
      <c r="G14" s="111"/>
      <c r="H14" s="188"/>
    </row>
    <row r="15" spans="1:8" ht="15.75" customHeight="1" x14ac:dyDescent="0.2">
      <c r="A15" s="69" t="s">
        <v>321</v>
      </c>
      <c r="B15" s="70">
        <v>2</v>
      </c>
      <c r="C15" s="69" t="s">
        <v>329</v>
      </c>
      <c r="D15" s="1" t="s">
        <v>330</v>
      </c>
      <c r="E15" s="188"/>
      <c r="F15" s="96"/>
      <c r="G15" s="111"/>
      <c r="H15" s="188"/>
    </row>
    <row r="16" spans="1:8" ht="15.75" customHeight="1" x14ac:dyDescent="0.2">
      <c r="A16" s="69" t="s">
        <v>321</v>
      </c>
      <c r="B16" s="70">
        <v>2</v>
      </c>
      <c r="C16" s="69" t="s">
        <v>329</v>
      </c>
      <c r="D16" s="1" t="s">
        <v>849</v>
      </c>
      <c r="E16" s="188"/>
      <c r="F16" s="96"/>
      <c r="G16" s="111"/>
      <c r="H16" s="188"/>
    </row>
    <row r="17" spans="1:8" ht="15.75" customHeight="1" x14ac:dyDescent="0.2">
      <c r="A17" s="69" t="s">
        <v>321</v>
      </c>
      <c r="B17" s="70">
        <v>2</v>
      </c>
      <c r="C17" s="69" t="s">
        <v>329</v>
      </c>
      <c r="D17" s="1" t="s">
        <v>332</v>
      </c>
      <c r="E17" s="188"/>
      <c r="F17" s="96"/>
      <c r="G17" s="111"/>
      <c r="H17" s="188"/>
    </row>
    <row r="18" spans="1:8" ht="15.75" customHeight="1" x14ac:dyDescent="0.2">
      <c r="A18" s="69" t="s">
        <v>321</v>
      </c>
      <c r="B18" s="70">
        <v>2</v>
      </c>
      <c r="C18" s="69" t="s">
        <v>329</v>
      </c>
      <c r="D18" s="1" t="s">
        <v>333</v>
      </c>
      <c r="E18" s="188"/>
      <c r="F18" s="96"/>
      <c r="G18" s="111"/>
      <c r="H18" s="188"/>
    </row>
    <row r="19" spans="1:8" ht="15.75" customHeight="1" x14ac:dyDescent="0.2">
      <c r="A19" s="69" t="s">
        <v>321</v>
      </c>
      <c r="B19" s="70">
        <v>2</v>
      </c>
      <c r="C19" s="69" t="s">
        <v>329</v>
      </c>
      <c r="D19" s="1" t="s">
        <v>334</v>
      </c>
      <c r="E19" s="188"/>
      <c r="F19" s="96"/>
      <c r="G19" s="111"/>
      <c r="H19" s="188"/>
    </row>
    <row r="20" spans="1:8" ht="15.75" customHeight="1" x14ac:dyDescent="0.2">
      <c r="A20" s="69" t="s">
        <v>321</v>
      </c>
      <c r="B20" s="70">
        <v>3</v>
      </c>
      <c r="C20" s="69" t="s">
        <v>335</v>
      </c>
      <c r="D20" s="1" t="s">
        <v>336</v>
      </c>
      <c r="E20" s="188"/>
      <c r="F20" s="96"/>
      <c r="G20" s="111"/>
      <c r="H20" s="188"/>
    </row>
    <row r="21" spans="1:8" ht="15.75" customHeight="1" x14ac:dyDescent="0.2">
      <c r="A21" s="69" t="s">
        <v>321</v>
      </c>
      <c r="B21" s="70">
        <v>3</v>
      </c>
      <c r="C21" s="69" t="s">
        <v>335</v>
      </c>
      <c r="D21" s="1" t="s">
        <v>337</v>
      </c>
      <c r="E21" s="188"/>
      <c r="F21" s="96"/>
      <c r="G21" s="111"/>
      <c r="H21" s="188"/>
    </row>
    <row r="22" spans="1:8" ht="15.75" customHeight="1" x14ac:dyDescent="0.2">
      <c r="A22" s="69" t="s">
        <v>321</v>
      </c>
      <c r="B22" s="70">
        <v>3</v>
      </c>
      <c r="C22" s="69" t="s">
        <v>335</v>
      </c>
      <c r="D22" s="1" t="s">
        <v>338</v>
      </c>
      <c r="E22" s="188"/>
      <c r="F22" s="96"/>
      <c r="G22" s="111"/>
      <c r="H22" s="188"/>
    </row>
    <row r="23" spans="1:8" ht="15.75" customHeight="1" x14ac:dyDescent="0.2">
      <c r="A23" s="69" t="s">
        <v>321</v>
      </c>
      <c r="B23" s="70">
        <v>3</v>
      </c>
      <c r="C23" s="69" t="s">
        <v>335</v>
      </c>
      <c r="D23" s="1" t="s">
        <v>339</v>
      </c>
      <c r="E23" s="188"/>
      <c r="F23" s="96"/>
      <c r="G23" s="111"/>
      <c r="H23" s="188"/>
    </row>
    <row r="24" spans="1:8" ht="15.75" customHeight="1" x14ac:dyDescent="0.2">
      <c r="A24" s="69" t="s">
        <v>321</v>
      </c>
      <c r="B24" s="70">
        <v>3</v>
      </c>
      <c r="C24" s="69" t="s">
        <v>335</v>
      </c>
      <c r="D24" s="1" t="s">
        <v>340</v>
      </c>
      <c r="E24" s="188"/>
      <c r="F24" s="96"/>
      <c r="G24" s="111"/>
      <c r="H24" s="188"/>
    </row>
    <row r="25" spans="1:8" ht="15.75" customHeight="1" x14ac:dyDescent="0.2">
      <c r="A25" s="69" t="s">
        <v>321</v>
      </c>
      <c r="B25" s="70">
        <v>3</v>
      </c>
      <c r="C25" s="69" t="s">
        <v>335</v>
      </c>
      <c r="D25" s="1" t="s">
        <v>341</v>
      </c>
      <c r="E25" s="188"/>
      <c r="F25" s="96"/>
      <c r="G25" s="111"/>
      <c r="H25" s="188"/>
    </row>
    <row r="26" spans="1:8" ht="15.75" customHeight="1" x14ac:dyDescent="0.2">
      <c r="A26" s="69" t="s">
        <v>321</v>
      </c>
      <c r="B26" s="70">
        <v>3</v>
      </c>
      <c r="C26" s="69" t="s">
        <v>335</v>
      </c>
      <c r="D26" s="1" t="s">
        <v>342</v>
      </c>
      <c r="E26" s="188"/>
      <c r="F26" s="96"/>
      <c r="G26" s="111"/>
      <c r="H26" s="188"/>
    </row>
    <row r="27" spans="1:8" ht="15.75" customHeight="1" x14ac:dyDescent="0.2">
      <c r="A27" s="69" t="s">
        <v>321</v>
      </c>
      <c r="B27" s="70">
        <v>3</v>
      </c>
      <c r="C27" s="69" t="s">
        <v>335</v>
      </c>
      <c r="D27" s="1" t="s">
        <v>850</v>
      </c>
      <c r="E27" s="188"/>
      <c r="F27" s="96"/>
      <c r="G27" s="111"/>
      <c r="H27" s="188"/>
    </row>
    <row r="28" spans="1:8" ht="15.75" customHeight="1" x14ac:dyDescent="0.2">
      <c r="A28" s="69" t="s">
        <v>321</v>
      </c>
      <c r="B28" s="70">
        <v>4</v>
      </c>
      <c r="C28" s="69" t="s">
        <v>344</v>
      </c>
      <c r="D28" s="1" t="s">
        <v>345</v>
      </c>
      <c r="E28" s="188"/>
      <c r="F28" s="96"/>
      <c r="G28" s="111"/>
      <c r="H28" s="188"/>
    </row>
    <row r="29" spans="1:8" ht="15.75" customHeight="1" x14ac:dyDescent="0.2">
      <c r="A29" s="69" t="s">
        <v>321</v>
      </c>
      <c r="B29" s="70">
        <v>4</v>
      </c>
      <c r="C29" s="69" t="s">
        <v>344</v>
      </c>
      <c r="D29" s="1" t="s">
        <v>346</v>
      </c>
      <c r="E29" s="188"/>
      <c r="F29" s="96"/>
      <c r="G29" s="111"/>
      <c r="H29" s="188"/>
    </row>
    <row r="30" spans="1:8" ht="15.75" customHeight="1" x14ac:dyDescent="0.2">
      <c r="A30" s="69" t="s">
        <v>321</v>
      </c>
      <c r="B30" s="70">
        <v>4</v>
      </c>
      <c r="C30" s="69" t="s">
        <v>344</v>
      </c>
      <c r="D30" s="1" t="s">
        <v>851</v>
      </c>
      <c r="E30" s="188"/>
      <c r="F30" s="96"/>
      <c r="G30" s="111"/>
      <c r="H30" s="188"/>
    </row>
    <row r="31" spans="1:8" ht="15.75" customHeight="1" x14ac:dyDescent="0.2">
      <c r="A31" s="69" t="s">
        <v>321</v>
      </c>
      <c r="B31" s="70">
        <v>5</v>
      </c>
      <c r="C31" s="74" t="s">
        <v>348</v>
      </c>
      <c r="D31" s="1" t="s">
        <v>349</v>
      </c>
      <c r="E31" s="188"/>
      <c r="F31" s="96"/>
      <c r="G31" s="111"/>
      <c r="H31" s="188"/>
    </row>
    <row r="32" spans="1:8" ht="15.75" customHeight="1" x14ac:dyDescent="0.2">
      <c r="A32" s="69" t="s">
        <v>321</v>
      </c>
      <c r="B32" s="70">
        <v>5</v>
      </c>
      <c r="C32" s="74" t="s">
        <v>348</v>
      </c>
      <c r="D32" s="1" t="s">
        <v>350</v>
      </c>
      <c r="E32" s="188"/>
      <c r="F32" s="96"/>
      <c r="G32" s="111"/>
      <c r="H32" s="188"/>
    </row>
    <row r="33" spans="1:8" ht="15.75" customHeight="1" x14ac:dyDescent="0.2">
      <c r="A33" s="69" t="s">
        <v>321</v>
      </c>
      <c r="B33" s="70">
        <v>5</v>
      </c>
      <c r="C33" s="74" t="s">
        <v>348</v>
      </c>
      <c r="D33" s="1" t="s">
        <v>351</v>
      </c>
      <c r="E33" s="188"/>
      <c r="F33" s="96"/>
      <c r="G33" s="111"/>
      <c r="H33" s="188"/>
    </row>
    <row r="34" spans="1:8" ht="15.75" customHeight="1" x14ac:dyDescent="0.2">
      <c r="A34" s="69" t="s">
        <v>321</v>
      </c>
      <c r="B34" s="70">
        <v>5</v>
      </c>
      <c r="C34" s="74" t="s">
        <v>348</v>
      </c>
      <c r="D34" s="1" t="s">
        <v>352</v>
      </c>
      <c r="E34" s="188"/>
      <c r="F34" s="96"/>
      <c r="G34" s="111"/>
      <c r="H34" s="188"/>
    </row>
    <row r="35" spans="1:8" ht="15.75" customHeight="1" x14ac:dyDescent="0.2">
      <c r="A35" s="69" t="s">
        <v>321</v>
      </c>
      <c r="B35" s="70">
        <v>5</v>
      </c>
      <c r="C35" s="74" t="s">
        <v>348</v>
      </c>
      <c r="D35" s="1" t="s">
        <v>852</v>
      </c>
      <c r="E35" s="188"/>
      <c r="F35" s="96"/>
      <c r="G35" s="111"/>
      <c r="H35" s="188"/>
    </row>
    <row r="36" spans="1:8" ht="15.75" customHeight="1" x14ac:dyDescent="0.2">
      <c r="A36" s="69" t="s">
        <v>321</v>
      </c>
      <c r="B36" s="70">
        <v>5</v>
      </c>
      <c r="C36" s="74" t="s">
        <v>348</v>
      </c>
      <c r="D36" s="1" t="s">
        <v>354</v>
      </c>
      <c r="E36" s="188"/>
      <c r="F36" s="96"/>
      <c r="G36" s="111"/>
      <c r="H36" s="188"/>
    </row>
    <row r="37" spans="1:8" ht="15.75" customHeight="1" x14ac:dyDescent="0.2">
      <c r="A37" s="69" t="s">
        <v>321</v>
      </c>
      <c r="B37" s="75">
        <v>6</v>
      </c>
      <c r="C37" s="76" t="s">
        <v>355</v>
      </c>
      <c r="D37" s="1" t="s">
        <v>356</v>
      </c>
      <c r="E37" s="188"/>
      <c r="F37" s="96"/>
      <c r="G37" s="111"/>
      <c r="H37" s="188"/>
    </row>
    <row r="38" spans="1:8" ht="15.75" customHeight="1" x14ac:dyDescent="0.2">
      <c r="A38" s="69" t="s">
        <v>321</v>
      </c>
      <c r="B38" s="75">
        <v>6</v>
      </c>
      <c r="C38" s="76" t="s">
        <v>355</v>
      </c>
      <c r="D38" s="1" t="s">
        <v>357</v>
      </c>
      <c r="E38" s="188"/>
      <c r="F38" s="96"/>
      <c r="G38" s="111"/>
      <c r="H38" s="188"/>
    </row>
    <row r="39" spans="1:8" ht="15.75" customHeight="1" x14ac:dyDescent="0.2">
      <c r="A39" s="69" t="s">
        <v>321</v>
      </c>
      <c r="B39" s="75">
        <v>6</v>
      </c>
      <c r="C39" s="76" t="s">
        <v>355</v>
      </c>
      <c r="D39" s="1" t="s">
        <v>358</v>
      </c>
      <c r="E39" s="188"/>
      <c r="F39" s="96"/>
      <c r="G39" s="111"/>
      <c r="H39" s="188"/>
    </row>
    <row r="40" spans="1:8" ht="15.75" customHeight="1" x14ac:dyDescent="0.2">
      <c r="A40" s="69" t="s">
        <v>321</v>
      </c>
      <c r="B40" s="75">
        <v>6</v>
      </c>
      <c r="C40" s="76" t="s">
        <v>355</v>
      </c>
      <c r="D40" s="1" t="s">
        <v>359</v>
      </c>
      <c r="E40" s="188"/>
      <c r="F40" s="96"/>
      <c r="G40" s="111"/>
      <c r="H40" s="188"/>
    </row>
    <row r="41" spans="1:8" ht="15.75" customHeight="1" x14ac:dyDescent="0.2">
      <c r="A41" s="69" t="s">
        <v>321</v>
      </c>
      <c r="B41" s="75">
        <v>6</v>
      </c>
      <c r="C41" s="76" t="s">
        <v>355</v>
      </c>
      <c r="D41" s="1" t="s">
        <v>853</v>
      </c>
      <c r="E41" s="188"/>
      <c r="F41" s="96"/>
      <c r="G41" s="111"/>
      <c r="H41" s="188"/>
    </row>
    <row r="42" spans="1:8" ht="15.75" customHeight="1" x14ac:dyDescent="0.2">
      <c r="A42" s="69" t="s">
        <v>321</v>
      </c>
      <c r="B42" s="75">
        <v>7</v>
      </c>
      <c r="C42" s="76" t="s">
        <v>361</v>
      </c>
      <c r="D42" s="1" t="s">
        <v>362</v>
      </c>
      <c r="E42" s="188"/>
      <c r="F42" s="96"/>
      <c r="G42" s="111"/>
      <c r="H42" s="188"/>
    </row>
    <row r="43" spans="1:8" ht="15.75" customHeight="1" x14ac:dyDescent="0.2">
      <c r="A43" s="69" t="s">
        <v>321</v>
      </c>
      <c r="B43" s="75">
        <v>7</v>
      </c>
      <c r="C43" s="76" t="s">
        <v>361</v>
      </c>
      <c r="D43" s="1" t="s">
        <v>363</v>
      </c>
      <c r="E43" s="188"/>
      <c r="F43" s="96"/>
      <c r="G43" s="111"/>
      <c r="H43" s="188"/>
    </row>
    <row r="44" spans="1:8" ht="15.75" customHeight="1" x14ac:dyDescent="0.2">
      <c r="A44" s="69" t="s">
        <v>321</v>
      </c>
      <c r="B44" s="75">
        <v>7</v>
      </c>
      <c r="C44" s="76" t="s">
        <v>361</v>
      </c>
      <c r="D44" s="1" t="s">
        <v>364</v>
      </c>
      <c r="E44" s="188"/>
      <c r="F44" s="96"/>
      <c r="G44" s="111"/>
      <c r="H44" s="188"/>
    </row>
    <row r="45" spans="1:8" ht="15.75" customHeight="1" x14ac:dyDescent="0.2">
      <c r="A45" s="69" t="s">
        <v>321</v>
      </c>
      <c r="B45" s="75">
        <v>7</v>
      </c>
      <c r="C45" s="76" t="s">
        <v>361</v>
      </c>
      <c r="D45" s="1" t="s">
        <v>725</v>
      </c>
      <c r="E45" s="188"/>
      <c r="F45" s="96"/>
      <c r="G45" s="111"/>
      <c r="H45" s="188"/>
    </row>
    <row r="46" spans="1:8" ht="15.75" customHeight="1" x14ac:dyDescent="0.2">
      <c r="A46" s="69" t="s">
        <v>321</v>
      </c>
      <c r="B46" s="75">
        <v>7</v>
      </c>
      <c r="C46" s="76" t="s">
        <v>361</v>
      </c>
      <c r="D46" s="1" t="s">
        <v>366</v>
      </c>
      <c r="E46" s="188"/>
      <c r="F46" s="96"/>
      <c r="G46" s="188"/>
      <c r="H46" s="188"/>
    </row>
    <row r="47" spans="1:8" ht="15.75" customHeight="1" x14ac:dyDescent="0.2">
      <c r="A47" s="69" t="s">
        <v>321</v>
      </c>
      <c r="B47" s="75">
        <v>8</v>
      </c>
      <c r="C47" s="76" t="s">
        <v>367</v>
      </c>
      <c r="D47" s="1" t="s">
        <v>368</v>
      </c>
      <c r="E47" s="188"/>
      <c r="F47" s="96"/>
      <c r="G47" s="188"/>
      <c r="H47" s="188"/>
    </row>
    <row r="48" spans="1:8" ht="15.75" customHeight="1" x14ac:dyDescent="0.2">
      <c r="A48" s="69" t="s">
        <v>321</v>
      </c>
      <c r="B48" s="75">
        <v>8</v>
      </c>
      <c r="C48" s="76" t="s">
        <v>367</v>
      </c>
      <c r="D48" s="1" t="s">
        <v>369</v>
      </c>
      <c r="E48" s="188"/>
      <c r="F48" s="96"/>
      <c r="G48" s="188"/>
      <c r="H48" s="188"/>
    </row>
    <row r="49" spans="1:8" ht="15.75" customHeight="1" x14ac:dyDescent="0.2">
      <c r="A49" s="69" t="s">
        <v>321</v>
      </c>
      <c r="B49" s="75">
        <v>8</v>
      </c>
      <c r="C49" s="76" t="s">
        <v>367</v>
      </c>
      <c r="D49" s="1" t="s">
        <v>370</v>
      </c>
      <c r="E49" s="188"/>
      <c r="F49" s="96"/>
      <c r="G49" s="188"/>
      <c r="H49" s="188"/>
    </row>
    <row r="50" spans="1:8" ht="15.75" customHeight="1" x14ac:dyDescent="0.2">
      <c r="A50" s="69" t="s">
        <v>321</v>
      </c>
      <c r="B50" s="75">
        <v>8</v>
      </c>
      <c r="C50" s="76" t="s">
        <v>367</v>
      </c>
      <c r="D50" s="1" t="s">
        <v>371</v>
      </c>
      <c r="E50" s="188"/>
      <c r="F50" s="96"/>
      <c r="G50" s="188"/>
      <c r="H50" s="188"/>
    </row>
    <row r="51" spans="1:8" ht="15.75" customHeight="1" x14ac:dyDescent="0.2">
      <c r="A51" s="69" t="s">
        <v>321</v>
      </c>
      <c r="B51" s="75">
        <v>8</v>
      </c>
      <c r="C51" s="76" t="s">
        <v>367</v>
      </c>
      <c r="D51" s="1" t="s">
        <v>372</v>
      </c>
      <c r="E51" s="188"/>
      <c r="F51" s="96"/>
      <c r="G51" s="188"/>
      <c r="H51" s="188"/>
    </row>
    <row r="52" spans="1:8" ht="15.75" customHeight="1" x14ac:dyDescent="0.2">
      <c r="A52" s="69" t="s">
        <v>321</v>
      </c>
      <c r="B52" s="75">
        <v>8</v>
      </c>
      <c r="C52" s="76" t="s">
        <v>367</v>
      </c>
      <c r="D52" s="1" t="s">
        <v>373</v>
      </c>
      <c r="E52" s="188"/>
      <c r="F52" s="96"/>
      <c r="G52" s="188"/>
      <c r="H52" s="188"/>
    </row>
    <row r="53" spans="1:8" ht="15.75" customHeight="1" x14ac:dyDescent="0.2">
      <c r="A53" s="69" t="s">
        <v>321</v>
      </c>
      <c r="B53" s="75">
        <v>8</v>
      </c>
      <c r="C53" s="76" t="s">
        <v>367</v>
      </c>
      <c r="D53" s="1" t="s">
        <v>374</v>
      </c>
      <c r="E53" s="188"/>
      <c r="F53" s="96"/>
      <c r="G53" s="188"/>
      <c r="H53" s="188"/>
    </row>
    <row r="54" spans="1:8" ht="15.75" customHeight="1" x14ac:dyDescent="0.2">
      <c r="A54" s="69" t="s">
        <v>321</v>
      </c>
      <c r="B54" s="75">
        <v>8</v>
      </c>
      <c r="C54" s="76" t="s">
        <v>367</v>
      </c>
      <c r="D54" s="1" t="s">
        <v>375</v>
      </c>
      <c r="E54" s="188"/>
      <c r="F54" s="96"/>
      <c r="G54" s="188"/>
      <c r="H54" s="188"/>
    </row>
    <row r="55" spans="1:8" ht="15.75" customHeight="1" x14ac:dyDescent="0.2">
      <c r="A55" s="69" t="s">
        <v>321</v>
      </c>
      <c r="B55" s="70">
        <v>9</v>
      </c>
      <c r="C55" s="69" t="s">
        <v>376</v>
      </c>
      <c r="D55" s="1" t="s">
        <v>377</v>
      </c>
      <c r="E55" s="188"/>
      <c r="F55" s="96"/>
      <c r="G55" s="188"/>
      <c r="H55" s="188"/>
    </row>
    <row r="56" spans="1:8" ht="15.75" customHeight="1" x14ac:dyDescent="0.2">
      <c r="A56" s="69" t="s">
        <v>321</v>
      </c>
      <c r="B56" s="70">
        <v>9</v>
      </c>
      <c r="C56" s="69" t="s">
        <v>376</v>
      </c>
      <c r="D56" s="1" t="s">
        <v>378</v>
      </c>
      <c r="E56" s="188"/>
      <c r="F56" s="96"/>
      <c r="G56" s="188"/>
      <c r="H56" s="188"/>
    </row>
    <row r="57" spans="1:8" ht="15.75" customHeight="1" x14ac:dyDescent="0.2">
      <c r="A57" s="69" t="s">
        <v>321</v>
      </c>
      <c r="B57" s="70">
        <v>9</v>
      </c>
      <c r="C57" s="69" t="s">
        <v>376</v>
      </c>
      <c r="D57" s="1" t="s">
        <v>379</v>
      </c>
      <c r="E57" s="188"/>
      <c r="F57" s="96"/>
      <c r="G57" s="188"/>
      <c r="H57" s="188"/>
    </row>
    <row r="58" spans="1:8" ht="15.75" customHeight="1" x14ac:dyDescent="0.2">
      <c r="A58" s="69" t="s">
        <v>321</v>
      </c>
      <c r="B58" s="70">
        <v>9</v>
      </c>
      <c r="C58" s="69" t="s">
        <v>376</v>
      </c>
      <c r="D58" s="1" t="s">
        <v>380</v>
      </c>
      <c r="E58" s="188"/>
      <c r="F58" s="96"/>
      <c r="G58" s="188"/>
      <c r="H58" s="188"/>
    </row>
    <row r="59" spans="1:8" ht="15.75" customHeight="1" x14ac:dyDescent="0.2">
      <c r="A59" s="69" t="s">
        <v>321</v>
      </c>
      <c r="B59" s="70">
        <v>9</v>
      </c>
      <c r="C59" s="69" t="s">
        <v>376</v>
      </c>
      <c r="D59" s="1" t="s">
        <v>381</v>
      </c>
      <c r="E59" s="188"/>
      <c r="F59" s="96"/>
      <c r="G59" s="188"/>
      <c r="H59" s="188"/>
    </row>
    <row r="60" spans="1:8" ht="15.75" customHeight="1" x14ac:dyDescent="0.2">
      <c r="A60" s="69" t="s">
        <v>321</v>
      </c>
      <c r="B60" s="70">
        <v>10</v>
      </c>
      <c r="C60" s="69" t="s">
        <v>382</v>
      </c>
      <c r="D60" s="1" t="s">
        <v>383</v>
      </c>
      <c r="E60" s="188"/>
      <c r="F60" s="96"/>
      <c r="G60" s="188"/>
      <c r="H60" s="188"/>
    </row>
    <row r="61" spans="1:8" ht="15.75" customHeight="1" x14ac:dyDescent="0.2">
      <c r="A61" s="69" t="s">
        <v>321</v>
      </c>
      <c r="B61" s="70">
        <v>10</v>
      </c>
      <c r="C61" s="69" t="s">
        <v>382</v>
      </c>
      <c r="D61" s="1" t="s">
        <v>384</v>
      </c>
      <c r="E61" s="188"/>
      <c r="F61" s="96"/>
      <c r="G61" s="188"/>
      <c r="H61" s="188"/>
    </row>
    <row r="62" spans="1:8" ht="15.75" customHeight="1" x14ac:dyDescent="0.2">
      <c r="A62" s="69" t="s">
        <v>321</v>
      </c>
      <c r="B62" s="70">
        <v>10</v>
      </c>
      <c r="C62" s="69" t="s">
        <v>382</v>
      </c>
      <c r="D62" s="1" t="s">
        <v>385</v>
      </c>
      <c r="E62" s="188"/>
      <c r="F62" s="96"/>
      <c r="G62" s="188"/>
      <c r="H62" s="188"/>
    </row>
    <row r="63" spans="1:8" ht="15.75" customHeight="1" x14ac:dyDescent="0.2">
      <c r="A63" s="69" t="s">
        <v>321</v>
      </c>
      <c r="B63" s="70">
        <v>10</v>
      </c>
      <c r="C63" s="69" t="s">
        <v>382</v>
      </c>
      <c r="D63" s="1" t="s">
        <v>386</v>
      </c>
      <c r="E63" s="188"/>
      <c r="F63" s="96"/>
      <c r="G63" s="188"/>
      <c r="H63" s="188"/>
    </row>
    <row r="64" spans="1:8" ht="15.75" customHeight="1" x14ac:dyDescent="0.2">
      <c r="A64" s="69" t="s">
        <v>321</v>
      </c>
      <c r="B64" s="70">
        <v>10</v>
      </c>
      <c r="C64" s="69" t="s">
        <v>382</v>
      </c>
      <c r="D64" s="1" t="s">
        <v>387</v>
      </c>
      <c r="E64" s="188"/>
      <c r="F64" s="96"/>
      <c r="G64" s="188"/>
      <c r="H64" s="188"/>
    </row>
    <row r="65" spans="1:8" ht="15.75" customHeight="1" x14ac:dyDescent="0.2">
      <c r="A65" s="69" t="s">
        <v>321</v>
      </c>
      <c r="B65" s="70">
        <v>10</v>
      </c>
      <c r="C65" s="69" t="s">
        <v>382</v>
      </c>
      <c r="D65" s="1" t="s">
        <v>388</v>
      </c>
      <c r="E65" s="188"/>
      <c r="F65" s="96"/>
      <c r="G65" s="188"/>
      <c r="H65" s="188"/>
    </row>
    <row r="66" spans="1:8" ht="15.75" customHeight="1" x14ac:dyDescent="0.2">
      <c r="A66" s="69" t="s">
        <v>321</v>
      </c>
      <c r="B66" s="70">
        <v>10</v>
      </c>
      <c r="C66" s="69" t="s">
        <v>382</v>
      </c>
      <c r="D66" s="1" t="s">
        <v>389</v>
      </c>
      <c r="E66" s="188"/>
      <c r="F66" s="96"/>
      <c r="G66" s="188"/>
      <c r="H66" s="188"/>
    </row>
    <row r="67" spans="1:8" ht="15.75" customHeight="1" x14ac:dyDescent="0.2">
      <c r="A67" s="69" t="s">
        <v>321</v>
      </c>
      <c r="B67" s="70">
        <v>10</v>
      </c>
      <c r="C67" s="69" t="s">
        <v>382</v>
      </c>
      <c r="D67" s="1" t="s">
        <v>390</v>
      </c>
      <c r="E67" s="188"/>
      <c r="F67" s="96"/>
      <c r="G67" s="188"/>
      <c r="H67" s="188"/>
    </row>
    <row r="68" spans="1:8" ht="15.75" customHeight="1" x14ac:dyDescent="0.2">
      <c r="A68" s="69" t="s">
        <v>321</v>
      </c>
      <c r="B68" s="70">
        <v>10</v>
      </c>
      <c r="C68" s="69" t="s">
        <v>382</v>
      </c>
      <c r="D68" s="1" t="s">
        <v>391</v>
      </c>
      <c r="E68" s="188"/>
      <c r="F68" s="96"/>
      <c r="G68" s="188"/>
      <c r="H68" s="188"/>
    </row>
    <row r="69" spans="1:8" ht="15.75" customHeight="1" x14ac:dyDescent="0.2">
      <c r="A69" s="69" t="s">
        <v>321</v>
      </c>
      <c r="B69" s="70">
        <v>10</v>
      </c>
      <c r="C69" s="69" t="s">
        <v>382</v>
      </c>
      <c r="D69" s="1" t="s">
        <v>392</v>
      </c>
      <c r="E69" s="188"/>
      <c r="F69" s="96"/>
      <c r="G69" s="188"/>
      <c r="H69" s="188"/>
    </row>
    <row r="70" spans="1:8" ht="15.75" customHeight="1" x14ac:dyDescent="0.2">
      <c r="A70" s="69" t="s">
        <v>321</v>
      </c>
      <c r="B70" s="70">
        <v>10</v>
      </c>
      <c r="C70" s="69" t="s">
        <v>382</v>
      </c>
      <c r="D70" s="1" t="s">
        <v>393</v>
      </c>
      <c r="E70" s="188"/>
      <c r="F70" s="96"/>
      <c r="G70" s="188"/>
      <c r="H70" s="188"/>
    </row>
    <row r="71" spans="1:8" ht="15.75" customHeight="1" x14ac:dyDescent="0.2">
      <c r="A71" s="69" t="s">
        <v>321</v>
      </c>
      <c r="B71" s="70">
        <v>10</v>
      </c>
      <c r="C71" s="69" t="s">
        <v>382</v>
      </c>
      <c r="D71" s="1" t="s">
        <v>394</v>
      </c>
      <c r="E71" s="188"/>
      <c r="F71" s="96"/>
      <c r="G71" s="188"/>
      <c r="H71" s="188"/>
    </row>
    <row r="72" spans="1:8" ht="15.75" customHeight="1" x14ac:dyDescent="0.2">
      <c r="A72" s="69" t="s">
        <v>321</v>
      </c>
      <c r="B72" s="70">
        <v>10</v>
      </c>
      <c r="C72" s="69" t="s">
        <v>382</v>
      </c>
      <c r="D72" s="1" t="s">
        <v>395</v>
      </c>
      <c r="E72" s="188"/>
      <c r="F72" s="96"/>
      <c r="G72" s="188"/>
      <c r="H72" s="188"/>
    </row>
    <row r="73" spans="1:8" ht="15.75" customHeight="1" x14ac:dyDescent="0.2">
      <c r="A73" s="69" t="s">
        <v>321</v>
      </c>
      <c r="B73" s="70">
        <v>10</v>
      </c>
      <c r="C73" s="69" t="s">
        <v>382</v>
      </c>
      <c r="D73" s="1" t="s">
        <v>396</v>
      </c>
      <c r="E73" s="188"/>
      <c r="F73" s="96"/>
      <c r="G73" s="188"/>
      <c r="H73" s="188"/>
    </row>
    <row r="74" spans="1:8" ht="15.75" customHeight="1" x14ac:dyDescent="0.2">
      <c r="A74" s="69" t="s">
        <v>321</v>
      </c>
      <c r="B74" s="70">
        <v>10</v>
      </c>
      <c r="C74" s="69" t="s">
        <v>382</v>
      </c>
      <c r="D74" s="1" t="s">
        <v>397</v>
      </c>
      <c r="E74" s="188"/>
      <c r="F74" s="96"/>
      <c r="G74" s="188"/>
      <c r="H74" s="188"/>
    </row>
    <row r="75" spans="1:8" ht="15.75" customHeight="1" x14ac:dyDescent="0.2">
      <c r="A75" s="69" t="s">
        <v>321</v>
      </c>
      <c r="B75" s="70">
        <v>10</v>
      </c>
      <c r="C75" s="69" t="s">
        <v>382</v>
      </c>
      <c r="D75" s="1" t="s">
        <v>398</v>
      </c>
      <c r="E75" s="188"/>
      <c r="F75" s="96"/>
      <c r="G75" s="188"/>
      <c r="H75" s="188"/>
    </row>
    <row r="76" spans="1:8" ht="15.75" customHeight="1" x14ac:dyDescent="0.2">
      <c r="A76" s="69" t="s">
        <v>321</v>
      </c>
      <c r="B76" s="70">
        <v>10</v>
      </c>
      <c r="C76" s="69" t="s">
        <v>382</v>
      </c>
      <c r="D76" s="1" t="s">
        <v>399</v>
      </c>
      <c r="E76" s="188"/>
      <c r="F76" s="96"/>
      <c r="G76" s="188"/>
      <c r="H76" s="188"/>
    </row>
    <row r="77" spans="1:8" ht="15.75" customHeight="1" x14ac:dyDescent="0.2">
      <c r="A77" s="69" t="s">
        <v>321</v>
      </c>
      <c r="B77" s="70">
        <v>10</v>
      </c>
      <c r="C77" s="69" t="s">
        <v>382</v>
      </c>
      <c r="D77" s="1" t="s">
        <v>400</v>
      </c>
      <c r="E77" s="188"/>
      <c r="F77" s="96"/>
      <c r="G77" s="188"/>
      <c r="H77" s="188"/>
    </row>
    <row r="78" spans="1:8" ht="15.75" customHeight="1" x14ac:dyDescent="0.2">
      <c r="A78" s="69" t="s">
        <v>321</v>
      </c>
      <c r="B78" s="70">
        <v>10</v>
      </c>
      <c r="C78" s="69" t="s">
        <v>382</v>
      </c>
      <c r="D78" s="1" t="s">
        <v>401</v>
      </c>
      <c r="E78" s="188"/>
      <c r="F78" s="96"/>
      <c r="G78" s="188"/>
      <c r="H78" s="188"/>
    </row>
    <row r="79" spans="1:8" ht="15.75" customHeight="1" x14ac:dyDescent="0.2">
      <c r="A79" s="69" t="s">
        <v>321</v>
      </c>
      <c r="B79" s="70">
        <v>10</v>
      </c>
      <c r="C79" s="69" t="s">
        <v>382</v>
      </c>
      <c r="D79" s="1" t="s">
        <v>402</v>
      </c>
      <c r="E79" s="188"/>
      <c r="F79" s="96"/>
      <c r="G79" s="188"/>
      <c r="H79" s="188"/>
    </row>
    <row r="80" spans="1:8" ht="15.75" customHeight="1" x14ac:dyDescent="0.2">
      <c r="A80" s="69" t="s">
        <v>321</v>
      </c>
      <c r="B80" s="70">
        <v>10</v>
      </c>
      <c r="C80" s="69" t="s">
        <v>382</v>
      </c>
      <c r="D80" s="1" t="s">
        <v>403</v>
      </c>
      <c r="E80" s="188"/>
      <c r="F80" s="96"/>
      <c r="G80" s="188"/>
      <c r="H80" s="188"/>
    </row>
    <row r="81" spans="1:8" ht="15.75" customHeight="1" x14ac:dyDescent="0.2">
      <c r="A81" s="69" t="s">
        <v>321</v>
      </c>
      <c r="B81" s="70">
        <v>10</v>
      </c>
      <c r="C81" s="69" t="s">
        <v>382</v>
      </c>
      <c r="D81" s="1" t="s">
        <v>404</v>
      </c>
      <c r="E81" s="188"/>
      <c r="F81" s="96"/>
      <c r="G81" s="188"/>
      <c r="H81" s="188"/>
    </row>
    <row r="82" spans="1:8" ht="15.75" customHeight="1" x14ac:dyDescent="0.2">
      <c r="A82" s="69" t="s">
        <v>321</v>
      </c>
      <c r="B82" s="70">
        <v>10</v>
      </c>
      <c r="C82" s="69" t="s">
        <v>382</v>
      </c>
      <c r="D82" s="1" t="s">
        <v>405</v>
      </c>
      <c r="E82" s="188"/>
      <c r="F82" s="96"/>
      <c r="G82" s="188"/>
      <c r="H82" s="188"/>
    </row>
    <row r="83" spans="1:8" ht="15.75" customHeight="1" x14ac:dyDescent="0.2">
      <c r="A83" s="69" t="s">
        <v>321</v>
      </c>
      <c r="B83" s="70">
        <v>10</v>
      </c>
      <c r="C83" s="69" t="s">
        <v>382</v>
      </c>
      <c r="D83" s="1" t="s">
        <v>406</v>
      </c>
      <c r="E83" s="188"/>
      <c r="F83" s="96"/>
      <c r="G83" s="188"/>
      <c r="H83" s="188"/>
    </row>
    <row r="84" spans="1:8" ht="15.75" customHeight="1" x14ac:dyDescent="0.2">
      <c r="A84" s="69" t="s">
        <v>407</v>
      </c>
      <c r="B84" s="70">
        <v>11</v>
      </c>
      <c r="C84" s="78" t="s">
        <v>408</v>
      </c>
      <c r="D84" s="1" t="s">
        <v>409</v>
      </c>
      <c r="E84" s="188"/>
      <c r="F84" s="96"/>
      <c r="G84" s="188"/>
      <c r="H84" s="188"/>
    </row>
    <row r="85" spans="1:8" ht="15.75" customHeight="1" x14ac:dyDescent="0.2">
      <c r="A85" s="69" t="s">
        <v>407</v>
      </c>
      <c r="B85" s="70">
        <v>11</v>
      </c>
      <c r="C85" s="78" t="s">
        <v>408</v>
      </c>
      <c r="D85" s="1" t="s">
        <v>410</v>
      </c>
      <c r="E85" s="188"/>
      <c r="F85" s="96"/>
      <c r="G85" s="188"/>
      <c r="H85" s="188"/>
    </row>
    <row r="86" spans="1:8" ht="15.75" customHeight="1" x14ac:dyDescent="0.2">
      <c r="A86" s="69" t="s">
        <v>407</v>
      </c>
      <c r="B86" s="70">
        <v>11</v>
      </c>
      <c r="C86" s="78" t="s">
        <v>408</v>
      </c>
      <c r="D86" s="1" t="s">
        <v>411</v>
      </c>
      <c r="E86" s="188"/>
      <c r="F86" s="96"/>
      <c r="G86" s="188"/>
      <c r="H86" s="188"/>
    </row>
    <row r="87" spans="1:8" ht="15.75" customHeight="1" x14ac:dyDescent="0.2">
      <c r="A87" s="69" t="s">
        <v>407</v>
      </c>
      <c r="B87" s="70">
        <v>11</v>
      </c>
      <c r="C87" s="78" t="s">
        <v>408</v>
      </c>
      <c r="D87" s="1" t="s">
        <v>412</v>
      </c>
      <c r="E87" s="188"/>
      <c r="F87" s="96"/>
      <c r="G87" s="188"/>
      <c r="H87" s="188"/>
    </row>
    <row r="88" spans="1:8" ht="15.75" customHeight="1" x14ac:dyDescent="0.2">
      <c r="A88" s="69" t="s">
        <v>407</v>
      </c>
      <c r="B88" s="70">
        <v>11</v>
      </c>
      <c r="C88" s="78" t="s">
        <v>408</v>
      </c>
      <c r="D88" s="1" t="s">
        <v>413</v>
      </c>
      <c r="E88" s="188"/>
      <c r="F88" s="96"/>
      <c r="G88" s="188"/>
      <c r="H88" s="188"/>
    </row>
    <row r="89" spans="1:8" ht="15.75" customHeight="1" x14ac:dyDescent="0.2">
      <c r="A89" s="69" t="s">
        <v>407</v>
      </c>
      <c r="B89" s="70">
        <v>11</v>
      </c>
      <c r="C89" s="78" t="s">
        <v>408</v>
      </c>
      <c r="D89" s="1" t="s">
        <v>414</v>
      </c>
      <c r="E89" s="188"/>
      <c r="F89" s="96"/>
      <c r="G89" s="188"/>
      <c r="H89" s="188"/>
    </row>
    <row r="90" spans="1:8" ht="15.75" customHeight="1" x14ac:dyDescent="0.2">
      <c r="A90" s="69" t="s">
        <v>407</v>
      </c>
      <c r="B90" s="70">
        <v>12</v>
      </c>
      <c r="C90" s="78" t="s">
        <v>415</v>
      </c>
      <c r="D90" s="1" t="s">
        <v>416</v>
      </c>
      <c r="E90" s="188"/>
      <c r="F90" s="96"/>
      <c r="G90" s="188"/>
      <c r="H90" s="188"/>
    </row>
    <row r="91" spans="1:8" ht="15.75" customHeight="1" x14ac:dyDescent="0.2">
      <c r="A91" s="69" t="s">
        <v>407</v>
      </c>
      <c r="B91" s="70">
        <v>12</v>
      </c>
      <c r="C91" s="78" t="s">
        <v>415</v>
      </c>
      <c r="D91" s="1" t="s">
        <v>417</v>
      </c>
      <c r="E91" s="188"/>
      <c r="F91" s="96"/>
      <c r="G91" s="188"/>
      <c r="H91" s="188"/>
    </row>
    <row r="92" spans="1:8" ht="15.75" customHeight="1" x14ac:dyDescent="0.2">
      <c r="A92" s="69" t="s">
        <v>407</v>
      </c>
      <c r="B92" s="70">
        <v>12</v>
      </c>
      <c r="C92" s="78" t="s">
        <v>415</v>
      </c>
      <c r="D92" s="1" t="s">
        <v>418</v>
      </c>
      <c r="E92" s="188"/>
      <c r="F92" s="96"/>
      <c r="G92" s="188"/>
      <c r="H92" s="188"/>
    </row>
    <row r="93" spans="1:8" ht="15.75" customHeight="1" x14ac:dyDescent="0.2">
      <c r="A93" s="69" t="s">
        <v>407</v>
      </c>
      <c r="B93" s="70">
        <v>12</v>
      </c>
      <c r="C93" s="78" t="s">
        <v>415</v>
      </c>
      <c r="D93" s="1" t="s">
        <v>419</v>
      </c>
      <c r="E93" s="188"/>
      <c r="F93" s="96"/>
      <c r="G93" s="188"/>
      <c r="H93" s="188"/>
    </row>
    <row r="94" spans="1:8" ht="15.75" customHeight="1" x14ac:dyDescent="0.2">
      <c r="A94" s="69" t="s">
        <v>407</v>
      </c>
      <c r="B94" s="70">
        <v>12</v>
      </c>
      <c r="C94" s="78" t="s">
        <v>415</v>
      </c>
      <c r="D94" s="1" t="s">
        <v>420</v>
      </c>
      <c r="E94" s="188"/>
      <c r="F94" s="96"/>
      <c r="G94" s="188"/>
      <c r="H94" s="188"/>
    </row>
    <row r="95" spans="1:8" ht="15.75" customHeight="1" x14ac:dyDescent="0.2">
      <c r="A95" s="69" t="s">
        <v>407</v>
      </c>
      <c r="B95" s="70">
        <v>12</v>
      </c>
      <c r="C95" s="78" t="s">
        <v>415</v>
      </c>
      <c r="D95" s="1" t="s">
        <v>421</v>
      </c>
      <c r="E95" s="188"/>
      <c r="F95" s="96"/>
      <c r="G95" s="188"/>
      <c r="H95" s="188"/>
    </row>
    <row r="96" spans="1:8" ht="15.75" customHeight="1" x14ac:dyDescent="0.2">
      <c r="A96" s="69" t="s">
        <v>407</v>
      </c>
      <c r="B96" s="70">
        <v>12</v>
      </c>
      <c r="C96" s="78" t="s">
        <v>415</v>
      </c>
      <c r="D96" s="1" t="s">
        <v>422</v>
      </c>
      <c r="E96" s="188"/>
      <c r="F96" s="96"/>
      <c r="G96" s="188"/>
      <c r="H96" s="188"/>
    </row>
    <row r="97" spans="1:8" ht="15.75" customHeight="1" x14ac:dyDescent="0.2">
      <c r="A97" s="69" t="s">
        <v>407</v>
      </c>
      <c r="B97" s="70">
        <v>12</v>
      </c>
      <c r="C97" s="78" t="s">
        <v>415</v>
      </c>
      <c r="D97" s="1" t="s">
        <v>423</v>
      </c>
      <c r="E97" s="188"/>
      <c r="F97" s="96"/>
      <c r="G97" s="188"/>
      <c r="H97" s="188"/>
    </row>
    <row r="98" spans="1:8" ht="15.75" customHeight="1" x14ac:dyDescent="0.2">
      <c r="A98" s="69" t="s">
        <v>407</v>
      </c>
      <c r="B98" s="70">
        <v>12</v>
      </c>
      <c r="C98" s="78" t="s">
        <v>415</v>
      </c>
      <c r="D98" s="1" t="s">
        <v>424</v>
      </c>
      <c r="E98" s="188"/>
      <c r="F98" s="96"/>
      <c r="G98" s="188"/>
      <c r="H98" s="188"/>
    </row>
    <row r="99" spans="1:8" ht="15.75" customHeight="1" x14ac:dyDescent="0.2">
      <c r="A99" s="69" t="s">
        <v>407</v>
      </c>
      <c r="B99" s="70">
        <v>13</v>
      </c>
      <c r="C99" s="78" t="s">
        <v>425</v>
      </c>
      <c r="D99" s="1" t="s">
        <v>426</v>
      </c>
      <c r="E99" s="188"/>
      <c r="F99" s="96"/>
      <c r="G99" s="188"/>
      <c r="H99" s="188"/>
    </row>
    <row r="100" spans="1:8" ht="15.75" customHeight="1" x14ac:dyDescent="0.2">
      <c r="A100" s="69" t="s">
        <v>407</v>
      </c>
      <c r="B100" s="70">
        <v>13</v>
      </c>
      <c r="C100" s="78" t="s">
        <v>425</v>
      </c>
      <c r="D100" s="1" t="s">
        <v>427</v>
      </c>
      <c r="E100" s="188"/>
      <c r="F100" s="96"/>
      <c r="G100" s="188"/>
      <c r="H100" s="188"/>
    </row>
    <row r="101" spans="1:8" ht="15.75" customHeight="1" x14ac:dyDescent="0.2">
      <c r="A101" s="69" t="s">
        <v>407</v>
      </c>
      <c r="B101" s="70">
        <v>13</v>
      </c>
      <c r="C101" s="78" t="s">
        <v>425</v>
      </c>
      <c r="D101" s="1" t="s">
        <v>428</v>
      </c>
      <c r="E101" s="188"/>
      <c r="F101" s="96"/>
      <c r="G101" s="188"/>
      <c r="H101" s="188"/>
    </row>
    <row r="102" spans="1:8" ht="15.75" customHeight="1" x14ac:dyDescent="0.2">
      <c r="A102" s="69" t="s">
        <v>407</v>
      </c>
      <c r="B102" s="70">
        <v>13</v>
      </c>
      <c r="C102" s="78" t="s">
        <v>425</v>
      </c>
      <c r="D102" s="1" t="s">
        <v>429</v>
      </c>
      <c r="E102" s="188"/>
      <c r="F102" s="96"/>
      <c r="G102" s="188"/>
      <c r="H102" s="188"/>
    </row>
    <row r="103" spans="1:8" ht="15.75" customHeight="1" x14ac:dyDescent="0.2">
      <c r="A103" s="69" t="s">
        <v>407</v>
      </c>
      <c r="B103" s="70">
        <v>14</v>
      </c>
      <c r="C103" s="78" t="s">
        <v>430</v>
      </c>
      <c r="D103" s="1" t="s">
        <v>431</v>
      </c>
      <c r="E103" s="188"/>
      <c r="F103" s="96"/>
      <c r="G103" s="188"/>
      <c r="H103" s="188"/>
    </row>
    <row r="104" spans="1:8" ht="15.75" customHeight="1" x14ac:dyDescent="0.2">
      <c r="A104" s="69" t="s">
        <v>407</v>
      </c>
      <c r="B104" s="70">
        <v>14</v>
      </c>
      <c r="C104" s="78" t="s">
        <v>430</v>
      </c>
      <c r="D104" s="1" t="s">
        <v>432</v>
      </c>
      <c r="E104" s="188"/>
      <c r="F104" s="96"/>
      <c r="G104" s="188"/>
      <c r="H104" s="188"/>
    </row>
    <row r="105" spans="1:8" ht="15.75" customHeight="1" x14ac:dyDescent="0.2">
      <c r="A105" s="69" t="s">
        <v>407</v>
      </c>
      <c r="B105" s="70">
        <v>14</v>
      </c>
      <c r="C105" s="78" t="s">
        <v>430</v>
      </c>
      <c r="D105" s="1" t="s">
        <v>433</v>
      </c>
      <c r="E105" s="188"/>
      <c r="F105" s="96"/>
      <c r="G105" s="188"/>
      <c r="H105" s="188"/>
    </row>
    <row r="106" spans="1:8" ht="15.75" customHeight="1" x14ac:dyDescent="0.2">
      <c r="A106" s="69" t="s">
        <v>407</v>
      </c>
      <c r="B106" s="70">
        <v>14</v>
      </c>
      <c r="C106" s="78" t="s">
        <v>430</v>
      </c>
      <c r="D106" s="1" t="s">
        <v>434</v>
      </c>
      <c r="E106" s="188"/>
      <c r="F106" s="96"/>
      <c r="G106" s="188"/>
      <c r="H106" s="188"/>
    </row>
    <row r="107" spans="1:8" ht="15.75" customHeight="1" x14ac:dyDescent="0.2">
      <c r="A107" s="69" t="s">
        <v>407</v>
      </c>
      <c r="B107" s="70">
        <v>14</v>
      </c>
      <c r="C107" s="78" t="s">
        <v>430</v>
      </c>
      <c r="D107" s="1" t="s">
        <v>435</v>
      </c>
      <c r="E107" s="188"/>
      <c r="F107" s="96"/>
      <c r="G107" s="188"/>
      <c r="H107" s="188"/>
    </row>
    <row r="108" spans="1:8" ht="15.75" customHeight="1" x14ac:dyDescent="0.2">
      <c r="A108" s="69" t="s">
        <v>407</v>
      </c>
      <c r="B108" s="70">
        <v>14</v>
      </c>
      <c r="C108" s="78" t="s">
        <v>430</v>
      </c>
      <c r="D108" s="1" t="s">
        <v>436</v>
      </c>
      <c r="E108" s="188"/>
      <c r="F108" s="96"/>
      <c r="G108" s="188"/>
      <c r="H108" s="188"/>
    </row>
    <row r="109" spans="1:8" ht="15.75" customHeight="1" x14ac:dyDescent="0.2">
      <c r="A109" s="69" t="s">
        <v>407</v>
      </c>
      <c r="B109" s="70">
        <v>14</v>
      </c>
      <c r="C109" s="78" t="s">
        <v>430</v>
      </c>
      <c r="D109" s="1" t="s">
        <v>437</v>
      </c>
      <c r="E109" s="188"/>
      <c r="F109" s="96"/>
      <c r="G109" s="188"/>
      <c r="H109" s="188"/>
    </row>
    <row r="110" spans="1:8" ht="15.75" customHeight="1" x14ac:dyDescent="0.2">
      <c r="A110" s="69" t="s">
        <v>407</v>
      </c>
      <c r="B110" s="70">
        <v>15</v>
      </c>
      <c r="C110" s="78" t="s">
        <v>438</v>
      </c>
      <c r="D110" s="1" t="s">
        <v>439</v>
      </c>
      <c r="E110" s="188"/>
      <c r="F110" s="96"/>
      <c r="G110" s="188"/>
      <c r="H110" s="188"/>
    </row>
    <row r="111" spans="1:8" ht="15.75" customHeight="1" x14ac:dyDescent="0.2">
      <c r="A111" s="69" t="s">
        <v>407</v>
      </c>
      <c r="B111" s="70">
        <v>15</v>
      </c>
      <c r="C111" s="78" t="s">
        <v>438</v>
      </c>
      <c r="D111" s="1" t="s">
        <v>440</v>
      </c>
      <c r="E111" s="188"/>
      <c r="F111" s="96"/>
      <c r="G111" s="188"/>
      <c r="H111" s="188"/>
    </row>
    <row r="112" spans="1:8" ht="15.75" customHeight="1" x14ac:dyDescent="0.2">
      <c r="A112" s="69" t="s">
        <v>407</v>
      </c>
      <c r="B112" s="70">
        <v>15</v>
      </c>
      <c r="C112" s="78" t="s">
        <v>438</v>
      </c>
      <c r="D112" s="1" t="s">
        <v>441</v>
      </c>
      <c r="E112" s="188"/>
      <c r="F112" s="96"/>
      <c r="G112" s="188"/>
      <c r="H112" s="188"/>
    </row>
    <row r="113" spans="1:8" ht="15.75" customHeight="1" x14ac:dyDescent="0.2">
      <c r="A113" s="69" t="s">
        <v>407</v>
      </c>
      <c r="B113" s="70">
        <v>16</v>
      </c>
      <c r="C113" s="78" t="s">
        <v>442</v>
      </c>
      <c r="D113" s="1" t="s">
        <v>443</v>
      </c>
      <c r="E113" s="188"/>
      <c r="F113" s="96"/>
      <c r="G113" s="188"/>
      <c r="H113" s="188"/>
    </row>
    <row r="114" spans="1:8" ht="15.75" customHeight="1" x14ac:dyDescent="0.2">
      <c r="A114" s="69" t="s">
        <v>407</v>
      </c>
      <c r="B114" s="70">
        <v>16</v>
      </c>
      <c r="C114" s="78" t="s">
        <v>442</v>
      </c>
      <c r="D114" s="1" t="s">
        <v>444</v>
      </c>
      <c r="E114" s="188"/>
      <c r="F114" s="96"/>
      <c r="G114" s="188"/>
      <c r="H114" s="188"/>
    </row>
    <row r="115" spans="1:8" ht="15.75" customHeight="1" x14ac:dyDescent="0.2">
      <c r="A115" s="69" t="s">
        <v>407</v>
      </c>
      <c r="B115" s="70">
        <v>16</v>
      </c>
      <c r="C115" s="78" t="s">
        <v>442</v>
      </c>
      <c r="D115" s="1" t="s">
        <v>445</v>
      </c>
      <c r="E115" s="188"/>
      <c r="F115" s="96"/>
      <c r="G115" s="188"/>
      <c r="H115" s="188"/>
    </row>
    <row r="116" spans="1:8" ht="15.75" customHeight="1" x14ac:dyDescent="0.2">
      <c r="A116" s="69" t="s">
        <v>407</v>
      </c>
      <c r="B116" s="70">
        <v>16</v>
      </c>
      <c r="C116" s="78" t="s">
        <v>442</v>
      </c>
      <c r="D116" s="1" t="s">
        <v>446</v>
      </c>
      <c r="E116" s="188"/>
      <c r="F116" s="96"/>
      <c r="G116" s="188"/>
      <c r="H116" s="188"/>
    </row>
    <row r="117" spans="1:8" ht="15.75" customHeight="1" x14ac:dyDescent="0.2">
      <c r="A117" s="69" t="s">
        <v>407</v>
      </c>
      <c r="B117" s="70">
        <v>16</v>
      </c>
      <c r="C117" s="78" t="s">
        <v>442</v>
      </c>
      <c r="D117" s="1" t="s">
        <v>447</v>
      </c>
      <c r="E117" s="188"/>
      <c r="F117" s="96"/>
      <c r="G117" s="188"/>
      <c r="H117" s="188"/>
    </row>
    <row r="118" spans="1:8" ht="15.75" customHeight="1" x14ac:dyDescent="0.2">
      <c r="A118" s="69" t="s">
        <v>407</v>
      </c>
      <c r="B118" s="70">
        <v>16</v>
      </c>
      <c r="C118" s="78" t="s">
        <v>442</v>
      </c>
      <c r="D118" s="1" t="s">
        <v>854</v>
      </c>
      <c r="E118" s="188"/>
      <c r="F118" s="96"/>
      <c r="G118" s="188"/>
      <c r="H118" s="188"/>
    </row>
    <row r="119" spans="1:8" ht="15.75" customHeight="1" x14ac:dyDescent="0.2">
      <c r="A119" s="69" t="s">
        <v>407</v>
      </c>
      <c r="B119" s="70">
        <v>16</v>
      </c>
      <c r="C119" s="78" t="s">
        <v>442</v>
      </c>
      <c r="D119" s="1" t="s">
        <v>449</v>
      </c>
      <c r="E119" s="188"/>
      <c r="F119" s="96"/>
      <c r="G119" s="188"/>
      <c r="H119" s="188"/>
    </row>
    <row r="120" spans="1:8" ht="15.75" customHeight="1" x14ac:dyDescent="0.2">
      <c r="A120" s="69" t="s">
        <v>407</v>
      </c>
      <c r="B120" s="70">
        <v>16</v>
      </c>
      <c r="C120" s="78" t="s">
        <v>442</v>
      </c>
      <c r="D120" s="1" t="s">
        <v>450</v>
      </c>
      <c r="E120" s="188"/>
      <c r="F120" s="96"/>
      <c r="G120" s="188"/>
      <c r="H120" s="188"/>
    </row>
    <row r="121" spans="1:8" ht="15.75" customHeight="1" x14ac:dyDescent="0.2">
      <c r="A121" s="69" t="s">
        <v>407</v>
      </c>
      <c r="B121" s="70">
        <v>16</v>
      </c>
      <c r="C121" s="78" t="s">
        <v>442</v>
      </c>
      <c r="D121" s="1" t="s">
        <v>451</v>
      </c>
      <c r="E121" s="188"/>
      <c r="F121" s="96"/>
      <c r="G121" s="188"/>
      <c r="H121" s="188"/>
    </row>
    <row r="122" spans="1:8" ht="15.75" customHeight="1" x14ac:dyDescent="0.2">
      <c r="A122" s="69" t="s">
        <v>407</v>
      </c>
      <c r="B122" s="70">
        <v>16</v>
      </c>
      <c r="C122" s="78" t="s">
        <v>442</v>
      </c>
      <c r="D122" s="1" t="s">
        <v>452</v>
      </c>
      <c r="E122" s="188"/>
      <c r="F122" s="96"/>
      <c r="G122" s="188"/>
      <c r="H122" s="188"/>
    </row>
    <row r="123" spans="1:8" ht="15.75" customHeight="1" x14ac:dyDescent="0.2">
      <c r="A123" s="69" t="s">
        <v>407</v>
      </c>
      <c r="B123" s="70">
        <v>16</v>
      </c>
      <c r="C123" s="78" t="s">
        <v>442</v>
      </c>
      <c r="D123" s="1" t="s">
        <v>453</v>
      </c>
      <c r="E123" s="188"/>
      <c r="F123" s="96"/>
      <c r="G123" s="188"/>
      <c r="H123" s="188"/>
    </row>
    <row r="124" spans="1:8" ht="15.75" customHeight="1" x14ac:dyDescent="0.2">
      <c r="A124" s="69" t="s">
        <v>407</v>
      </c>
      <c r="B124" s="70">
        <v>16</v>
      </c>
      <c r="C124" s="78" t="s">
        <v>442</v>
      </c>
      <c r="D124" s="1" t="s">
        <v>454</v>
      </c>
      <c r="E124" s="188"/>
      <c r="F124" s="96"/>
      <c r="G124" s="188"/>
      <c r="H124" s="188"/>
    </row>
    <row r="125" spans="1:8" ht="15.75" customHeight="1" x14ac:dyDescent="0.2">
      <c r="A125" s="69" t="s">
        <v>407</v>
      </c>
      <c r="B125" s="70">
        <v>16</v>
      </c>
      <c r="C125" s="78" t="s">
        <v>442</v>
      </c>
      <c r="D125" s="1" t="s">
        <v>455</v>
      </c>
      <c r="E125" s="188"/>
      <c r="F125" s="96"/>
      <c r="G125" s="188"/>
      <c r="H125" s="188"/>
    </row>
    <row r="126" spans="1:8" ht="15.75" customHeight="1" x14ac:dyDescent="0.2">
      <c r="A126" s="69" t="s">
        <v>407</v>
      </c>
      <c r="B126" s="70">
        <v>16</v>
      </c>
      <c r="C126" s="78" t="s">
        <v>442</v>
      </c>
      <c r="D126" s="1" t="s">
        <v>456</v>
      </c>
      <c r="E126" s="188"/>
      <c r="F126" s="96"/>
      <c r="G126" s="188"/>
      <c r="H126" s="188"/>
    </row>
    <row r="127" spans="1:8" ht="15.75" customHeight="1" x14ac:dyDescent="0.2">
      <c r="A127" s="69" t="s">
        <v>407</v>
      </c>
      <c r="B127" s="70">
        <v>16</v>
      </c>
      <c r="C127" s="78" t="s">
        <v>442</v>
      </c>
      <c r="D127" s="1" t="s">
        <v>457</v>
      </c>
      <c r="E127" s="188"/>
      <c r="F127" s="96"/>
      <c r="G127" s="188"/>
      <c r="H127" s="188"/>
    </row>
    <row r="128" spans="1:8" ht="15.75" customHeight="1" x14ac:dyDescent="0.2">
      <c r="A128" s="69" t="s">
        <v>407</v>
      </c>
      <c r="B128" s="70">
        <v>16</v>
      </c>
      <c r="C128" s="78" t="s">
        <v>442</v>
      </c>
      <c r="D128" s="1" t="s">
        <v>458</v>
      </c>
      <c r="E128" s="188"/>
      <c r="F128" s="96"/>
      <c r="G128" s="188"/>
      <c r="H128" s="188"/>
    </row>
    <row r="129" spans="1:8" ht="15.75" customHeight="1" x14ac:dyDescent="0.2">
      <c r="A129" s="69" t="s">
        <v>407</v>
      </c>
      <c r="B129" s="70">
        <v>17</v>
      </c>
      <c r="C129" s="78" t="s">
        <v>459</v>
      </c>
      <c r="D129" s="1" t="s">
        <v>460</v>
      </c>
      <c r="E129" s="188"/>
      <c r="F129" s="96"/>
      <c r="G129" s="188"/>
      <c r="H129" s="188"/>
    </row>
    <row r="130" spans="1:8" ht="15.75" customHeight="1" x14ac:dyDescent="0.2">
      <c r="A130" s="69" t="s">
        <v>407</v>
      </c>
      <c r="B130" s="70">
        <v>17</v>
      </c>
      <c r="C130" s="78" t="s">
        <v>459</v>
      </c>
      <c r="D130" s="1" t="s">
        <v>461</v>
      </c>
      <c r="E130" s="188"/>
      <c r="F130" s="96"/>
      <c r="G130" s="188"/>
      <c r="H130" s="188"/>
    </row>
    <row r="131" spans="1:8" ht="15.75" customHeight="1" x14ac:dyDescent="0.2">
      <c r="A131" s="69" t="s">
        <v>407</v>
      </c>
      <c r="B131" s="70">
        <v>17</v>
      </c>
      <c r="C131" s="78" t="s">
        <v>459</v>
      </c>
      <c r="D131" s="1" t="s">
        <v>462</v>
      </c>
      <c r="E131" s="188"/>
      <c r="F131" s="96"/>
      <c r="G131" s="188"/>
      <c r="H131" s="188"/>
    </row>
    <row r="132" spans="1:8" ht="15.75" customHeight="1" x14ac:dyDescent="0.2">
      <c r="A132" s="69" t="s">
        <v>407</v>
      </c>
      <c r="B132" s="70">
        <v>17</v>
      </c>
      <c r="C132" s="78" t="s">
        <v>459</v>
      </c>
      <c r="D132" s="1" t="s">
        <v>463</v>
      </c>
      <c r="E132" s="188"/>
      <c r="F132" s="96"/>
      <c r="G132" s="188"/>
      <c r="H132" s="188"/>
    </row>
    <row r="133" spans="1:8" ht="15.75" customHeight="1" x14ac:dyDescent="0.2">
      <c r="A133" s="69" t="s">
        <v>407</v>
      </c>
      <c r="B133" s="70">
        <v>17</v>
      </c>
      <c r="C133" s="78" t="s">
        <v>459</v>
      </c>
      <c r="D133" s="1" t="s">
        <v>464</v>
      </c>
      <c r="E133" s="188"/>
      <c r="F133" s="96"/>
      <c r="G133" s="188"/>
      <c r="H133" s="188"/>
    </row>
    <row r="134" spans="1:8" ht="15.75" customHeight="1" x14ac:dyDescent="0.2">
      <c r="A134" s="69" t="s">
        <v>407</v>
      </c>
      <c r="B134" s="70">
        <v>17</v>
      </c>
      <c r="C134" s="78" t="s">
        <v>459</v>
      </c>
      <c r="D134" s="1" t="s">
        <v>465</v>
      </c>
      <c r="E134" s="188"/>
      <c r="F134" s="96"/>
      <c r="G134" s="188"/>
      <c r="H134" s="188"/>
    </row>
    <row r="135" spans="1:8" ht="15.75" customHeight="1" x14ac:dyDescent="0.2">
      <c r="A135" s="69" t="s">
        <v>407</v>
      </c>
      <c r="B135" s="70">
        <v>17</v>
      </c>
      <c r="C135" s="78" t="s">
        <v>459</v>
      </c>
      <c r="D135" s="1" t="s">
        <v>466</v>
      </c>
      <c r="E135" s="188"/>
      <c r="F135" s="96"/>
      <c r="G135" s="188"/>
      <c r="H135" s="188"/>
    </row>
    <row r="136" spans="1:8" ht="15.75" customHeight="1" x14ac:dyDescent="0.2">
      <c r="A136" s="69" t="s">
        <v>407</v>
      </c>
      <c r="B136" s="70">
        <v>17</v>
      </c>
      <c r="C136" s="78" t="s">
        <v>459</v>
      </c>
      <c r="D136" s="1" t="s">
        <v>467</v>
      </c>
      <c r="E136" s="188"/>
      <c r="F136" s="96"/>
      <c r="G136" s="188"/>
      <c r="H136" s="188"/>
    </row>
    <row r="137" spans="1:8" ht="15.75" customHeight="1" x14ac:dyDescent="0.2">
      <c r="A137" s="69" t="s">
        <v>407</v>
      </c>
      <c r="B137" s="70">
        <v>17</v>
      </c>
      <c r="C137" s="78" t="s">
        <v>459</v>
      </c>
      <c r="D137" s="1" t="s">
        <v>468</v>
      </c>
      <c r="E137" s="188"/>
      <c r="F137" s="96"/>
      <c r="G137" s="188"/>
      <c r="H137" s="188"/>
    </row>
    <row r="138" spans="1:8" ht="15.75" customHeight="1" x14ac:dyDescent="0.2">
      <c r="A138" s="69" t="s">
        <v>407</v>
      </c>
      <c r="B138" s="70">
        <v>17</v>
      </c>
      <c r="C138" s="78" t="s">
        <v>459</v>
      </c>
      <c r="D138" s="1" t="s">
        <v>469</v>
      </c>
      <c r="E138" s="188"/>
      <c r="F138" s="96"/>
      <c r="G138" s="188"/>
      <c r="H138" s="188"/>
    </row>
    <row r="139" spans="1:8" ht="15.75" customHeight="1" x14ac:dyDescent="0.2">
      <c r="A139" s="69" t="s">
        <v>407</v>
      </c>
      <c r="B139" s="70">
        <v>17</v>
      </c>
      <c r="C139" s="78" t="s">
        <v>459</v>
      </c>
      <c r="D139" s="1" t="s">
        <v>470</v>
      </c>
      <c r="E139" s="188"/>
      <c r="F139" s="96"/>
      <c r="G139" s="188"/>
      <c r="H139" s="188"/>
    </row>
    <row r="140" spans="1:8" ht="15.75" customHeight="1" x14ac:dyDescent="0.2">
      <c r="A140" s="69" t="s">
        <v>407</v>
      </c>
      <c r="B140" s="70">
        <v>17</v>
      </c>
      <c r="C140" s="78" t="s">
        <v>459</v>
      </c>
      <c r="D140" s="1" t="s">
        <v>471</v>
      </c>
      <c r="E140" s="188"/>
      <c r="F140" s="96"/>
      <c r="G140" s="188"/>
      <c r="H140" s="188"/>
    </row>
    <row r="141" spans="1:8" ht="15.75" customHeight="1" x14ac:dyDescent="0.2">
      <c r="A141" s="69" t="s">
        <v>407</v>
      </c>
      <c r="B141" s="70">
        <v>17</v>
      </c>
      <c r="C141" s="78" t="s">
        <v>459</v>
      </c>
      <c r="D141" s="1" t="s">
        <v>472</v>
      </c>
      <c r="E141" s="188"/>
      <c r="F141" s="96"/>
      <c r="G141" s="188"/>
      <c r="H141" s="188"/>
    </row>
    <row r="142" spans="1:8" ht="15.75" customHeight="1" x14ac:dyDescent="0.2">
      <c r="A142" s="69" t="s">
        <v>407</v>
      </c>
      <c r="B142" s="70">
        <v>17</v>
      </c>
      <c r="C142" s="78" t="s">
        <v>459</v>
      </c>
      <c r="D142" s="1" t="s">
        <v>473</v>
      </c>
      <c r="E142" s="188"/>
      <c r="F142" s="96"/>
      <c r="G142" s="188"/>
      <c r="H142" s="188"/>
    </row>
    <row r="143" spans="1:8" ht="15.75" customHeight="1" x14ac:dyDescent="0.2">
      <c r="A143" s="69" t="s">
        <v>407</v>
      </c>
      <c r="B143" s="70">
        <v>17</v>
      </c>
      <c r="C143" s="78" t="s">
        <v>459</v>
      </c>
      <c r="D143" s="1" t="s">
        <v>474</v>
      </c>
      <c r="E143" s="188"/>
      <c r="F143" s="96"/>
      <c r="G143" s="188"/>
      <c r="H143" s="188"/>
    </row>
    <row r="144" spans="1:8" ht="15.75" customHeight="1" x14ac:dyDescent="0.2">
      <c r="A144" s="69" t="s">
        <v>407</v>
      </c>
      <c r="B144" s="70">
        <v>17</v>
      </c>
      <c r="C144" s="78" t="s">
        <v>459</v>
      </c>
      <c r="D144" s="1" t="s">
        <v>475</v>
      </c>
      <c r="E144" s="188"/>
      <c r="F144" s="96"/>
      <c r="G144" s="188"/>
      <c r="H144" s="188"/>
    </row>
    <row r="145" spans="1:8" ht="15.75" customHeight="1" x14ac:dyDescent="0.2">
      <c r="A145" s="69" t="s">
        <v>407</v>
      </c>
      <c r="B145" s="70">
        <v>17</v>
      </c>
      <c r="C145" s="78" t="s">
        <v>459</v>
      </c>
      <c r="D145" s="1" t="s">
        <v>476</v>
      </c>
      <c r="E145" s="188"/>
      <c r="F145" s="96"/>
      <c r="G145" s="188"/>
      <c r="H145" s="188"/>
    </row>
    <row r="146" spans="1:8" ht="15.75" customHeight="1" x14ac:dyDescent="0.2">
      <c r="A146" s="69" t="s">
        <v>407</v>
      </c>
      <c r="B146" s="70">
        <v>17</v>
      </c>
      <c r="C146" s="78" t="s">
        <v>459</v>
      </c>
      <c r="D146" s="1" t="s">
        <v>477</v>
      </c>
      <c r="E146" s="188"/>
      <c r="F146" s="96"/>
      <c r="G146" s="188"/>
      <c r="H146" s="188"/>
    </row>
    <row r="147" spans="1:8" ht="15.75" customHeight="1" x14ac:dyDescent="0.2">
      <c r="A147" s="69" t="s">
        <v>407</v>
      </c>
      <c r="B147" s="70">
        <v>17</v>
      </c>
      <c r="C147" s="78" t="s">
        <v>459</v>
      </c>
      <c r="D147" s="1" t="s">
        <v>478</v>
      </c>
      <c r="E147" s="188"/>
      <c r="F147" s="96"/>
      <c r="G147" s="188"/>
      <c r="H147" s="188"/>
    </row>
    <row r="148" spans="1:8" ht="15.75" customHeight="1" x14ac:dyDescent="0.2">
      <c r="A148" s="69" t="s">
        <v>407</v>
      </c>
      <c r="B148" s="70">
        <v>17</v>
      </c>
      <c r="C148" s="78" t="s">
        <v>459</v>
      </c>
      <c r="D148" s="1" t="s">
        <v>479</v>
      </c>
      <c r="E148" s="188"/>
      <c r="F148" s="96"/>
      <c r="G148" s="188"/>
      <c r="H148" s="188"/>
    </row>
    <row r="149" spans="1:8" ht="15.75" customHeight="1" x14ac:dyDescent="0.2">
      <c r="A149" s="69" t="s">
        <v>407</v>
      </c>
      <c r="B149" s="70">
        <v>17</v>
      </c>
      <c r="C149" s="78" t="s">
        <v>459</v>
      </c>
      <c r="D149" s="1" t="s">
        <v>480</v>
      </c>
      <c r="E149" s="188"/>
      <c r="F149" s="96"/>
      <c r="G149" s="188"/>
      <c r="H149" s="188"/>
    </row>
    <row r="150" spans="1:8" ht="15.75" customHeight="1" x14ac:dyDescent="0.2">
      <c r="A150" s="69" t="s">
        <v>407</v>
      </c>
      <c r="B150" s="70">
        <v>17</v>
      </c>
      <c r="C150" s="78" t="s">
        <v>459</v>
      </c>
      <c r="D150" s="1" t="s">
        <v>481</v>
      </c>
      <c r="E150" s="188"/>
      <c r="F150" s="96"/>
      <c r="G150" s="188"/>
      <c r="H150" s="188"/>
    </row>
    <row r="151" spans="1:8" ht="15.75" customHeight="1" x14ac:dyDescent="0.2">
      <c r="A151" s="69" t="s">
        <v>407</v>
      </c>
      <c r="B151" s="70">
        <v>18</v>
      </c>
      <c r="C151" s="78" t="s">
        <v>482</v>
      </c>
      <c r="D151" s="1" t="s">
        <v>483</v>
      </c>
      <c r="E151" s="188"/>
      <c r="F151" s="96"/>
      <c r="G151" s="188"/>
      <c r="H151" s="188"/>
    </row>
    <row r="152" spans="1:8" ht="15.75" customHeight="1" x14ac:dyDescent="0.2">
      <c r="A152" s="69" t="s">
        <v>407</v>
      </c>
      <c r="B152" s="70">
        <v>18</v>
      </c>
      <c r="C152" s="78" t="s">
        <v>482</v>
      </c>
      <c r="D152" s="1" t="s">
        <v>484</v>
      </c>
      <c r="E152" s="188"/>
      <c r="F152" s="96"/>
      <c r="G152" s="188"/>
      <c r="H152" s="188"/>
    </row>
    <row r="153" spans="1:8" ht="15.75" customHeight="1" x14ac:dyDescent="0.2">
      <c r="A153" s="69" t="s">
        <v>407</v>
      </c>
      <c r="B153" s="70">
        <v>18</v>
      </c>
      <c r="C153" s="78" t="s">
        <v>482</v>
      </c>
      <c r="D153" s="1" t="s">
        <v>485</v>
      </c>
      <c r="E153" s="188"/>
      <c r="F153" s="96"/>
      <c r="G153" s="188"/>
      <c r="H153" s="188"/>
    </row>
    <row r="154" spans="1:8" ht="15.75" customHeight="1" x14ac:dyDescent="0.2">
      <c r="A154" s="69" t="s">
        <v>407</v>
      </c>
      <c r="B154" s="70">
        <v>18</v>
      </c>
      <c r="C154" s="78" t="s">
        <v>482</v>
      </c>
      <c r="D154" s="1" t="s">
        <v>486</v>
      </c>
      <c r="E154" s="188"/>
      <c r="F154" s="96"/>
      <c r="G154" s="188"/>
      <c r="H154" s="188"/>
    </row>
    <row r="155" spans="1:8" ht="15.75" customHeight="1" x14ac:dyDescent="0.2">
      <c r="A155" s="69" t="s">
        <v>407</v>
      </c>
      <c r="B155" s="70">
        <v>19</v>
      </c>
      <c r="C155" s="78" t="s">
        <v>487</v>
      </c>
      <c r="D155" s="1" t="s">
        <v>488</v>
      </c>
      <c r="E155" s="188"/>
      <c r="F155" s="96"/>
      <c r="G155" s="188"/>
      <c r="H155" s="188"/>
    </row>
    <row r="156" spans="1:8" ht="15.75" customHeight="1" x14ac:dyDescent="0.2">
      <c r="A156" s="69" t="s">
        <v>407</v>
      </c>
      <c r="B156" s="70">
        <v>19</v>
      </c>
      <c r="C156" s="78" t="s">
        <v>487</v>
      </c>
      <c r="D156" s="1" t="s">
        <v>489</v>
      </c>
      <c r="E156" s="188"/>
      <c r="F156" s="96"/>
      <c r="G156" s="188"/>
      <c r="H156" s="188"/>
    </row>
    <row r="157" spans="1:8" ht="15.75" customHeight="1" x14ac:dyDescent="0.2">
      <c r="A157" s="69" t="s">
        <v>407</v>
      </c>
      <c r="B157" s="70">
        <v>19</v>
      </c>
      <c r="C157" s="78" t="s">
        <v>487</v>
      </c>
      <c r="D157" s="1" t="s">
        <v>490</v>
      </c>
      <c r="E157" s="188"/>
      <c r="F157" s="96"/>
      <c r="G157" s="188"/>
      <c r="H157" s="188"/>
    </row>
    <row r="158" spans="1:8" ht="15.75" customHeight="1" x14ac:dyDescent="0.2">
      <c r="A158" s="69" t="s">
        <v>407</v>
      </c>
      <c r="B158" s="70">
        <v>19</v>
      </c>
      <c r="C158" s="78" t="s">
        <v>487</v>
      </c>
      <c r="D158" s="1" t="s">
        <v>491</v>
      </c>
      <c r="E158" s="188"/>
      <c r="F158" s="96"/>
      <c r="G158" s="188"/>
      <c r="H158" s="188"/>
    </row>
    <row r="159" spans="1:8" ht="15.75" customHeight="1" x14ac:dyDescent="0.2">
      <c r="A159" s="69" t="s">
        <v>407</v>
      </c>
      <c r="B159" s="70">
        <v>20</v>
      </c>
      <c r="C159" s="78" t="s">
        <v>492</v>
      </c>
      <c r="D159" s="1" t="s">
        <v>493</v>
      </c>
      <c r="E159" s="188"/>
      <c r="F159" s="96"/>
      <c r="G159" s="188"/>
      <c r="H159" s="188"/>
    </row>
    <row r="160" spans="1:8" ht="15.75" customHeight="1" x14ac:dyDescent="0.2">
      <c r="A160" s="69" t="s">
        <v>407</v>
      </c>
      <c r="B160" s="70">
        <v>20</v>
      </c>
      <c r="C160" s="78" t="s">
        <v>492</v>
      </c>
      <c r="D160" s="1" t="s">
        <v>494</v>
      </c>
      <c r="E160" s="188"/>
      <c r="F160" s="96"/>
      <c r="G160" s="188"/>
      <c r="H160" s="188"/>
    </row>
    <row r="161" spans="1:8" ht="15.75" customHeight="1" x14ac:dyDescent="0.2">
      <c r="A161" s="69" t="s">
        <v>407</v>
      </c>
      <c r="B161" s="70">
        <v>20</v>
      </c>
      <c r="C161" s="78" t="s">
        <v>492</v>
      </c>
      <c r="D161" s="1" t="s">
        <v>495</v>
      </c>
      <c r="E161" s="188"/>
      <c r="F161" s="96"/>
      <c r="G161" s="188"/>
      <c r="H161" s="188"/>
    </row>
    <row r="162" spans="1:8" ht="15.75" customHeight="1" x14ac:dyDescent="0.2">
      <c r="A162" s="69" t="s">
        <v>407</v>
      </c>
      <c r="B162" s="70">
        <v>21</v>
      </c>
      <c r="C162" s="78" t="s">
        <v>496</v>
      </c>
      <c r="D162" s="1" t="s">
        <v>497</v>
      </c>
      <c r="E162" s="188"/>
      <c r="F162" s="96"/>
      <c r="G162" s="188"/>
      <c r="H162" s="188"/>
    </row>
    <row r="163" spans="1:8" ht="15.75" customHeight="1" x14ac:dyDescent="0.2">
      <c r="A163" s="69" t="s">
        <v>407</v>
      </c>
      <c r="B163" s="70">
        <v>21</v>
      </c>
      <c r="C163" s="78" t="s">
        <v>496</v>
      </c>
      <c r="D163" s="1" t="s">
        <v>498</v>
      </c>
      <c r="E163" s="188"/>
      <c r="F163" s="96"/>
      <c r="G163" s="188"/>
      <c r="H163" s="188"/>
    </row>
    <row r="164" spans="1:8" ht="15.75" customHeight="1" x14ac:dyDescent="0.2">
      <c r="A164" s="69" t="s">
        <v>407</v>
      </c>
      <c r="B164" s="70">
        <v>22</v>
      </c>
      <c r="C164" s="78" t="s">
        <v>499</v>
      </c>
      <c r="D164" s="1" t="s">
        <v>500</v>
      </c>
      <c r="E164" s="188"/>
      <c r="F164" s="96"/>
      <c r="G164" s="188"/>
      <c r="H164" s="188"/>
    </row>
    <row r="165" spans="1:8" ht="15.75" customHeight="1" x14ac:dyDescent="0.2">
      <c r="A165" s="69" t="s">
        <v>407</v>
      </c>
      <c r="B165" s="70">
        <v>22</v>
      </c>
      <c r="C165" s="78" t="s">
        <v>499</v>
      </c>
      <c r="D165" s="1" t="s">
        <v>501</v>
      </c>
      <c r="E165" s="188"/>
      <c r="F165" s="96"/>
      <c r="G165" s="188"/>
      <c r="H165" s="188"/>
    </row>
    <row r="166" spans="1:8" ht="15.75" customHeight="1" x14ac:dyDescent="0.2">
      <c r="A166" s="69" t="s">
        <v>407</v>
      </c>
      <c r="B166" s="70">
        <v>22</v>
      </c>
      <c r="C166" s="78" t="s">
        <v>499</v>
      </c>
      <c r="D166" s="1" t="s">
        <v>502</v>
      </c>
      <c r="E166" s="188"/>
      <c r="F166" s="96"/>
      <c r="G166" s="188"/>
      <c r="H166" s="188"/>
    </row>
    <row r="167" spans="1:8" ht="15.75" customHeight="1" x14ac:dyDescent="0.2">
      <c r="A167" s="69" t="s">
        <v>407</v>
      </c>
      <c r="B167" s="70">
        <v>22</v>
      </c>
      <c r="C167" s="78" t="s">
        <v>499</v>
      </c>
      <c r="D167" s="1" t="s">
        <v>503</v>
      </c>
      <c r="E167" s="188"/>
      <c r="F167" s="96"/>
      <c r="G167" s="188"/>
      <c r="H167" s="188"/>
    </row>
    <row r="168" spans="1:8" ht="15.75" customHeight="1" x14ac:dyDescent="0.2">
      <c r="A168" s="69" t="s">
        <v>407</v>
      </c>
      <c r="B168" s="70">
        <v>22</v>
      </c>
      <c r="C168" s="78" t="s">
        <v>499</v>
      </c>
      <c r="D168" s="1" t="s">
        <v>504</v>
      </c>
      <c r="E168" s="188"/>
      <c r="F168" s="96"/>
      <c r="G168" s="188"/>
      <c r="H168" s="188"/>
    </row>
    <row r="169" spans="1:8" ht="15.75" customHeight="1" x14ac:dyDescent="0.2">
      <c r="A169" s="69" t="s">
        <v>407</v>
      </c>
      <c r="B169" s="70">
        <v>23</v>
      </c>
      <c r="C169" s="78" t="s">
        <v>505</v>
      </c>
      <c r="D169" s="1" t="s">
        <v>506</v>
      </c>
      <c r="E169" s="188"/>
      <c r="F169" s="96"/>
      <c r="G169" s="188"/>
      <c r="H169" s="188"/>
    </row>
    <row r="170" spans="1:8" ht="15.75" customHeight="1" x14ac:dyDescent="0.2">
      <c r="A170" s="69" t="s">
        <v>407</v>
      </c>
      <c r="B170" s="70">
        <v>23</v>
      </c>
      <c r="C170" s="78" t="s">
        <v>505</v>
      </c>
      <c r="D170" s="1" t="s">
        <v>507</v>
      </c>
      <c r="E170" s="188"/>
      <c r="F170" s="96"/>
      <c r="G170" s="188"/>
      <c r="H170" s="188"/>
    </row>
    <row r="171" spans="1:8" ht="15.75" customHeight="1" x14ac:dyDescent="0.2">
      <c r="A171" s="69" t="s">
        <v>407</v>
      </c>
      <c r="B171" s="70">
        <v>23</v>
      </c>
      <c r="C171" s="78" t="s">
        <v>505</v>
      </c>
      <c r="D171" s="1" t="s">
        <v>508</v>
      </c>
      <c r="E171" s="188"/>
      <c r="F171" s="96"/>
      <c r="G171" s="188"/>
      <c r="H171" s="188"/>
    </row>
    <row r="172" spans="1:8" ht="15.75" customHeight="1" x14ac:dyDescent="0.2">
      <c r="A172" s="69" t="s">
        <v>407</v>
      </c>
      <c r="B172" s="70">
        <v>23</v>
      </c>
      <c r="C172" s="78" t="s">
        <v>505</v>
      </c>
      <c r="D172" s="1" t="s">
        <v>509</v>
      </c>
      <c r="E172" s="188"/>
      <c r="F172" s="96"/>
      <c r="G172" s="188"/>
      <c r="H172" s="188"/>
    </row>
    <row r="173" spans="1:8" ht="15.75" customHeight="1" x14ac:dyDescent="0.2">
      <c r="A173" s="69" t="s">
        <v>407</v>
      </c>
      <c r="B173" s="70">
        <v>23</v>
      </c>
      <c r="C173" s="78" t="s">
        <v>505</v>
      </c>
      <c r="D173" s="1" t="s">
        <v>510</v>
      </c>
      <c r="E173" s="188"/>
      <c r="F173" s="96"/>
      <c r="G173" s="188"/>
      <c r="H173" s="188"/>
    </row>
    <row r="174" spans="1:8" ht="15.75" customHeight="1" x14ac:dyDescent="0.2">
      <c r="A174" s="69" t="s">
        <v>407</v>
      </c>
      <c r="B174" s="70">
        <v>23</v>
      </c>
      <c r="C174" s="78" t="s">
        <v>505</v>
      </c>
      <c r="D174" s="1" t="s">
        <v>511</v>
      </c>
      <c r="E174" s="188"/>
      <c r="F174" s="96"/>
      <c r="G174" s="188"/>
      <c r="H174" s="188"/>
    </row>
    <row r="175" spans="1:8" ht="15.75" customHeight="1" x14ac:dyDescent="0.2">
      <c r="A175" s="69" t="s">
        <v>407</v>
      </c>
      <c r="B175" s="70">
        <v>23</v>
      </c>
      <c r="C175" s="78" t="s">
        <v>505</v>
      </c>
      <c r="D175" s="1" t="s">
        <v>512</v>
      </c>
      <c r="E175" s="188"/>
      <c r="F175" s="96"/>
      <c r="G175" s="188"/>
      <c r="H175" s="188"/>
    </row>
    <row r="176" spans="1:8" ht="15.75" customHeight="1" x14ac:dyDescent="0.2">
      <c r="A176" s="69" t="s">
        <v>407</v>
      </c>
      <c r="B176" s="70">
        <v>24</v>
      </c>
      <c r="C176" s="78" t="s">
        <v>513</v>
      </c>
      <c r="D176" s="1" t="s">
        <v>514</v>
      </c>
      <c r="E176" s="188"/>
      <c r="F176" s="96"/>
      <c r="G176" s="188"/>
      <c r="H176" s="188"/>
    </row>
    <row r="177" spans="1:8" ht="15.75" customHeight="1" x14ac:dyDescent="0.2">
      <c r="A177" s="69" t="s">
        <v>407</v>
      </c>
      <c r="B177" s="70">
        <v>24</v>
      </c>
      <c r="C177" s="78" t="s">
        <v>513</v>
      </c>
      <c r="D177" s="1" t="s">
        <v>515</v>
      </c>
      <c r="E177" s="188"/>
      <c r="F177" s="96"/>
      <c r="G177" s="188"/>
      <c r="H177" s="188"/>
    </row>
    <row r="178" spans="1:8" ht="15.75" customHeight="1" x14ac:dyDescent="0.2">
      <c r="A178" s="69" t="s">
        <v>407</v>
      </c>
      <c r="B178" s="70">
        <v>24</v>
      </c>
      <c r="C178" s="78" t="s">
        <v>513</v>
      </c>
      <c r="D178" s="1" t="s">
        <v>516</v>
      </c>
      <c r="E178" s="188"/>
      <c r="F178" s="96"/>
      <c r="G178" s="188"/>
      <c r="H178" s="188"/>
    </row>
    <row r="179" spans="1:8" ht="15.75" customHeight="1" x14ac:dyDescent="0.2">
      <c r="A179" s="69" t="s">
        <v>407</v>
      </c>
      <c r="B179" s="70">
        <v>24</v>
      </c>
      <c r="C179" s="78" t="s">
        <v>513</v>
      </c>
      <c r="D179" s="1" t="s">
        <v>517</v>
      </c>
      <c r="E179" s="188"/>
      <c r="F179" s="96"/>
      <c r="G179" s="188"/>
      <c r="H179" s="188"/>
    </row>
    <row r="180" spans="1:8" ht="15.75" customHeight="1" x14ac:dyDescent="0.2">
      <c r="A180" s="69" t="s">
        <v>407</v>
      </c>
      <c r="B180" s="70">
        <v>24</v>
      </c>
      <c r="C180" s="78" t="s">
        <v>513</v>
      </c>
      <c r="D180" s="1" t="s">
        <v>518</v>
      </c>
      <c r="E180" s="188"/>
      <c r="F180" s="96"/>
      <c r="G180" s="188"/>
      <c r="H180" s="188"/>
    </row>
    <row r="181" spans="1:8" ht="15.75" customHeight="1" x14ac:dyDescent="0.2">
      <c r="A181" s="69" t="s">
        <v>407</v>
      </c>
      <c r="B181" s="70">
        <v>24</v>
      </c>
      <c r="C181" s="78" t="s">
        <v>513</v>
      </c>
      <c r="D181" s="1" t="s">
        <v>519</v>
      </c>
      <c r="E181" s="188"/>
      <c r="F181" s="96"/>
      <c r="G181" s="188"/>
      <c r="H181" s="188"/>
    </row>
    <row r="182" spans="1:8" ht="15.75" customHeight="1" x14ac:dyDescent="0.2">
      <c r="A182" s="69" t="s">
        <v>407</v>
      </c>
      <c r="B182" s="70">
        <v>24</v>
      </c>
      <c r="C182" s="78" t="s">
        <v>513</v>
      </c>
      <c r="D182" s="1" t="s">
        <v>520</v>
      </c>
      <c r="E182" s="188"/>
      <c r="F182" s="96"/>
      <c r="G182" s="188"/>
      <c r="H182" s="188"/>
    </row>
    <row r="183" spans="1:8" ht="15.75" customHeight="1" x14ac:dyDescent="0.2">
      <c r="A183" s="69" t="s">
        <v>407</v>
      </c>
      <c r="B183" s="70">
        <v>24</v>
      </c>
      <c r="C183" s="78" t="s">
        <v>513</v>
      </c>
      <c r="D183" s="1" t="s">
        <v>521</v>
      </c>
      <c r="E183" s="188"/>
      <c r="F183" s="96"/>
      <c r="G183" s="188"/>
      <c r="H183" s="188"/>
    </row>
    <row r="184" spans="1:8" ht="15.75" customHeight="1" x14ac:dyDescent="0.2">
      <c r="A184" s="69" t="s">
        <v>407</v>
      </c>
      <c r="B184" s="70">
        <v>24</v>
      </c>
      <c r="C184" s="78" t="s">
        <v>513</v>
      </c>
      <c r="D184" s="1" t="s">
        <v>522</v>
      </c>
      <c r="E184" s="188"/>
      <c r="F184" s="96"/>
      <c r="G184" s="188"/>
      <c r="H184" s="188"/>
    </row>
    <row r="185" spans="1:8" ht="15.75" customHeight="1" x14ac:dyDescent="0.2">
      <c r="A185" s="69" t="s">
        <v>407</v>
      </c>
      <c r="B185" s="70">
        <v>24</v>
      </c>
      <c r="C185" s="78" t="s">
        <v>513</v>
      </c>
      <c r="D185" s="1" t="s">
        <v>523</v>
      </c>
      <c r="E185" s="188"/>
      <c r="F185" s="96"/>
      <c r="G185" s="188"/>
      <c r="H185" s="188"/>
    </row>
    <row r="186" spans="1:8" ht="15.75" customHeight="1" x14ac:dyDescent="0.2">
      <c r="A186" s="69" t="s">
        <v>407</v>
      </c>
      <c r="B186" s="70">
        <v>25</v>
      </c>
      <c r="C186" s="78" t="s">
        <v>524</v>
      </c>
      <c r="D186" s="1" t="s">
        <v>525</v>
      </c>
      <c r="E186" s="188"/>
      <c r="F186" s="96"/>
      <c r="G186" s="188"/>
      <c r="H186" s="188"/>
    </row>
    <row r="187" spans="1:8" ht="15.75" customHeight="1" x14ac:dyDescent="0.2">
      <c r="A187" s="69" t="s">
        <v>407</v>
      </c>
      <c r="B187" s="70">
        <v>25</v>
      </c>
      <c r="C187" s="78" t="s">
        <v>524</v>
      </c>
      <c r="D187" s="1" t="s">
        <v>526</v>
      </c>
      <c r="E187" s="188"/>
      <c r="F187" s="96"/>
      <c r="G187" s="188"/>
      <c r="H187" s="188"/>
    </row>
    <row r="188" spans="1:8" ht="15.75" customHeight="1" x14ac:dyDescent="0.2">
      <c r="A188" s="69" t="s">
        <v>407</v>
      </c>
      <c r="B188" s="70">
        <v>25</v>
      </c>
      <c r="C188" s="78" t="s">
        <v>524</v>
      </c>
      <c r="D188" s="1" t="s">
        <v>527</v>
      </c>
      <c r="E188" s="188"/>
      <c r="F188" s="96"/>
      <c r="G188" s="188"/>
      <c r="H188" s="188"/>
    </row>
    <row r="189" spans="1:8" ht="15.75" customHeight="1" x14ac:dyDescent="0.2">
      <c r="A189" s="69" t="s">
        <v>407</v>
      </c>
      <c r="B189" s="70">
        <v>25</v>
      </c>
      <c r="C189" s="78" t="s">
        <v>524</v>
      </c>
      <c r="D189" s="1" t="s">
        <v>528</v>
      </c>
      <c r="E189" s="188"/>
      <c r="F189" s="96"/>
      <c r="G189" s="188"/>
      <c r="H189" s="188"/>
    </row>
    <row r="190" spans="1:8" ht="15.75" customHeight="1" x14ac:dyDescent="0.2">
      <c r="A190" s="69" t="s">
        <v>407</v>
      </c>
      <c r="B190" s="70">
        <v>25</v>
      </c>
      <c r="C190" s="78" t="s">
        <v>524</v>
      </c>
      <c r="D190" s="1" t="s">
        <v>529</v>
      </c>
      <c r="E190" s="188"/>
      <c r="F190" s="96"/>
      <c r="G190" s="188"/>
      <c r="H190" s="188"/>
    </row>
    <row r="191" spans="1:8" ht="15.75" customHeight="1" x14ac:dyDescent="0.2">
      <c r="A191" s="69" t="s">
        <v>407</v>
      </c>
      <c r="B191" s="70">
        <v>25</v>
      </c>
      <c r="C191" s="78" t="s">
        <v>524</v>
      </c>
      <c r="D191" s="1" t="s">
        <v>530</v>
      </c>
      <c r="E191" s="188"/>
      <c r="F191" s="96"/>
      <c r="G191" s="188"/>
      <c r="H191" s="188"/>
    </row>
    <row r="192" spans="1:8" ht="15.75" customHeight="1" x14ac:dyDescent="0.2">
      <c r="A192" s="69" t="s">
        <v>407</v>
      </c>
      <c r="B192" s="70">
        <v>25</v>
      </c>
      <c r="C192" s="78" t="s">
        <v>524</v>
      </c>
      <c r="D192" s="1" t="s">
        <v>531</v>
      </c>
      <c r="E192" s="188"/>
      <c r="F192" s="96"/>
      <c r="G192" s="188"/>
      <c r="H192" s="188"/>
    </row>
    <row r="193" spans="1:8" ht="15.75" customHeight="1" x14ac:dyDescent="0.2">
      <c r="A193" s="69" t="s">
        <v>407</v>
      </c>
      <c r="B193" s="70">
        <v>25</v>
      </c>
      <c r="C193" s="78" t="s">
        <v>524</v>
      </c>
      <c r="D193" s="1" t="s">
        <v>532</v>
      </c>
      <c r="E193" s="188"/>
      <c r="F193" s="96"/>
      <c r="G193" s="188"/>
      <c r="H193" s="188"/>
    </row>
    <row r="194" spans="1:8" ht="15.75" customHeight="1" x14ac:dyDescent="0.2">
      <c r="A194" s="69" t="s">
        <v>533</v>
      </c>
      <c r="B194" s="70">
        <v>26</v>
      </c>
      <c r="C194" s="78" t="s">
        <v>534</v>
      </c>
      <c r="D194" s="1" t="s">
        <v>535</v>
      </c>
      <c r="E194" s="188"/>
      <c r="F194" s="96"/>
      <c r="G194" s="188"/>
      <c r="H194" s="188"/>
    </row>
    <row r="195" spans="1:8" ht="15.75" customHeight="1" x14ac:dyDescent="0.2">
      <c r="A195" s="69" t="s">
        <v>533</v>
      </c>
      <c r="B195" s="70">
        <v>26</v>
      </c>
      <c r="C195" s="78" t="s">
        <v>534</v>
      </c>
      <c r="D195" s="1" t="s">
        <v>536</v>
      </c>
      <c r="E195" s="188"/>
      <c r="F195" s="96"/>
      <c r="G195" s="188"/>
      <c r="H195" s="188"/>
    </row>
    <row r="196" spans="1:8" ht="15.75" customHeight="1" x14ac:dyDescent="0.2">
      <c r="A196" s="69" t="s">
        <v>533</v>
      </c>
      <c r="B196" s="70">
        <v>27</v>
      </c>
      <c r="C196" s="78" t="s">
        <v>537</v>
      </c>
      <c r="D196" s="1" t="s">
        <v>538</v>
      </c>
      <c r="E196" s="188"/>
      <c r="F196" s="96"/>
      <c r="G196" s="188"/>
      <c r="H196" s="188"/>
    </row>
    <row r="197" spans="1:8" ht="15.75" customHeight="1" x14ac:dyDescent="0.2">
      <c r="A197" s="69" t="s">
        <v>533</v>
      </c>
      <c r="B197" s="70">
        <v>27</v>
      </c>
      <c r="C197" s="78" t="s">
        <v>537</v>
      </c>
      <c r="D197" s="1" t="s">
        <v>539</v>
      </c>
      <c r="E197" s="188"/>
      <c r="F197" s="96"/>
      <c r="G197" s="188"/>
      <c r="H197" s="188"/>
    </row>
    <row r="198" spans="1:8" ht="15.75" customHeight="1" x14ac:dyDescent="0.2">
      <c r="A198" s="69" t="s">
        <v>533</v>
      </c>
      <c r="B198" s="70">
        <v>27</v>
      </c>
      <c r="C198" s="78" t="s">
        <v>537</v>
      </c>
      <c r="D198" s="1" t="s">
        <v>540</v>
      </c>
      <c r="E198" s="188"/>
      <c r="F198" s="96"/>
      <c r="G198" s="188"/>
      <c r="H198" s="188"/>
    </row>
    <row r="199" spans="1:8" ht="15.75" customHeight="1" x14ac:dyDescent="0.2">
      <c r="A199" s="69" t="s">
        <v>533</v>
      </c>
      <c r="B199" s="70">
        <v>27</v>
      </c>
      <c r="C199" s="78" t="s">
        <v>537</v>
      </c>
      <c r="D199" s="1" t="s">
        <v>541</v>
      </c>
      <c r="E199" s="188"/>
      <c r="F199" s="96"/>
      <c r="G199" s="188"/>
      <c r="H199" s="188"/>
    </row>
    <row r="200" spans="1:8" ht="15.75" customHeight="1" x14ac:dyDescent="0.2">
      <c r="A200" s="69" t="s">
        <v>533</v>
      </c>
      <c r="B200" s="70">
        <v>27</v>
      </c>
      <c r="C200" s="78" t="s">
        <v>537</v>
      </c>
      <c r="D200" s="1" t="s">
        <v>542</v>
      </c>
      <c r="E200" s="188"/>
      <c r="F200" s="96"/>
      <c r="G200" s="188"/>
      <c r="H200" s="188"/>
    </row>
    <row r="201" spans="1:8" ht="15.75" customHeight="1" x14ac:dyDescent="0.2">
      <c r="A201" s="69" t="s">
        <v>533</v>
      </c>
      <c r="B201" s="70">
        <v>28</v>
      </c>
      <c r="C201" s="78" t="s">
        <v>543</v>
      </c>
      <c r="D201" s="1" t="s">
        <v>544</v>
      </c>
      <c r="E201" s="188"/>
      <c r="F201" s="96"/>
      <c r="G201" s="188"/>
      <c r="H201" s="188"/>
    </row>
    <row r="202" spans="1:8" ht="15.75" customHeight="1" x14ac:dyDescent="0.2">
      <c r="A202" s="69" t="s">
        <v>533</v>
      </c>
      <c r="B202" s="70">
        <v>28</v>
      </c>
      <c r="C202" s="78" t="s">
        <v>543</v>
      </c>
      <c r="D202" s="1" t="s">
        <v>545</v>
      </c>
      <c r="E202" s="188"/>
      <c r="F202" s="96"/>
      <c r="G202" s="188"/>
      <c r="H202" s="188"/>
    </row>
    <row r="203" spans="1:8" ht="15.75" customHeight="1" x14ac:dyDescent="0.2">
      <c r="A203" s="69" t="s">
        <v>533</v>
      </c>
      <c r="B203" s="70">
        <v>28</v>
      </c>
      <c r="C203" s="78" t="s">
        <v>543</v>
      </c>
      <c r="D203" s="1" t="s">
        <v>546</v>
      </c>
      <c r="E203" s="188"/>
      <c r="F203" s="96"/>
      <c r="G203" s="188"/>
      <c r="H203" s="188"/>
    </row>
    <row r="204" spans="1:8" ht="15.75" customHeight="1" x14ac:dyDescent="0.2">
      <c r="A204" s="69" t="s">
        <v>533</v>
      </c>
      <c r="B204" s="70">
        <v>28</v>
      </c>
      <c r="C204" s="78" t="s">
        <v>543</v>
      </c>
      <c r="D204" s="1" t="s">
        <v>547</v>
      </c>
      <c r="E204" s="188"/>
      <c r="F204" s="96"/>
      <c r="G204" s="188"/>
      <c r="H204" s="188"/>
    </row>
    <row r="205" spans="1:8" ht="15.75" customHeight="1" x14ac:dyDescent="0.2">
      <c r="A205" s="69" t="s">
        <v>533</v>
      </c>
      <c r="B205" s="70">
        <v>29</v>
      </c>
      <c r="C205" s="78" t="s">
        <v>548</v>
      </c>
      <c r="D205" s="1" t="s">
        <v>549</v>
      </c>
      <c r="E205" s="188"/>
      <c r="F205" s="96"/>
      <c r="G205" s="188"/>
      <c r="H205" s="188"/>
    </row>
    <row r="206" spans="1:8" ht="15.75" customHeight="1" x14ac:dyDescent="0.2">
      <c r="A206" s="69" t="s">
        <v>533</v>
      </c>
      <c r="B206" s="70">
        <v>29</v>
      </c>
      <c r="C206" s="78" t="s">
        <v>548</v>
      </c>
      <c r="D206" s="1" t="s">
        <v>550</v>
      </c>
      <c r="E206" s="188"/>
      <c r="F206" s="96"/>
      <c r="G206" s="188"/>
      <c r="H206" s="188"/>
    </row>
    <row r="207" spans="1:8" ht="15.75" customHeight="1" x14ac:dyDescent="0.2">
      <c r="A207" s="69" t="s">
        <v>533</v>
      </c>
      <c r="B207" s="70">
        <v>29</v>
      </c>
      <c r="C207" s="78" t="s">
        <v>548</v>
      </c>
      <c r="D207" s="1" t="s">
        <v>551</v>
      </c>
      <c r="E207" s="188"/>
      <c r="F207" s="96"/>
      <c r="G207" s="188"/>
      <c r="H207" s="188"/>
    </row>
    <row r="208" spans="1:8" ht="15.75" customHeight="1" x14ac:dyDescent="0.2">
      <c r="A208" s="69" t="s">
        <v>533</v>
      </c>
      <c r="B208" s="70">
        <v>29</v>
      </c>
      <c r="C208" s="78" t="s">
        <v>548</v>
      </c>
      <c r="D208" s="1" t="s">
        <v>552</v>
      </c>
      <c r="E208" s="188"/>
      <c r="F208" s="96"/>
      <c r="G208" s="188"/>
      <c r="H208" s="188"/>
    </row>
    <row r="209" spans="1:8" ht="15.75" customHeight="1" x14ac:dyDescent="0.2">
      <c r="A209" s="69" t="s">
        <v>533</v>
      </c>
      <c r="B209" s="70">
        <v>30</v>
      </c>
      <c r="C209" s="78" t="s">
        <v>553</v>
      </c>
      <c r="D209" s="1" t="s">
        <v>554</v>
      </c>
      <c r="E209" s="188"/>
      <c r="F209" s="96"/>
      <c r="G209" s="188"/>
      <c r="H209" s="188"/>
    </row>
    <row r="210" spans="1:8" ht="15.75" customHeight="1" x14ac:dyDescent="0.2">
      <c r="A210" s="69" t="s">
        <v>533</v>
      </c>
      <c r="B210" s="70">
        <v>30</v>
      </c>
      <c r="C210" s="78" t="s">
        <v>553</v>
      </c>
      <c r="D210" s="1" t="s">
        <v>555</v>
      </c>
      <c r="E210" s="188"/>
      <c r="F210" s="96"/>
      <c r="G210" s="188"/>
      <c r="H210" s="188"/>
    </row>
    <row r="211" spans="1:8" ht="15.75" customHeight="1" x14ac:dyDescent="0.2">
      <c r="A211" s="69" t="s">
        <v>533</v>
      </c>
      <c r="B211" s="70">
        <v>30</v>
      </c>
      <c r="C211" s="78" t="s">
        <v>553</v>
      </c>
      <c r="D211" s="1" t="s">
        <v>556</v>
      </c>
      <c r="E211" s="188"/>
      <c r="F211" s="96"/>
      <c r="G211" s="188"/>
      <c r="H211" s="188"/>
    </row>
    <row r="212" spans="1:8" ht="15.75" customHeight="1" x14ac:dyDescent="0.2">
      <c r="A212" s="69" t="s">
        <v>533</v>
      </c>
      <c r="B212" s="70">
        <v>31</v>
      </c>
      <c r="C212" s="78" t="s">
        <v>557</v>
      </c>
      <c r="D212" s="1" t="s">
        <v>558</v>
      </c>
      <c r="E212" s="188"/>
      <c r="F212" s="96"/>
      <c r="G212" s="188"/>
      <c r="H212" s="188"/>
    </row>
    <row r="213" spans="1:8" ht="15.75" customHeight="1" x14ac:dyDescent="0.2">
      <c r="A213" s="69" t="s">
        <v>533</v>
      </c>
      <c r="B213" s="70">
        <v>31</v>
      </c>
      <c r="C213" s="78" t="s">
        <v>557</v>
      </c>
      <c r="D213" s="1" t="s">
        <v>559</v>
      </c>
      <c r="E213" s="188"/>
      <c r="F213" s="96"/>
      <c r="G213" s="188"/>
      <c r="H213" s="188"/>
    </row>
    <row r="214" spans="1:8" ht="15.75" customHeight="1" x14ac:dyDescent="0.2">
      <c r="A214" s="69" t="s">
        <v>533</v>
      </c>
      <c r="B214" s="70">
        <v>31</v>
      </c>
      <c r="C214" s="78" t="s">
        <v>557</v>
      </c>
      <c r="D214" s="1" t="s">
        <v>560</v>
      </c>
      <c r="E214" s="188"/>
      <c r="F214" s="96"/>
      <c r="G214" s="188"/>
      <c r="H214" s="188"/>
    </row>
    <row r="215" spans="1:8" ht="15.75" customHeight="1" x14ac:dyDescent="0.2">
      <c r="A215" s="69" t="s">
        <v>533</v>
      </c>
      <c r="B215" s="70">
        <v>32</v>
      </c>
      <c r="C215" s="78" t="s">
        <v>561</v>
      </c>
      <c r="D215" s="1" t="s">
        <v>562</v>
      </c>
      <c r="E215" s="188"/>
      <c r="F215" s="96"/>
      <c r="G215" s="188"/>
      <c r="H215" s="188"/>
    </row>
    <row r="216" spans="1:8" ht="15.75" customHeight="1" x14ac:dyDescent="0.2">
      <c r="A216" s="69" t="s">
        <v>533</v>
      </c>
      <c r="B216" s="70">
        <v>32</v>
      </c>
      <c r="C216" s="78" t="s">
        <v>561</v>
      </c>
      <c r="D216" s="1" t="s">
        <v>563</v>
      </c>
      <c r="E216" s="188"/>
      <c r="F216" s="96"/>
      <c r="G216" s="188"/>
      <c r="H216" s="188"/>
    </row>
    <row r="217" spans="1:8" ht="15.75" customHeight="1" x14ac:dyDescent="0.2">
      <c r="A217" s="69" t="s">
        <v>533</v>
      </c>
      <c r="B217" s="70">
        <v>32</v>
      </c>
      <c r="C217" s="78" t="s">
        <v>561</v>
      </c>
      <c r="D217" s="1" t="s">
        <v>564</v>
      </c>
      <c r="E217" s="188"/>
      <c r="F217" s="96"/>
      <c r="G217" s="188"/>
      <c r="H217" s="188"/>
    </row>
    <row r="218" spans="1:8" ht="15.75" customHeight="1" x14ac:dyDescent="0.2">
      <c r="A218" s="69" t="s">
        <v>533</v>
      </c>
      <c r="B218" s="70">
        <v>32</v>
      </c>
      <c r="C218" s="78" t="s">
        <v>561</v>
      </c>
      <c r="D218" s="1" t="s">
        <v>565</v>
      </c>
      <c r="E218" s="188"/>
      <c r="F218" s="96"/>
      <c r="G218" s="188"/>
      <c r="H218" s="188"/>
    </row>
    <row r="219" spans="1:8" ht="15.75" customHeight="1" x14ac:dyDescent="0.2">
      <c r="A219" s="69" t="s">
        <v>533</v>
      </c>
      <c r="B219" s="70">
        <v>32</v>
      </c>
      <c r="C219" s="78" t="s">
        <v>561</v>
      </c>
      <c r="D219" s="1" t="s">
        <v>566</v>
      </c>
      <c r="E219" s="188"/>
      <c r="F219" s="96"/>
      <c r="G219" s="188"/>
      <c r="H219" s="188"/>
    </row>
    <row r="220" spans="1:8" ht="15.75" customHeight="1" x14ac:dyDescent="0.2">
      <c r="A220" s="69" t="s">
        <v>533</v>
      </c>
      <c r="B220" s="70">
        <v>32</v>
      </c>
      <c r="C220" s="78" t="s">
        <v>561</v>
      </c>
      <c r="D220" s="1" t="s">
        <v>567</v>
      </c>
      <c r="E220" s="188"/>
      <c r="F220" s="96"/>
      <c r="G220" s="188"/>
      <c r="H220" s="188"/>
    </row>
    <row r="221" spans="1:8" ht="15.75" customHeight="1" x14ac:dyDescent="0.2">
      <c r="A221" s="69" t="s">
        <v>533</v>
      </c>
      <c r="B221" s="70">
        <v>33</v>
      </c>
      <c r="C221" s="78" t="s">
        <v>568</v>
      </c>
      <c r="D221" s="1" t="s">
        <v>569</v>
      </c>
      <c r="E221" s="188"/>
      <c r="F221" s="96"/>
      <c r="G221" s="188"/>
      <c r="H221" s="188"/>
    </row>
    <row r="222" spans="1:8" ht="15.75" customHeight="1" x14ac:dyDescent="0.2">
      <c r="A222" s="69" t="s">
        <v>533</v>
      </c>
      <c r="B222" s="70">
        <v>33</v>
      </c>
      <c r="C222" s="78" t="s">
        <v>568</v>
      </c>
      <c r="D222" s="1" t="s">
        <v>570</v>
      </c>
      <c r="E222" s="188"/>
      <c r="F222" s="96"/>
      <c r="G222" s="188"/>
      <c r="H222" s="188"/>
    </row>
    <row r="223" spans="1:8" ht="15.75" customHeight="1" x14ac:dyDescent="0.2">
      <c r="A223" s="69" t="s">
        <v>533</v>
      </c>
      <c r="B223" s="70">
        <v>33</v>
      </c>
      <c r="C223" s="78" t="s">
        <v>568</v>
      </c>
      <c r="D223" s="1" t="s">
        <v>571</v>
      </c>
      <c r="E223" s="188"/>
      <c r="F223" s="96"/>
      <c r="G223" s="188"/>
      <c r="H223" s="188"/>
    </row>
    <row r="224" spans="1:8" ht="15.75" customHeight="1" x14ac:dyDescent="0.2">
      <c r="A224" s="69" t="s">
        <v>533</v>
      </c>
      <c r="B224" s="70">
        <v>33</v>
      </c>
      <c r="C224" s="78" t="s">
        <v>568</v>
      </c>
      <c r="D224" s="1" t="s">
        <v>572</v>
      </c>
      <c r="E224" s="188"/>
      <c r="F224" s="188"/>
      <c r="G224" s="188"/>
      <c r="H224" s="188"/>
    </row>
    <row r="225" spans="1:8" ht="15.75" customHeight="1" x14ac:dyDescent="0.2">
      <c r="A225" s="305" t="s">
        <v>846</v>
      </c>
      <c r="B225" s="306"/>
      <c r="C225" s="307"/>
      <c r="D225" s="276"/>
      <c r="E225" s="188"/>
      <c r="F225" s="188"/>
      <c r="G225" s="188"/>
      <c r="H225" s="188"/>
    </row>
    <row r="226" spans="1:8" ht="15.75" customHeight="1" x14ac:dyDescent="0.2">
      <c r="A226" s="83" t="s">
        <v>575</v>
      </c>
      <c r="B226" s="95">
        <v>1</v>
      </c>
      <c r="C226" s="78" t="s">
        <v>576</v>
      </c>
      <c r="D226" s="76" t="s">
        <v>577</v>
      </c>
      <c r="E226" s="188"/>
      <c r="F226" s="188"/>
      <c r="G226" s="188"/>
      <c r="H226" s="188"/>
    </row>
    <row r="227" spans="1:8" ht="15.75" customHeight="1" x14ac:dyDescent="0.2">
      <c r="A227" s="83" t="s">
        <v>575</v>
      </c>
      <c r="B227" s="95">
        <v>2</v>
      </c>
      <c r="C227" s="78" t="s">
        <v>578</v>
      </c>
      <c r="D227" s="76" t="s">
        <v>579</v>
      </c>
      <c r="E227" s="188"/>
      <c r="F227" s="188"/>
      <c r="G227" s="188"/>
      <c r="H227" s="188"/>
    </row>
    <row r="228" spans="1:8" ht="15.75" customHeight="1" x14ac:dyDescent="0.2">
      <c r="A228" s="83" t="s">
        <v>575</v>
      </c>
      <c r="B228" s="95">
        <v>3</v>
      </c>
      <c r="C228" s="78" t="s">
        <v>580</v>
      </c>
      <c r="D228" s="76" t="s">
        <v>581</v>
      </c>
      <c r="E228" s="188"/>
      <c r="F228" s="188"/>
      <c r="G228" s="188"/>
      <c r="H228" s="188"/>
    </row>
    <row r="229" spans="1:8" ht="15.75" customHeight="1" x14ac:dyDescent="0.2">
      <c r="A229" s="83" t="s">
        <v>575</v>
      </c>
      <c r="B229" s="95">
        <v>4</v>
      </c>
      <c r="C229" s="78" t="s">
        <v>582</v>
      </c>
      <c r="D229" s="76" t="s">
        <v>583</v>
      </c>
      <c r="E229" s="188"/>
      <c r="F229" s="188"/>
      <c r="G229" s="188"/>
      <c r="H229" s="188"/>
    </row>
    <row r="230" spans="1:8" ht="15.75" customHeight="1" x14ac:dyDescent="0.2">
      <c r="A230" s="83"/>
      <c r="B230" s="95"/>
      <c r="C230" s="79"/>
      <c r="D230" s="76"/>
      <c r="E230" s="188"/>
      <c r="F230" s="188"/>
      <c r="G230" s="188"/>
      <c r="H230" s="188"/>
    </row>
    <row r="231" spans="1:8" ht="15.75" customHeight="1" x14ac:dyDescent="0.2">
      <c r="A231" s="78" t="s">
        <v>585</v>
      </c>
      <c r="B231" s="79">
        <v>45292</v>
      </c>
      <c r="C231" s="74" t="s">
        <v>586</v>
      </c>
      <c r="D231" s="78" t="s">
        <v>587</v>
      </c>
      <c r="E231" s="188"/>
      <c r="F231" s="188"/>
      <c r="G231" s="188"/>
      <c r="H231" s="188"/>
    </row>
    <row r="232" spans="1:8" ht="15.75" customHeight="1" x14ac:dyDescent="0.2">
      <c r="A232" s="78" t="s">
        <v>585</v>
      </c>
      <c r="B232" s="79">
        <v>45323</v>
      </c>
      <c r="C232" s="74" t="s">
        <v>588</v>
      </c>
      <c r="D232" s="78" t="s">
        <v>589</v>
      </c>
      <c r="E232" s="188"/>
      <c r="F232" s="188"/>
      <c r="G232" s="188"/>
      <c r="H232" s="188"/>
    </row>
    <row r="233" spans="1:8" ht="15.75" customHeight="1" x14ac:dyDescent="0.2">
      <c r="A233" s="78" t="s">
        <v>585</v>
      </c>
      <c r="B233" s="79">
        <v>45352</v>
      </c>
      <c r="C233" s="74" t="s">
        <v>590</v>
      </c>
      <c r="D233" s="78" t="s">
        <v>591</v>
      </c>
      <c r="E233" s="188"/>
      <c r="F233" s="188"/>
      <c r="G233" s="188"/>
      <c r="H233" s="188"/>
    </row>
    <row r="234" spans="1:8" ht="15.75" customHeight="1" x14ac:dyDescent="0.2">
      <c r="A234" s="78" t="s">
        <v>592</v>
      </c>
      <c r="B234" s="79">
        <v>45293</v>
      </c>
      <c r="C234" s="74" t="s">
        <v>593</v>
      </c>
      <c r="D234" s="78" t="s">
        <v>594</v>
      </c>
      <c r="E234" s="188"/>
      <c r="F234" s="188"/>
      <c r="G234" s="188"/>
      <c r="H234" s="188"/>
    </row>
    <row r="235" spans="1:8" ht="15.75" customHeight="1" x14ac:dyDescent="0.2">
      <c r="A235" s="78" t="s">
        <v>592</v>
      </c>
      <c r="B235" s="79">
        <v>45324</v>
      </c>
      <c r="C235" s="74" t="s">
        <v>595</v>
      </c>
      <c r="D235" s="78" t="s">
        <v>596</v>
      </c>
      <c r="E235" s="188"/>
      <c r="F235" s="188"/>
      <c r="G235" s="188"/>
      <c r="H235" s="188"/>
    </row>
    <row r="236" spans="1:8" ht="15.75" customHeight="1" x14ac:dyDescent="0.2">
      <c r="A236" s="78" t="s">
        <v>592</v>
      </c>
      <c r="B236" s="79">
        <v>45353</v>
      </c>
      <c r="C236" s="74" t="s">
        <v>597</v>
      </c>
      <c r="D236" s="78" t="s">
        <v>598</v>
      </c>
      <c r="E236" s="188"/>
      <c r="F236" s="188"/>
      <c r="G236" s="188"/>
      <c r="H236" s="188"/>
    </row>
    <row r="237" spans="1:8" ht="15.75" customHeight="1" x14ac:dyDescent="0.2">
      <c r="A237" s="78" t="s">
        <v>592</v>
      </c>
      <c r="B237" s="79">
        <v>45384</v>
      </c>
      <c r="C237" s="74" t="s">
        <v>599</v>
      </c>
      <c r="D237" s="78" t="s">
        <v>600</v>
      </c>
      <c r="E237" s="188"/>
      <c r="F237" s="188"/>
      <c r="G237" s="188"/>
      <c r="H237" s="188"/>
    </row>
    <row r="238" spans="1:8" ht="15.75" customHeight="1" x14ac:dyDescent="0.2">
      <c r="A238" s="78" t="s">
        <v>592</v>
      </c>
      <c r="B238" s="79">
        <v>45414</v>
      </c>
      <c r="C238" s="74" t="s">
        <v>601</v>
      </c>
      <c r="D238" s="78" t="s">
        <v>602</v>
      </c>
      <c r="E238" s="188"/>
      <c r="F238" s="188"/>
      <c r="G238" s="188"/>
      <c r="H238" s="188"/>
    </row>
    <row r="239" spans="1:8" ht="15.75" customHeight="1" x14ac:dyDescent="0.2">
      <c r="A239" s="78" t="s">
        <v>592</v>
      </c>
      <c r="B239" s="79">
        <v>45445</v>
      </c>
      <c r="C239" s="74" t="s">
        <v>603</v>
      </c>
      <c r="D239" s="78" t="s">
        <v>604</v>
      </c>
      <c r="E239" s="188"/>
      <c r="F239" s="188"/>
      <c r="G239" s="188"/>
      <c r="H239" s="188"/>
    </row>
    <row r="240" spans="1:8" ht="15.75" customHeight="1" x14ac:dyDescent="0.2">
      <c r="A240" s="78" t="s">
        <v>605</v>
      </c>
      <c r="B240" s="79">
        <v>45294</v>
      </c>
      <c r="C240" s="74" t="s">
        <v>606</v>
      </c>
      <c r="D240" s="78" t="s">
        <v>607</v>
      </c>
      <c r="E240" s="188"/>
      <c r="F240" s="188"/>
      <c r="G240" s="188"/>
      <c r="H240" s="188"/>
    </row>
    <row r="241" spans="1:8" ht="15.75" customHeight="1" x14ac:dyDescent="0.2">
      <c r="A241" s="78" t="s">
        <v>605</v>
      </c>
      <c r="B241" s="79">
        <v>45325</v>
      </c>
      <c r="C241" s="74" t="s">
        <v>608</v>
      </c>
      <c r="D241" s="78" t="s">
        <v>609</v>
      </c>
      <c r="E241" s="188"/>
      <c r="F241" s="188"/>
      <c r="G241" s="188"/>
      <c r="H241" s="188"/>
    </row>
    <row r="242" spans="1:8" ht="15.75" customHeight="1" x14ac:dyDescent="0.2">
      <c r="A242" s="78" t="s">
        <v>605</v>
      </c>
      <c r="B242" s="79">
        <v>45354</v>
      </c>
      <c r="C242" s="74" t="s">
        <v>610</v>
      </c>
      <c r="D242" s="78" t="s">
        <v>611</v>
      </c>
      <c r="E242" s="188"/>
      <c r="F242" s="188"/>
      <c r="G242" s="188"/>
      <c r="H242" s="188"/>
    </row>
    <row r="243" spans="1:8" ht="15.75" customHeight="1" x14ac:dyDescent="0.2">
      <c r="A243" s="78" t="s">
        <v>605</v>
      </c>
      <c r="B243" s="79">
        <v>45385</v>
      </c>
      <c r="C243" s="74" t="s">
        <v>612</v>
      </c>
      <c r="D243" s="78" t="s">
        <v>613</v>
      </c>
      <c r="E243" s="188"/>
      <c r="F243" s="188"/>
      <c r="G243" s="188"/>
      <c r="H243" s="188"/>
    </row>
    <row r="244" spans="1:8" ht="15.75" customHeight="1" x14ac:dyDescent="0.2">
      <c r="A244" s="78" t="s">
        <v>605</v>
      </c>
      <c r="B244" s="79">
        <v>45415</v>
      </c>
      <c r="C244" s="74" t="s">
        <v>614</v>
      </c>
      <c r="D244" s="78" t="s">
        <v>615</v>
      </c>
      <c r="E244" s="188"/>
      <c r="F244" s="188"/>
      <c r="G244" s="188"/>
      <c r="H244" s="188"/>
    </row>
    <row r="245" spans="1:8" ht="15.75" customHeight="1" x14ac:dyDescent="0.2">
      <c r="A245" s="78" t="s">
        <v>605</v>
      </c>
      <c r="B245" s="79">
        <v>45446</v>
      </c>
      <c r="C245" s="74" t="s">
        <v>616</v>
      </c>
      <c r="D245" s="78" t="s">
        <v>617</v>
      </c>
      <c r="E245" s="188"/>
      <c r="F245" s="188"/>
      <c r="G245" s="188"/>
      <c r="H245" s="188"/>
    </row>
    <row r="246" spans="1:8" ht="15.75" customHeight="1" x14ac:dyDescent="0.2">
      <c r="A246" s="78" t="s">
        <v>605</v>
      </c>
      <c r="B246" s="79">
        <v>45476</v>
      </c>
      <c r="C246" s="74" t="s">
        <v>618</v>
      </c>
      <c r="D246" s="78" t="s">
        <v>619</v>
      </c>
      <c r="E246" s="188"/>
      <c r="F246" s="188"/>
      <c r="G246" s="188"/>
      <c r="H246" s="188"/>
    </row>
    <row r="247" spans="1:8" ht="15.75" customHeight="1" x14ac:dyDescent="0.2">
      <c r="A247" s="78" t="s">
        <v>605</v>
      </c>
      <c r="B247" s="79">
        <v>45507</v>
      </c>
      <c r="C247" s="74" t="s">
        <v>620</v>
      </c>
      <c r="D247" s="78" t="s">
        <v>621</v>
      </c>
      <c r="E247" s="188"/>
      <c r="F247" s="188"/>
      <c r="G247" s="188"/>
      <c r="H247" s="188"/>
    </row>
    <row r="248" spans="1:8" ht="15.75" customHeight="1" x14ac:dyDescent="0.2">
      <c r="A248" s="78" t="s">
        <v>605</v>
      </c>
      <c r="B248" s="79">
        <v>45538</v>
      </c>
      <c r="C248" s="74" t="s">
        <v>622</v>
      </c>
      <c r="D248" s="78" t="s">
        <v>623</v>
      </c>
      <c r="E248" s="188"/>
      <c r="F248" s="188"/>
      <c r="G248" s="188"/>
      <c r="H248" s="188"/>
    </row>
    <row r="249" spans="1:8" ht="15.75" customHeight="1" x14ac:dyDescent="0.2">
      <c r="A249" s="78" t="s">
        <v>605</v>
      </c>
      <c r="B249" s="79">
        <v>45568</v>
      </c>
      <c r="C249" s="74" t="s">
        <v>624</v>
      </c>
      <c r="D249" s="78" t="s">
        <v>625</v>
      </c>
      <c r="E249" s="188"/>
      <c r="F249" s="188"/>
      <c r="G249" s="188"/>
      <c r="H249" s="188"/>
    </row>
    <row r="250" spans="1:8" ht="15.75" customHeight="1" x14ac:dyDescent="0.2">
      <c r="A250" s="78" t="s">
        <v>626</v>
      </c>
      <c r="B250" s="79">
        <v>45295</v>
      </c>
      <c r="C250" s="74" t="s">
        <v>627</v>
      </c>
      <c r="D250" s="78" t="s">
        <v>628</v>
      </c>
      <c r="E250" s="188"/>
      <c r="F250" s="188"/>
      <c r="G250" s="188"/>
      <c r="H250" s="188"/>
    </row>
    <row r="251" spans="1:8" ht="15.75" customHeight="1" x14ac:dyDescent="0.2">
      <c r="A251" s="78" t="s">
        <v>626</v>
      </c>
      <c r="B251" s="79">
        <v>45326</v>
      </c>
      <c r="C251" s="74" t="s">
        <v>629</v>
      </c>
      <c r="D251" s="78" t="s">
        <v>630</v>
      </c>
      <c r="E251" s="188"/>
      <c r="F251" s="188"/>
      <c r="G251" s="188"/>
      <c r="H251" s="188"/>
    </row>
    <row r="252" spans="1:8" ht="15.75" customHeight="1" x14ac:dyDescent="0.2">
      <c r="A252" s="78" t="s">
        <v>626</v>
      </c>
      <c r="B252" s="79">
        <v>45355</v>
      </c>
      <c r="C252" s="74" t="s">
        <v>631</v>
      </c>
      <c r="D252" s="78" t="s">
        <v>632</v>
      </c>
      <c r="E252" s="188"/>
      <c r="F252" s="188"/>
      <c r="G252" s="188"/>
      <c r="H252" s="188"/>
    </row>
    <row r="253" spans="1:8" ht="15.75" customHeight="1" x14ac:dyDescent="0.2">
      <c r="A253" s="78" t="s">
        <v>626</v>
      </c>
      <c r="B253" s="80">
        <v>45386</v>
      </c>
      <c r="C253" s="74" t="s">
        <v>633</v>
      </c>
      <c r="D253" s="78" t="s">
        <v>634</v>
      </c>
      <c r="E253" s="188"/>
      <c r="F253" s="188"/>
      <c r="G253" s="188"/>
      <c r="H253" s="188"/>
    </row>
    <row r="254" spans="1:8" ht="15.75" customHeight="1" x14ac:dyDescent="0.2">
      <c r="A254" s="78" t="s">
        <v>626</v>
      </c>
      <c r="B254" s="79">
        <v>45416</v>
      </c>
      <c r="C254" s="74" t="s">
        <v>635</v>
      </c>
      <c r="D254" s="78" t="s">
        <v>636</v>
      </c>
      <c r="E254" s="188"/>
      <c r="F254" s="188"/>
      <c r="G254" s="188"/>
      <c r="H254" s="188"/>
    </row>
    <row r="255" spans="1:8" ht="15.75" customHeight="1" x14ac:dyDescent="0.2">
      <c r="A255" s="78" t="s">
        <v>626</v>
      </c>
      <c r="B255" s="79">
        <v>45447</v>
      </c>
      <c r="C255" s="74" t="s">
        <v>637</v>
      </c>
      <c r="D255" s="78" t="s">
        <v>638</v>
      </c>
      <c r="E255" s="188"/>
      <c r="F255" s="188"/>
      <c r="G255" s="188"/>
      <c r="H255" s="188"/>
    </row>
    <row r="256" spans="1:8" ht="15.75" customHeight="1" x14ac:dyDescent="0.2">
      <c r="A256" s="78" t="s">
        <v>626</v>
      </c>
      <c r="B256" s="79">
        <v>45477</v>
      </c>
      <c r="C256" s="74" t="s">
        <v>639</v>
      </c>
      <c r="D256" s="78" t="s">
        <v>640</v>
      </c>
      <c r="E256" s="188"/>
      <c r="F256" s="188"/>
      <c r="G256" s="188"/>
      <c r="H256" s="188"/>
    </row>
    <row r="257" spans="1:8" ht="15.75" customHeight="1" x14ac:dyDescent="0.2">
      <c r="A257" s="78" t="s">
        <v>641</v>
      </c>
      <c r="B257" s="79">
        <v>45296</v>
      </c>
      <c r="C257" s="74" t="s">
        <v>642</v>
      </c>
      <c r="D257" s="78" t="s">
        <v>643</v>
      </c>
      <c r="E257" s="188"/>
      <c r="F257" s="188"/>
      <c r="G257" s="188"/>
      <c r="H257" s="188"/>
    </row>
    <row r="258" spans="1:8" ht="15.75" customHeight="1" x14ac:dyDescent="0.2">
      <c r="A258" s="78" t="s">
        <v>641</v>
      </c>
      <c r="B258" s="79">
        <v>45327</v>
      </c>
      <c r="C258" s="74" t="s">
        <v>644</v>
      </c>
      <c r="D258" s="78" t="s">
        <v>645</v>
      </c>
      <c r="E258" s="188"/>
      <c r="F258" s="188"/>
      <c r="G258" s="188"/>
      <c r="H258" s="188"/>
    </row>
    <row r="259" spans="1:8" ht="15.75" customHeight="1" x14ac:dyDescent="0.2">
      <c r="A259" s="78" t="s">
        <v>641</v>
      </c>
      <c r="B259" s="79">
        <v>45356</v>
      </c>
      <c r="C259" s="74" t="s">
        <v>646</v>
      </c>
      <c r="D259" s="78" t="s">
        <v>647</v>
      </c>
      <c r="E259" s="188"/>
      <c r="F259" s="188"/>
      <c r="G259" s="188"/>
      <c r="H259" s="188"/>
    </row>
    <row r="260" spans="1:8" ht="15.75" customHeight="1" x14ac:dyDescent="0.2">
      <c r="A260" s="78" t="s">
        <v>641</v>
      </c>
      <c r="B260" s="79">
        <v>45387</v>
      </c>
      <c r="C260" s="74" t="s">
        <v>648</v>
      </c>
      <c r="D260" s="78" t="s">
        <v>649</v>
      </c>
      <c r="E260" s="188"/>
      <c r="F260" s="188"/>
      <c r="G260" s="188"/>
      <c r="H260" s="188"/>
    </row>
    <row r="261" spans="1:8" ht="15.75" customHeight="1" x14ac:dyDescent="0.2">
      <c r="A261" s="78" t="s">
        <v>641</v>
      </c>
      <c r="B261" s="80">
        <v>45417</v>
      </c>
      <c r="C261" s="74" t="s">
        <v>650</v>
      </c>
      <c r="D261" s="78" t="s">
        <v>651</v>
      </c>
      <c r="E261" s="188"/>
      <c r="F261" s="188"/>
      <c r="G261" s="188"/>
      <c r="H261" s="188"/>
    </row>
    <row r="262" spans="1:8" ht="15.75" customHeight="1" x14ac:dyDescent="0.2">
      <c r="A262" s="78" t="s">
        <v>652</v>
      </c>
      <c r="B262" s="79">
        <v>45297</v>
      </c>
      <c r="C262" s="74" t="s">
        <v>653</v>
      </c>
      <c r="D262" s="78" t="s">
        <v>654</v>
      </c>
      <c r="E262" s="188"/>
      <c r="F262" s="188"/>
      <c r="G262" s="188"/>
      <c r="H262" s="188"/>
    </row>
    <row r="263" spans="1:8" ht="15.75" customHeight="1" x14ac:dyDescent="0.2">
      <c r="A263" s="78" t="s">
        <v>652</v>
      </c>
      <c r="B263" s="79">
        <v>45328</v>
      </c>
      <c r="C263" s="74" t="s">
        <v>655</v>
      </c>
      <c r="D263" s="78" t="s">
        <v>656</v>
      </c>
      <c r="E263" s="188"/>
      <c r="F263" s="188"/>
      <c r="G263" s="188"/>
      <c r="H263" s="188"/>
    </row>
    <row r="264" spans="1:8" ht="15.75" customHeight="1" x14ac:dyDescent="0.2">
      <c r="A264" s="78" t="s">
        <v>652</v>
      </c>
      <c r="B264" s="79">
        <v>45357</v>
      </c>
      <c r="C264" s="74" t="s">
        <v>657</v>
      </c>
      <c r="D264" s="78" t="s">
        <v>658</v>
      </c>
      <c r="E264" s="188"/>
      <c r="F264" s="188"/>
      <c r="G264" s="188"/>
      <c r="H264" s="188"/>
    </row>
    <row r="265" spans="1:8" ht="15.75" customHeight="1" x14ac:dyDescent="0.2">
      <c r="A265" s="78" t="s">
        <v>322</v>
      </c>
      <c r="B265" s="79">
        <v>45298</v>
      </c>
      <c r="C265" s="74" t="s">
        <v>659</v>
      </c>
      <c r="D265" s="78" t="s">
        <v>660</v>
      </c>
      <c r="E265" s="188"/>
      <c r="F265" s="188"/>
      <c r="G265" s="188"/>
      <c r="H265" s="188"/>
    </row>
    <row r="266" spans="1:8" ht="15.75" customHeight="1" x14ac:dyDescent="0.2">
      <c r="A266" s="78" t="s">
        <v>322</v>
      </c>
      <c r="B266" s="79">
        <v>45329</v>
      </c>
      <c r="C266" s="74" t="s">
        <v>661</v>
      </c>
      <c r="D266" s="78" t="s">
        <v>662</v>
      </c>
      <c r="E266" s="188"/>
      <c r="F266" s="188"/>
      <c r="G266" s="188"/>
      <c r="H266" s="188"/>
    </row>
    <row r="267" spans="1:8" ht="15.75" customHeight="1" x14ac:dyDescent="0.2">
      <c r="A267" s="83" t="s">
        <v>663</v>
      </c>
      <c r="B267" s="100">
        <v>45299</v>
      </c>
      <c r="C267" s="83" t="s">
        <v>664</v>
      </c>
      <c r="D267" s="76" t="s">
        <v>665</v>
      </c>
      <c r="E267" s="188"/>
      <c r="F267" s="188"/>
      <c r="G267" s="188"/>
      <c r="H267" s="188"/>
    </row>
    <row r="268" spans="1:8" ht="15.75" customHeight="1" x14ac:dyDescent="0.2">
      <c r="A268" s="83" t="s">
        <v>663</v>
      </c>
      <c r="B268" s="100">
        <v>45330</v>
      </c>
      <c r="C268" s="83" t="s">
        <v>664</v>
      </c>
      <c r="D268" s="76" t="s">
        <v>666</v>
      </c>
      <c r="E268" s="188"/>
      <c r="F268" s="188"/>
      <c r="G268" s="188"/>
      <c r="H268" s="188"/>
    </row>
    <row r="269" spans="1:8" ht="15.75" customHeight="1" x14ac:dyDescent="0.2">
      <c r="A269" s="83" t="s">
        <v>663</v>
      </c>
      <c r="B269" s="100">
        <v>45359</v>
      </c>
      <c r="C269" s="83" t="s">
        <v>664</v>
      </c>
      <c r="D269" s="76" t="s">
        <v>667</v>
      </c>
      <c r="E269" s="188"/>
      <c r="F269" s="188"/>
      <c r="G269" s="188"/>
      <c r="H269" s="188"/>
    </row>
    <row r="270" spans="1:8" ht="15.75" customHeight="1" x14ac:dyDescent="0.2">
      <c r="A270" s="83" t="s">
        <v>663</v>
      </c>
      <c r="B270" s="100">
        <v>45390</v>
      </c>
      <c r="C270" s="83" t="s">
        <v>664</v>
      </c>
      <c r="D270" s="76" t="s">
        <v>668</v>
      </c>
      <c r="E270" s="188"/>
      <c r="F270" s="188"/>
      <c r="G270" s="188"/>
      <c r="H270" s="188"/>
    </row>
    <row r="271" spans="1:8" ht="15.75" customHeight="1" x14ac:dyDescent="0.2">
      <c r="A271" s="83" t="s">
        <v>663</v>
      </c>
      <c r="B271" s="100">
        <v>45420</v>
      </c>
      <c r="C271" s="83" t="s">
        <v>664</v>
      </c>
      <c r="D271" s="76" t="s">
        <v>669</v>
      </c>
      <c r="E271" s="188"/>
      <c r="F271" s="188"/>
      <c r="G271" s="188"/>
      <c r="H271" s="188"/>
    </row>
    <row r="272" spans="1:8" ht="15.75" customHeight="1" x14ac:dyDescent="0.2">
      <c r="A272" s="83" t="s">
        <v>663</v>
      </c>
      <c r="B272" s="100">
        <v>45451</v>
      </c>
      <c r="C272" s="78" t="s">
        <v>670</v>
      </c>
      <c r="D272" s="82" t="s">
        <v>671</v>
      </c>
      <c r="E272" s="188"/>
      <c r="F272" s="188"/>
      <c r="G272" s="188"/>
      <c r="H272" s="188"/>
    </row>
    <row r="273" spans="1:8" ht="15.75" customHeight="1" x14ac:dyDescent="0.2">
      <c r="A273" s="83" t="s">
        <v>663</v>
      </c>
      <c r="B273" s="100">
        <v>45481</v>
      </c>
      <c r="C273" s="78" t="s">
        <v>670</v>
      </c>
      <c r="D273" s="76" t="s">
        <v>672</v>
      </c>
      <c r="E273" s="188"/>
      <c r="F273" s="188"/>
      <c r="G273" s="188"/>
      <c r="H273" s="188"/>
    </row>
    <row r="274" spans="1:8" ht="15.75" customHeight="1" x14ac:dyDescent="0.2">
      <c r="A274" s="83" t="s">
        <v>663</v>
      </c>
      <c r="B274" s="100">
        <v>45512</v>
      </c>
      <c r="C274" s="78" t="s">
        <v>670</v>
      </c>
      <c r="D274" s="76" t="s">
        <v>673</v>
      </c>
      <c r="E274" s="188"/>
      <c r="F274" s="188"/>
      <c r="G274" s="188"/>
      <c r="H274" s="188"/>
    </row>
    <row r="275" spans="1:8" ht="15.75" customHeight="1" x14ac:dyDescent="0.2">
      <c r="A275" s="83" t="s">
        <v>663</v>
      </c>
      <c r="B275" s="100">
        <v>45543</v>
      </c>
      <c r="C275" s="78" t="s">
        <v>674</v>
      </c>
      <c r="D275" s="76" t="s">
        <v>675</v>
      </c>
      <c r="E275" s="188"/>
      <c r="F275" s="188"/>
      <c r="G275" s="188"/>
      <c r="H275" s="188"/>
    </row>
    <row r="276" spans="1:8" ht="15.75" customHeight="1" x14ac:dyDescent="0.2">
      <c r="A276" s="83" t="s">
        <v>663</v>
      </c>
      <c r="B276" s="100">
        <v>45573</v>
      </c>
      <c r="C276" s="78" t="s">
        <v>674</v>
      </c>
      <c r="D276" s="76" t="s">
        <v>676</v>
      </c>
      <c r="E276" s="188"/>
      <c r="F276" s="188"/>
      <c r="G276" s="188"/>
      <c r="H276" s="188"/>
    </row>
    <row r="277" spans="1:8" ht="15.75" customHeight="1" x14ac:dyDescent="0.2">
      <c r="A277" s="83"/>
      <c r="B277" s="84"/>
      <c r="C277" s="79"/>
      <c r="D277" s="76"/>
      <c r="E277" s="188"/>
      <c r="F277" s="188"/>
      <c r="G277" s="188"/>
      <c r="H277" s="188"/>
    </row>
    <row r="278" spans="1:8" ht="15.75" customHeight="1" x14ac:dyDescent="0.2">
      <c r="A278" s="83"/>
      <c r="B278" s="84"/>
      <c r="C278" s="79"/>
      <c r="D278" s="76"/>
      <c r="E278" s="188"/>
      <c r="F278" s="188"/>
      <c r="G278" s="188"/>
      <c r="H278" s="188"/>
    </row>
    <row r="279" spans="1:8" ht="15.75" customHeight="1" x14ac:dyDescent="0.2">
      <c r="A279" s="83"/>
      <c r="B279" s="84"/>
      <c r="C279" s="79"/>
      <c r="D279" s="76"/>
      <c r="E279" s="188"/>
      <c r="F279" s="188"/>
      <c r="G279" s="188"/>
      <c r="H279" s="188"/>
    </row>
    <row r="280" spans="1:8" ht="15.75" customHeight="1" x14ac:dyDescent="0.2">
      <c r="A280" s="83"/>
      <c r="B280" s="84"/>
      <c r="C280" s="79"/>
      <c r="D280" s="76"/>
      <c r="E280" s="188"/>
      <c r="F280" s="188"/>
      <c r="G280" s="188"/>
      <c r="H280" s="188"/>
    </row>
    <row r="281" spans="1:8" ht="15.75" customHeight="1" x14ac:dyDescent="0.2">
      <c r="A281" s="83"/>
      <c r="B281" s="84"/>
      <c r="C281" s="79"/>
      <c r="D281" s="76"/>
      <c r="E281" s="188"/>
      <c r="F281" s="188"/>
      <c r="G281" s="188"/>
      <c r="H281" s="188"/>
    </row>
    <row r="282" spans="1:8" ht="15.75" customHeight="1" x14ac:dyDescent="0.2">
      <c r="A282" s="83"/>
      <c r="B282" s="84"/>
      <c r="C282" s="79"/>
      <c r="D282" s="76"/>
      <c r="E282" s="188"/>
      <c r="F282" s="188"/>
      <c r="G282" s="188"/>
      <c r="H282" s="188"/>
    </row>
    <row r="283" spans="1:8" ht="15.75" customHeight="1" x14ac:dyDescent="0.2">
      <c r="A283" s="83"/>
      <c r="B283" s="84"/>
      <c r="C283" s="79"/>
      <c r="D283" s="76"/>
      <c r="E283" s="188"/>
      <c r="F283" s="188"/>
      <c r="G283" s="188"/>
      <c r="H283" s="188"/>
    </row>
    <row r="284" spans="1:8" ht="15.75" customHeight="1" x14ac:dyDescent="0.2">
      <c r="A284" s="83"/>
      <c r="B284" s="84"/>
      <c r="C284" s="79"/>
      <c r="D284" s="76"/>
      <c r="E284" s="188"/>
      <c r="F284" s="188"/>
      <c r="G284" s="188"/>
      <c r="H284" s="188"/>
    </row>
    <row r="285" spans="1:8" ht="15.75" customHeight="1" x14ac:dyDescent="0.15"/>
    <row r="286" spans="1:8" ht="15.75" customHeight="1" x14ac:dyDescent="0.15"/>
    <row r="287" spans="1:8" ht="15.75" customHeight="1" x14ac:dyDescent="0.15"/>
    <row r="288" spans="1: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
    <mergeCell ref="F1:G1"/>
    <mergeCell ref="E7:G7"/>
  </mergeCells>
  <conditionalFormatting sqref="F9:F223">
    <cfRule type="cellIs" dxfId="164" priority="1" operator="equal">
      <formula>0</formula>
    </cfRule>
    <cfRule type="cellIs" dxfId="163" priority="2" operator="equal">
      <formula>1</formula>
    </cfRule>
    <cfRule type="cellIs" dxfId="162" priority="3" operator="equal">
      <formula>2</formula>
    </cfRule>
    <cfRule type="cellIs" dxfId="161" priority="4" operator="equal">
      <formula>3</formula>
    </cfRule>
    <cfRule type="cellIs" dxfId="160" priority="5" operator="equal">
      <formula>"N/A"</formula>
    </cfRule>
  </conditionalFormatting>
  <hyperlinks>
    <hyperlink ref="D2" r:id="rId1" xr:uid="{00000000-0004-0000-11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'EM Rating System'!$A$2:$A$5</xm:f>
          </x14:formula1>
          <xm:sqref>F9:F223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5" customWidth="1"/>
    <col min="2" max="2" width="7.6640625" customWidth="1"/>
    <col min="3" max="3" width="29.33203125" customWidth="1"/>
    <col min="4" max="4" width="49" customWidth="1"/>
    <col min="5" max="5" width="44.5" customWidth="1"/>
    <col min="6" max="6" width="27.5" customWidth="1"/>
    <col min="7" max="7" width="48.83203125" customWidth="1"/>
    <col min="8" max="8" width="29.1640625" customWidth="1"/>
    <col min="9" max="26" width="12.5" customWidth="1"/>
  </cols>
  <sheetData>
    <row r="1" spans="1:11" ht="15.75" customHeight="1" x14ac:dyDescent="0.2">
      <c r="A1" s="86"/>
      <c r="B1" s="86"/>
      <c r="C1" s="281" t="s">
        <v>677</v>
      </c>
      <c r="D1" s="87" t="s">
        <v>1073</v>
      </c>
      <c r="E1" s="88"/>
      <c r="F1" s="391" t="s">
        <v>256</v>
      </c>
      <c r="G1" s="392"/>
      <c r="H1" s="1"/>
      <c r="J1" s="89"/>
      <c r="K1" s="188"/>
    </row>
    <row r="2" spans="1:11" ht="15.75" customHeight="1" x14ac:dyDescent="0.2">
      <c r="A2" s="282"/>
      <c r="B2" s="282"/>
      <c r="C2" s="281" t="s">
        <v>679</v>
      </c>
      <c r="D2" s="90" t="s">
        <v>1074</v>
      </c>
      <c r="E2" s="91"/>
      <c r="F2" s="283" t="s">
        <v>257</v>
      </c>
      <c r="G2" s="284">
        <v>2</v>
      </c>
      <c r="H2" s="1"/>
      <c r="J2" s="188"/>
      <c r="K2" s="188"/>
    </row>
    <row r="3" spans="1:11" ht="15.75" customHeight="1" x14ac:dyDescent="0.2">
      <c r="A3" s="282"/>
      <c r="B3" s="282"/>
      <c r="C3" s="281" t="s">
        <v>681</v>
      </c>
      <c r="D3" s="92"/>
      <c r="E3" s="189"/>
      <c r="F3" s="283" t="s">
        <v>259</v>
      </c>
      <c r="G3" s="285">
        <v>1</v>
      </c>
      <c r="H3" s="1"/>
      <c r="J3" s="188"/>
      <c r="K3" s="188"/>
    </row>
    <row r="4" spans="1:11" ht="15.75" customHeight="1" x14ac:dyDescent="0.2">
      <c r="A4" s="86"/>
      <c r="B4" s="86"/>
      <c r="C4" s="286" t="s">
        <v>682</v>
      </c>
      <c r="D4" s="92"/>
      <c r="E4" s="189"/>
      <c r="F4" s="283" t="s">
        <v>260</v>
      </c>
      <c r="G4" s="287">
        <v>0</v>
      </c>
      <c r="H4" s="1"/>
      <c r="J4" s="188"/>
      <c r="K4" s="188"/>
    </row>
    <row r="5" spans="1:11" ht="15.75" customHeight="1" x14ac:dyDescent="0.2">
      <c r="A5" s="86"/>
      <c r="B5" s="86"/>
      <c r="C5" s="286" t="s">
        <v>683</v>
      </c>
      <c r="D5" s="315" t="s">
        <v>1075</v>
      </c>
      <c r="E5" s="289"/>
      <c r="F5" s="290" t="s">
        <v>262</v>
      </c>
      <c r="G5" s="93" t="s">
        <v>253</v>
      </c>
      <c r="H5" s="1"/>
      <c r="J5" s="188"/>
      <c r="K5" s="188"/>
    </row>
    <row r="6" spans="1:11" ht="15.75" customHeight="1" x14ac:dyDescent="0.2">
      <c r="A6" s="86"/>
      <c r="B6" s="86"/>
      <c r="C6" s="281" t="s">
        <v>684</v>
      </c>
      <c r="D6" s="289"/>
      <c r="E6" s="289"/>
      <c r="H6" s="1"/>
      <c r="J6" s="188"/>
      <c r="K6" s="188"/>
    </row>
    <row r="7" spans="1:11" ht="15.75" customHeight="1" x14ac:dyDescent="0.2">
      <c r="A7" s="86"/>
      <c r="B7" s="86"/>
      <c r="C7" s="86"/>
      <c r="D7" s="289"/>
      <c r="E7" s="289"/>
      <c r="F7" s="291"/>
      <c r="G7" s="101"/>
      <c r="H7" s="189"/>
      <c r="I7" s="188"/>
      <c r="J7" s="188"/>
      <c r="K7" s="188"/>
    </row>
    <row r="8" spans="1:11" ht="15.75" customHeight="1" x14ac:dyDescent="0.2">
      <c r="A8" s="262" t="s">
        <v>268</v>
      </c>
      <c r="B8" s="263" t="s">
        <v>269</v>
      </c>
      <c r="C8" s="263" t="s">
        <v>270</v>
      </c>
      <c r="D8" s="263" t="s">
        <v>685</v>
      </c>
      <c r="E8" s="292" t="s">
        <v>686</v>
      </c>
      <c r="F8" s="292" t="s">
        <v>687</v>
      </c>
      <c r="G8" s="292" t="s">
        <v>688</v>
      </c>
      <c r="H8" s="293" t="s">
        <v>1056</v>
      </c>
      <c r="I8" s="294"/>
      <c r="J8" s="294"/>
      <c r="K8" s="294"/>
    </row>
    <row r="9" spans="1:11" ht="15.75" customHeight="1" x14ac:dyDescent="0.2">
      <c r="A9" s="69" t="s">
        <v>321</v>
      </c>
      <c r="B9" s="95">
        <v>1</v>
      </c>
      <c r="C9" s="69" t="s">
        <v>322</v>
      </c>
      <c r="D9" s="69" t="s">
        <v>323</v>
      </c>
      <c r="E9" s="188" t="s">
        <v>1076</v>
      </c>
      <c r="F9" s="96">
        <v>2</v>
      </c>
      <c r="G9" s="188"/>
      <c r="H9" s="189"/>
      <c r="I9" s="188"/>
      <c r="J9" s="188"/>
      <c r="K9" s="188"/>
    </row>
    <row r="10" spans="1:11" ht="15.75" customHeight="1" x14ac:dyDescent="0.2">
      <c r="A10" s="69" t="s">
        <v>321</v>
      </c>
      <c r="B10" s="95">
        <v>1</v>
      </c>
      <c r="C10" s="69" t="s">
        <v>322</v>
      </c>
      <c r="D10" s="69" t="s">
        <v>324</v>
      </c>
      <c r="E10" s="188" t="s">
        <v>1076</v>
      </c>
      <c r="F10" s="96">
        <v>2</v>
      </c>
      <c r="G10" s="188"/>
      <c r="H10" s="189"/>
      <c r="I10" s="188"/>
      <c r="J10" s="188"/>
      <c r="K10" s="188"/>
    </row>
    <row r="11" spans="1:11" ht="15.75" customHeight="1" x14ac:dyDescent="0.2">
      <c r="A11" s="69" t="s">
        <v>321</v>
      </c>
      <c r="B11" s="95">
        <v>1</v>
      </c>
      <c r="C11" s="69" t="s">
        <v>322</v>
      </c>
      <c r="D11" s="69" t="s">
        <v>325</v>
      </c>
      <c r="E11" s="188"/>
      <c r="F11" s="96">
        <v>0</v>
      </c>
      <c r="G11" s="188" t="s">
        <v>1077</v>
      </c>
      <c r="H11" s="189"/>
      <c r="I11" s="188"/>
      <c r="J11" s="188"/>
      <c r="K11" s="188"/>
    </row>
    <row r="12" spans="1:11" ht="15.75" customHeight="1" x14ac:dyDescent="0.2">
      <c r="A12" s="69" t="s">
        <v>321</v>
      </c>
      <c r="B12" s="95">
        <v>1</v>
      </c>
      <c r="C12" s="69" t="s">
        <v>322</v>
      </c>
      <c r="D12" s="69" t="s">
        <v>326</v>
      </c>
      <c r="E12" s="112" t="s">
        <v>1078</v>
      </c>
      <c r="F12" s="113">
        <v>2</v>
      </c>
      <c r="G12" s="112"/>
      <c r="H12" s="189"/>
      <c r="I12" s="188"/>
      <c r="J12" s="188"/>
      <c r="K12" s="188"/>
    </row>
    <row r="13" spans="1:11" ht="15.75" customHeight="1" x14ac:dyDescent="0.2">
      <c r="A13" s="69" t="s">
        <v>321</v>
      </c>
      <c r="B13" s="95">
        <v>1</v>
      </c>
      <c r="C13" s="69" t="s">
        <v>322</v>
      </c>
      <c r="D13" s="69" t="s">
        <v>327</v>
      </c>
      <c r="E13" s="188" t="s">
        <v>1079</v>
      </c>
      <c r="F13" s="96">
        <v>2</v>
      </c>
      <c r="G13" s="188"/>
      <c r="H13" s="189"/>
      <c r="I13" s="188"/>
      <c r="J13" s="188"/>
      <c r="K13" s="188"/>
    </row>
    <row r="14" spans="1:11" ht="15.75" customHeight="1" x14ac:dyDescent="0.2">
      <c r="A14" s="69" t="s">
        <v>321</v>
      </c>
      <c r="B14" s="95">
        <v>1</v>
      </c>
      <c r="C14" s="69" t="s">
        <v>322</v>
      </c>
      <c r="D14" s="69" t="s">
        <v>328</v>
      </c>
      <c r="E14" s="188" t="s">
        <v>1080</v>
      </c>
      <c r="F14" s="96">
        <v>1</v>
      </c>
      <c r="G14" s="188" t="s">
        <v>1081</v>
      </c>
      <c r="H14" s="189"/>
      <c r="I14" s="188"/>
      <c r="J14" s="188"/>
      <c r="K14" s="188"/>
    </row>
    <row r="15" spans="1:11" ht="15.75" customHeight="1" x14ac:dyDescent="0.2">
      <c r="A15" s="69" t="s">
        <v>321</v>
      </c>
      <c r="B15" s="95">
        <v>2</v>
      </c>
      <c r="C15" s="69" t="s">
        <v>329</v>
      </c>
      <c r="D15" s="69" t="s">
        <v>330</v>
      </c>
      <c r="E15" s="188" t="s">
        <v>1082</v>
      </c>
      <c r="F15" s="96">
        <v>1</v>
      </c>
      <c r="G15" s="312" t="s">
        <v>1083</v>
      </c>
      <c r="H15" s="295" t="s">
        <v>1084</v>
      </c>
      <c r="I15" s="188"/>
      <c r="J15" s="188"/>
      <c r="K15" s="188"/>
    </row>
    <row r="16" spans="1:11" ht="15.75" customHeight="1" x14ac:dyDescent="0.2">
      <c r="A16" s="69" t="s">
        <v>321</v>
      </c>
      <c r="B16" s="95">
        <v>2</v>
      </c>
      <c r="C16" s="69" t="s">
        <v>329</v>
      </c>
      <c r="D16" s="69" t="s">
        <v>331</v>
      </c>
      <c r="E16" s="188" t="s">
        <v>1085</v>
      </c>
      <c r="F16" s="96">
        <v>1</v>
      </c>
      <c r="G16" s="188" t="s">
        <v>1086</v>
      </c>
      <c r="H16" s="189"/>
      <c r="I16" s="188"/>
      <c r="J16" s="188"/>
      <c r="K16" s="188"/>
    </row>
    <row r="17" spans="1:11" ht="15.75" customHeight="1" x14ac:dyDescent="0.2">
      <c r="A17" s="69" t="s">
        <v>321</v>
      </c>
      <c r="B17" s="95">
        <v>2</v>
      </c>
      <c r="C17" s="69" t="s">
        <v>329</v>
      </c>
      <c r="D17" s="69" t="s">
        <v>332</v>
      </c>
      <c r="E17" s="188" t="s">
        <v>1087</v>
      </c>
      <c r="F17" s="96">
        <v>1</v>
      </c>
      <c r="G17" s="188" t="s">
        <v>1088</v>
      </c>
      <c r="H17" s="189"/>
      <c r="I17" s="188"/>
      <c r="J17" s="188"/>
      <c r="K17" s="188"/>
    </row>
    <row r="18" spans="1:11" ht="15.75" customHeight="1" x14ac:dyDescent="0.2">
      <c r="A18" s="69" t="s">
        <v>321</v>
      </c>
      <c r="B18" s="95">
        <v>2</v>
      </c>
      <c r="C18" s="69" t="s">
        <v>329</v>
      </c>
      <c r="D18" s="69" t="s">
        <v>333</v>
      </c>
      <c r="E18" s="188" t="s">
        <v>1089</v>
      </c>
      <c r="F18" s="96">
        <v>1</v>
      </c>
      <c r="G18" s="188" t="s">
        <v>1090</v>
      </c>
      <c r="H18" s="189"/>
      <c r="I18" s="188"/>
      <c r="J18" s="188"/>
      <c r="K18" s="188"/>
    </row>
    <row r="19" spans="1:11" ht="15.75" customHeight="1" x14ac:dyDescent="0.2">
      <c r="A19" s="69" t="s">
        <v>321</v>
      </c>
      <c r="B19" s="95">
        <v>2</v>
      </c>
      <c r="C19" s="69" t="s">
        <v>329</v>
      </c>
      <c r="D19" s="69" t="s">
        <v>334</v>
      </c>
      <c r="E19" s="188"/>
      <c r="F19" s="96">
        <v>0</v>
      </c>
      <c r="G19" s="188"/>
      <c r="H19" s="189"/>
      <c r="I19" s="188"/>
      <c r="J19" s="188"/>
      <c r="K19" s="188"/>
    </row>
    <row r="20" spans="1:11" ht="15.75" customHeight="1" x14ac:dyDescent="0.2">
      <c r="A20" s="69" t="s">
        <v>321</v>
      </c>
      <c r="B20" s="95">
        <v>3</v>
      </c>
      <c r="C20" s="69" t="s">
        <v>335</v>
      </c>
      <c r="D20" s="73" t="s">
        <v>336</v>
      </c>
      <c r="E20" s="188" t="s">
        <v>1091</v>
      </c>
      <c r="F20" s="96">
        <v>1</v>
      </c>
      <c r="G20" s="188" t="s">
        <v>1092</v>
      </c>
      <c r="H20" s="189"/>
      <c r="I20" s="188"/>
      <c r="J20" s="188"/>
      <c r="K20" s="188"/>
    </row>
    <row r="21" spans="1:11" ht="15.75" customHeight="1" x14ac:dyDescent="0.2">
      <c r="A21" s="69" t="s">
        <v>321</v>
      </c>
      <c r="B21" s="95">
        <v>3</v>
      </c>
      <c r="C21" s="69" t="s">
        <v>335</v>
      </c>
      <c r="D21" s="73" t="s">
        <v>337</v>
      </c>
      <c r="E21" s="188" t="s">
        <v>1093</v>
      </c>
      <c r="F21" s="96">
        <v>1</v>
      </c>
      <c r="G21" s="188" t="s">
        <v>1092</v>
      </c>
      <c r="H21" s="189"/>
      <c r="I21" s="188"/>
      <c r="J21" s="188"/>
      <c r="K21" s="188"/>
    </row>
    <row r="22" spans="1:11" ht="15.75" customHeight="1" x14ac:dyDescent="0.2">
      <c r="A22" s="69" t="s">
        <v>321</v>
      </c>
      <c r="B22" s="95">
        <v>3</v>
      </c>
      <c r="C22" s="69" t="s">
        <v>335</v>
      </c>
      <c r="D22" s="73" t="s">
        <v>338</v>
      </c>
      <c r="E22" s="188" t="s">
        <v>1093</v>
      </c>
      <c r="F22" s="96">
        <v>1</v>
      </c>
      <c r="G22" s="188" t="s">
        <v>1092</v>
      </c>
      <c r="H22" s="189"/>
      <c r="I22" s="188"/>
      <c r="J22" s="188"/>
      <c r="K22" s="188"/>
    </row>
    <row r="23" spans="1:11" ht="15.75" customHeight="1" x14ac:dyDescent="0.2">
      <c r="A23" s="69" t="s">
        <v>321</v>
      </c>
      <c r="B23" s="95">
        <v>3</v>
      </c>
      <c r="C23" s="69" t="s">
        <v>335</v>
      </c>
      <c r="D23" s="69" t="s">
        <v>339</v>
      </c>
      <c r="E23" s="188" t="s">
        <v>1094</v>
      </c>
      <c r="F23" s="96">
        <v>2</v>
      </c>
      <c r="G23" s="312"/>
      <c r="H23" s="295" t="s">
        <v>1095</v>
      </c>
      <c r="I23" s="188"/>
      <c r="J23" s="188"/>
      <c r="K23" s="188"/>
    </row>
    <row r="24" spans="1:11" ht="15.75" customHeight="1" x14ac:dyDescent="0.2">
      <c r="A24" s="69" t="s">
        <v>321</v>
      </c>
      <c r="B24" s="95">
        <v>3</v>
      </c>
      <c r="C24" s="69" t="s">
        <v>335</v>
      </c>
      <c r="D24" s="69" t="s">
        <v>340</v>
      </c>
      <c r="E24" s="188" t="s">
        <v>1096</v>
      </c>
      <c r="F24" s="96">
        <v>2</v>
      </c>
      <c r="G24" s="188"/>
      <c r="H24" s="189"/>
      <c r="I24" s="188"/>
      <c r="J24" s="188"/>
      <c r="K24" s="188"/>
    </row>
    <row r="25" spans="1:11" ht="15.75" customHeight="1" x14ac:dyDescent="0.2">
      <c r="A25" s="69" t="s">
        <v>321</v>
      </c>
      <c r="B25" s="95">
        <v>3</v>
      </c>
      <c r="C25" s="69" t="s">
        <v>335</v>
      </c>
      <c r="D25" s="69" t="s">
        <v>341</v>
      </c>
      <c r="E25" s="188" t="s">
        <v>1097</v>
      </c>
      <c r="F25" s="96">
        <v>2</v>
      </c>
      <c r="G25" s="188"/>
      <c r="H25" s="189"/>
      <c r="I25" s="188"/>
      <c r="J25" s="188"/>
      <c r="K25" s="188"/>
    </row>
    <row r="26" spans="1:11" ht="15.75" customHeight="1" x14ac:dyDescent="0.2">
      <c r="A26" s="69" t="s">
        <v>321</v>
      </c>
      <c r="B26" s="95">
        <v>3</v>
      </c>
      <c r="C26" s="69" t="s">
        <v>335</v>
      </c>
      <c r="D26" s="73" t="s">
        <v>342</v>
      </c>
      <c r="E26" s="188" t="s">
        <v>1087</v>
      </c>
      <c r="F26" s="96">
        <v>1</v>
      </c>
      <c r="G26" s="188" t="s">
        <v>1098</v>
      </c>
      <c r="H26" s="189"/>
      <c r="I26" s="188"/>
      <c r="J26" s="188"/>
      <c r="K26" s="188"/>
    </row>
    <row r="27" spans="1:11" ht="15.75" customHeight="1" x14ac:dyDescent="0.2">
      <c r="A27" s="69" t="s">
        <v>321</v>
      </c>
      <c r="B27" s="95">
        <v>3</v>
      </c>
      <c r="C27" s="69" t="s">
        <v>335</v>
      </c>
      <c r="D27" s="73" t="s">
        <v>343</v>
      </c>
      <c r="E27" s="188" t="s">
        <v>1089</v>
      </c>
      <c r="F27" s="96">
        <v>1</v>
      </c>
      <c r="G27" s="188" t="s">
        <v>1099</v>
      </c>
      <c r="H27" s="189"/>
      <c r="I27" s="188"/>
      <c r="J27" s="188"/>
      <c r="K27" s="188"/>
    </row>
    <row r="28" spans="1:11" ht="15.75" customHeight="1" x14ac:dyDescent="0.2">
      <c r="A28" s="69" t="s">
        <v>321</v>
      </c>
      <c r="B28" s="95">
        <v>4</v>
      </c>
      <c r="C28" s="69" t="s">
        <v>344</v>
      </c>
      <c r="D28" s="69" t="s">
        <v>1100</v>
      </c>
      <c r="E28" s="188" t="s">
        <v>1101</v>
      </c>
      <c r="F28" s="96">
        <v>2</v>
      </c>
      <c r="G28" s="188"/>
      <c r="H28" s="189"/>
      <c r="I28" s="188"/>
      <c r="J28" s="188"/>
      <c r="K28" s="188"/>
    </row>
    <row r="29" spans="1:11" ht="15.75" customHeight="1" x14ac:dyDescent="0.2">
      <c r="A29" s="69" t="s">
        <v>321</v>
      </c>
      <c r="B29" s="95">
        <v>4</v>
      </c>
      <c r="C29" s="69" t="s">
        <v>344</v>
      </c>
      <c r="D29" s="69" t="s">
        <v>346</v>
      </c>
      <c r="E29" s="188"/>
      <c r="F29" s="96">
        <v>0</v>
      </c>
      <c r="G29" s="188"/>
      <c r="H29" s="189"/>
      <c r="I29" s="188"/>
      <c r="J29" s="188"/>
      <c r="K29" s="188"/>
    </row>
    <row r="30" spans="1:11" ht="15.75" customHeight="1" x14ac:dyDescent="0.2">
      <c r="A30" s="69" t="s">
        <v>321</v>
      </c>
      <c r="B30" s="95">
        <v>4</v>
      </c>
      <c r="C30" s="69" t="s">
        <v>344</v>
      </c>
      <c r="D30" s="69" t="s">
        <v>347</v>
      </c>
      <c r="E30" s="188" t="s">
        <v>1067</v>
      </c>
      <c r="F30" s="96">
        <v>1</v>
      </c>
      <c r="G30" s="312" t="s">
        <v>1102</v>
      </c>
      <c r="H30" s="295" t="s">
        <v>1103</v>
      </c>
      <c r="I30" s="188"/>
      <c r="J30" s="188"/>
      <c r="K30" s="188"/>
    </row>
    <row r="31" spans="1:11" ht="15.75" customHeight="1" x14ac:dyDescent="0.2">
      <c r="A31" s="69" t="s">
        <v>321</v>
      </c>
      <c r="B31" s="95">
        <v>5</v>
      </c>
      <c r="C31" s="74" t="s">
        <v>348</v>
      </c>
      <c r="D31" s="73" t="s">
        <v>349</v>
      </c>
      <c r="E31" s="188" t="s">
        <v>1104</v>
      </c>
      <c r="F31" s="96">
        <v>2</v>
      </c>
      <c r="G31" s="312"/>
      <c r="H31" s="295" t="s">
        <v>1105</v>
      </c>
      <c r="I31" s="188"/>
      <c r="J31" s="188"/>
      <c r="K31" s="188"/>
    </row>
    <row r="32" spans="1:11" ht="15.75" customHeight="1" x14ac:dyDescent="0.2">
      <c r="A32" s="296" t="s">
        <v>321</v>
      </c>
      <c r="B32" s="297">
        <v>5</v>
      </c>
      <c r="C32" s="298" t="s">
        <v>348</v>
      </c>
      <c r="D32" s="299" t="s">
        <v>350</v>
      </c>
      <c r="E32" s="188"/>
      <c r="F32" s="96">
        <v>0</v>
      </c>
      <c r="G32" s="188"/>
      <c r="H32" s="189"/>
      <c r="I32" s="188"/>
      <c r="J32" s="188"/>
      <c r="K32" s="188"/>
    </row>
    <row r="33" spans="1:11" ht="15.75" customHeight="1" x14ac:dyDescent="0.2">
      <c r="A33" s="69" t="s">
        <v>321</v>
      </c>
      <c r="B33" s="95">
        <v>5</v>
      </c>
      <c r="C33" s="74" t="s">
        <v>348</v>
      </c>
      <c r="D33" s="69" t="s">
        <v>351</v>
      </c>
      <c r="E33" s="188"/>
      <c r="F33" s="96">
        <v>0</v>
      </c>
      <c r="G33" s="188"/>
      <c r="H33" s="189"/>
      <c r="I33" s="188"/>
      <c r="J33" s="188"/>
      <c r="K33" s="188"/>
    </row>
    <row r="34" spans="1:11" ht="15.75" customHeight="1" x14ac:dyDescent="0.2">
      <c r="A34" s="69" t="s">
        <v>321</v>
      </c>
      <c r="B34" s="95">
        <v>5</v>
      </c>
      <c r="C34" s="74" t="s">
        <v>348</v>
      </c>
      <c r="D34" s="73" t="s">
        <v>352</v>
      </c>
      <c r="E34" s="188"/>
      <c r="F34" s="96">
        <v>0</v>
      </c>
      <c r="G34" s="188"/>
      <c r="H34" s="189"/>
      <c r="I34" s="188"/>
      <c r="J34" s="188"/>
      <c r="K34" s="188"/>
    </row>
    <row r="35" spans="1:11" ht="15.75" customHeight="1" x14ac:dyDescent="0.2">
      <c r="A35" s="69" t="s">
        <v>321</v>
      </c>
      <c r="B35" s="95">
        <v>5</v>
      </c>
      <c r="C35" s="74" t="s">
        <v>348</v>
      </c>
      <c r="D35" s="69" t="s">
        <v>353</v>
      </c>
      <c r="E35" s="188" t="s">
        <v>1106</v>
      </c>
      <c r="F35" s="96">
        <v>2</v>
      </c>
      <c r="G35" s="188"/>
      <c r="H35" s="189"/>
      <c r="I35" s="188"/>
      <c r="J35" s="188"/>
      <c r="K35" s="188"/>
    </row>
    <row r="36" spans="1:11" ht="15.75" customHeight="1" x14ac:dyDescent="0.2">
      <c r="A36" s="69" t="s">
        <v>321</v>
      </c>
      <c r="B36" s="95">
        <v>5</v>
      </c>
      <c r="C36" s="74" t="s">
        <v>348</v>
      </c>
      <c r="D36" s="73" t="s">
        <v>354</v>
      </c>
      <c r="E36" s="188"/>
      <c r="F36" s="96">
        <v>0</v>
      </c>
      <c r="G36" s="188" t="s">
        <v>1107</v>
      </c>
      <c r="H36" s="189"/>
      <c r="I36" s="188"/>
      <c r="J36" s="188"/>
      <c r="K36" s="188"/>
    </row>
    <row r="37" spans="1:11" ht="15.75" customHeight="1" x14ac:dyDescent="0.2">
      <c r="A37" s="69" t="s">
        <v>321</v>
      </c>
      <c r="B37" s="99">
        <v>6</v>
      </c>
      <c r="C37" s="76" t="s">
        <v>355</v>
      </c>
      <c r="D37" s="76" t="s">
        <v>356</v>
      </c>
      <c r="E37" s="188"/>
      <c r="F37" s="96">
        <v>0</v>
      </c>
      <c r="G37" s="312" t="s">
        <v>1108</v>
      </c>
      <c r="H37" s="189"/>
      <c r="I37" s="188"/>
      <c r="J37" s="188"/>
      <c r="K37" s="188"/>
    </row>
    <row r="38" spans="1:11" ht="15.75" customHeight="1" x14ac:dyDescent="0.2">
      <c r="A38" s="69" t="s">
        <v>321</v>
      </c>
      <c r="B38" s="99">
        <v>6</v>
      </c>
      <c r="C38" s="76" t="s">
        <v>355</v>
      </c>
      <c r="D38" s="76" t="s">
        <v>357</v>
      </c>
      <c r="E38" s="188" t="s">
        <v>1109</v>
      </c>
      <c r="F38" s="96">
        <v>1</v>
      </c>
      <c r="G38" s="188" t="s">
        <v>1110</v>
      </c>
      <c r="H38" s="189"/>
      <c r="I38" s="188"/>
      <c r="J38" s="188"/>
      <c r="K38" s="188"/>
    </row>
    <row r="39" spans="1:11" ht="15.75" customHeight="1" x14ac:dyDescent="0.2">
      <c r="A39" s="69" t="s">
        <v>321</v>
      </c>
      <c r="B39" s="99">
        <v>6</v>
      </c>
      <c r="C39" s="76" t="s">
        <v>355</v>
      </c>
      <c r="D39" s="76" t="s">
        <v>358</v>
      </c>
      <c r="E39" s="188"/>
      <c r="F39" s="96">
        <v>0</v>
      </c>
      <c r="G39" s="188"/>
      <c r="H39" s="189"/>
      <c r="I39" s="188"/>
      <c r="J39" s="188"/>
      <c r="K39" s="188"/>
    </row>
    <row r="40" spans="1:11" ht="15.75" customHeight="1" x14ac:dyDescent="0.2">
      <c r="A40" s="69" t="s">
        <v>321</v>
      </c>
      <c r="B40" s="99">
        <v>6</v>
      </c>
      <c r="C40" s="76" t="s">
        <v>355</v>
      </c>
      <c r="D40" s="76" t="s">
        <v>359</v>
      </c>
      <c r="E40" s="188"/>
      <c r="F40" s="96">
        <v>0</v>
      </c>
      <c r="G40" s="188"/>
      <c r="H40" s="189"/>
      <c r="I40" s="188"/>
      <c r="J40" s="188"/>
      <c r="K40" s="188"/>
    </row>
    <row r="41" spans="1:11" ht="15.75" customHeight="1" x14ac:dyDescent="0.2">
      <c r="A41" s="296" t="s">
        <v>321</v>
      </c>
      <c r="B41" s="301">
        <v>6</v>
      </c>
      <c r="C41" s="302" t="s">
        <v>355</v>
      </c>
      <c r="D41" s="302" t="s">
        <v>360</v>
      </c>
      <c r="E41" s="188"/>
      <c r="F41" s="96">
        <v>0</v>
      </c>
      <c r="G41" s="188"/>
      <c r="H41" s="189"/>
      <c r="I41" s="188"/>
      <c r="J41" s="188"/>
      <c r="K41" s="188"/>
    </row>
    <row r="42" spans="1:11" ht="15.75" customHeight="1" x14ac:dyDescent="0.2">
      <c r="A42" s="69" t="s">
        <v>321</v>
      </c>
      <c r="B42" s="99">
        <v>7</v>
      </c>
      <c r="C42" s="76" t="s">
        <v>361</v>
      </c>
      <c r="D42" s="76" t="s">
        <v>362</v>
      </c>
      <c r="E42" s="188" t="s">
        <v>1111</v>
      </c>
      <c r="F42" s="96">
        <v>1</v>
      </c>
      <c r="G42" s="188" t="s">
        <v>1112</v>
      </c>
      <c r="H42" s="189"/>
      <c r="I42" s="188"/>
      <c r="J42" s="188"/>
      <c r="K42" s="188"/>
    </row>
    <row r="43" spans="1:11" ht="15.75" customHeight="1" x14ac:dyDescent="0.2">
      <c r="A43" s="69" t="s">
        <v>321</v>
      </c>
      <c r="B43" s="99">
        <v>7</v>
      </c>
      <c r="C43" s="76" t="s">
        <v>361</v>
      </c>
      <c r="D43" s="69" t="s">
        <v>363</v>
      </c>
      <c r="E43" s="188"/>
      <c r="F43" s="96">
        <v>0</v>
      </c>
      <c r="G43" s="188"/>
      <c r="H43" s="189"/>
      <c r="I43" s="188"/>
      <c r="J43" s="188"/>
      <c r="K43" s="188"/>
    </row>
    <row r="44" spans="1:11" ht="15.75" customHeight="1" x14ac:dyDescent="0.2">
      <c r="A44" s="296" t="s">
        <v>321</v>
      </c>
      <c r="B44" s="301">
        <v>7</v>
      </c>
      <c r="C44" s="302" t="s">
        <v>361</v>
      </c>
      <c r="D44" s="296" t="s">
        <v>364</v>
      </c>
      <c r="E44" s="188" t="s">
        <v>1113</v>
      </c>
      <c r="F44" s="96">
        <v>2</v>
      </c>
      <c r="G44" s="312"/>
      <c r="H44" s="189"/>
      <c r="I44" s="188"/>
      <c r="J44" s="188"/>
      <c r="K44" s="188"/>
    </row>
    <row r="45" spans="1:11" ht="15.75" customHeight="1" x14ac:dyDescent="0.2">
      <c r="A45" s="69" t="s">
        <v>321</v>
      </c>
      <c r="B45" s="99">
        <v>7</v>
      </c>
      <c r="C45" s="76" t="s">
        <v>361</v>
      </c>
      <c r="D45" s="76" t="s">
        <v>365</v>
      </c>
      <c r="E45" s="188" t="s">
        <v>1114</v>
      </c>
      <c r="F45" s="96">
        <v>2</v>
      </c>
      <c r="G45" s="188"/>
      <c r="H45" s="189"/>
      <c r="I45" s="188"/>
      <c r="J45" s="188"/>
      <c r="K45" s="188"/>
    </row>
    <row r="46" spans="1:11" ht="15.75" customHeight="1" x14ac:dyDescent="0.2">
      <c r="A46" s="69" t="s">
        <v>321</v>
      </c>
      <c r="B46" s="99">
        <v>7</v>
      </c>
      <c r="C46" s="76" t="s">
        <v>361</v>
      </c>
      <c r="D46" s="76" t="s">
        <v>366</v>
      </c>
      <c r="E46" s="188"/>
      <c r="F46" s="96">
        <v>0</v>
      </c>
      <c r="G46" s="188"/>
      <c r="H46" s="189"/>
      <c r="I46" s="188"/>
      <c r="J46" s="188"/>
      <c r="K46" s="188"/>
    </row>
    <row r="47" spans="1:11" ht="15.75" customHeight="1" x14ac:dyDescent="0.2">
      <c r="A47" s="69" t="s">
        <v>321</v>
      </c>
      <c r="B47" s="99">
        <v>8</v>
      </c>
      <c r="C47" s="76" t="s">
        <v>367</v>
      </c>
      <c r="D47" s="69" t="s">
        <v>368</v>
      </c>
      <c r="E47" s="188"/>
      <c r="F47" s="96">
        <v>0</v>
      </c>
      <c r="G47" s="188" t="s">
        <v>1115</v>
      </c>
      <c r="H47" s="189"/>
      <c r="I47" s="188"/>
      <c r="J47" s="188"/>
      <c r="K47" s="188"/>
    </row>
    <row r="48" spans="1:11" ht="15.75" customHeight="1" x14ac:dyDescent="0.2">
      <c r="A48" s="296" t="s">
        <v>321</v>
      </c>
      <c r="B48" s="301">
        <v>8</v>
      </c>
      <c r="C48" s="302" t="s">
        <v>367</v>
      </c>
      <c r="D48" s="302" t="s">
        <v>369</v>
      </c>
      <c r="E48" s="188"/>
      <c r="F48" s="96">
        <v>0</v>
      </c>
      <c r="G48" s="188"/>
      <c r="H48" s="189"/>
      <c r="I48" s="188"/>
      <c r="J48" s="188"/>
      <c r="K48" s="188"/>
    </row>
    <row r="49" spans="1:11" ht="15.75" customHeight="1" x14ac:dyDescent="0.2">
      <c r="A49" s="296" t="s">
        <v>321</v>
      </c>
      <c r="B49" s="301">
        <v>8</v>
      </c>
      <c r="C49" s="302" t="s">
        <v>367</v>
      </c>
      <c r="D49" s="302" t="s">
        <v>370</v>
      </c>
      <c r="E49" s="188" t="s">
        <v>1116</v>
      </c>
      <c r="F49" s="96">
        <v>1</v>
      </c>
      <c r="G49" s="188" t="s">
        <v>1117</v>
      </c>
      <c r="H49" s="189"/>
      <c r="I49" s="188"/>
      <c r="J49" s="188"/>
      <c r="K49" s="188"/>
    </row>
    <row r="50" spans="1:11" ht="15.75" customHeight="1" x14ac:dyDescent="0.2">
      <c r="A50" s="69" t="s">
        <v>321</v>
      </c>
      <c r="B50" s="99">
        <v>8</v>
      </c>
      <c r="C50" s="76" t="s">
        <v>367</v>
      </c>
      <c r="D50" s="69" t="s">
        <v>371</v>
      </c>
      <c r="E50" s="188"/>
      <c r="F50" s="96">
        <v>0</v>
      </c>
      <c r="G50" s="188" t="s">
        <v>1118</v>
      </c>
      <c r="H50" s="189"/>
      <c r="I50" s="188"/>
      <c r="J50" s="188"/>
      <c r="K50" s="188"/>
    </row>
    <row r="51" spans="1:11" ht="15.75" customHeight="1" x14ac:dyDescent="0.2">
      <c r="A51" s="69" t="s">
        <v>321</v>
      </c>
      <c r="B51" s="99">
        <v>8</v>
      </c>
      <c r="C51" s="76" t="s">
        <v>367</v>
      </c>
      <c r="D51" s="76" t="s">
        <v>372</v>
      </c>
      <c r="E51" s="188"/>
      <c r="F51" s="96">
        <v>1</v>
      </c>
      <c r="G51" s="188" t="s">
        <v>1119</v>
      </c>
      <c r="H51" s="189"/>
      <c r="I51" s="188"/>
      <c r="J51" s="188"/>
      <c r="K51" s="188"/>
    </row>
    <row r="52" spans="1:11" ht="15.75" customHeight="1" x14ac:dyDescent="0.2">
      <c r="A52" s="69" t="s">
        <v>321</v>
      </c>
      <c r="B52" s="99">
        <v>8</v>
      </c>
      <c r="C52" s="76" t="s">
        <v>367</v>
      </c>
      <c r="D52" s="76" t="s">
        <v>373</v>
      </c>
      <c r="E52" s="188"/>
      <c r="F52" s="96">
        <v>0</v>
      </c>
      <c r="G52" s="188"/>
      <c r="H52" s="189"/>
      <c r="I52" s="188"/>
      <c r="J52" s="188"/>
      <c r="K52" s="188"/>
    </row>
    <row r="53" spans="1:11" ht="15.75" customHeight="1" x14ac:dyDescent="0.2">
      <c r="A53" s="69" t="s">
        <v>321</v>
      </c>
      <c r="B53" s="99">
        <v>8</v>
      </c>
      <c r="C53" s="76" t="s">
        <v>367</v>
      </c>
      <c r="D53" s="76" t="s">
        <v>374</v>
      </c>
      <c r="E53" s="188"/>
      <c r="F53" s="96">
        <v>0</v>
      </c>
      <c r="G53" s="188"/>
      <c r="H53" s="189"/>
      <c r="I53" s="188"/>
      <c r="J53" s="188"/>
      <c r="K53" s="188"/>
    </row>
    <row r="54" spans="1:11" ht="15.75" customHeight="1" x14ac:dyDescent="0.2">
      <c r="A54" s="69" t="s">
        <v>321</v>
      </c>
      <c r="B54" s="99">
        <v>8</v>
      </c>
      <c r="C54" s="76" t="s">
        <v>367</v>
      </c>
      <c r="D54" s="76" t="s">
        <v>375</v>
      </c>
      <c r="E54" s="188"/>
      <c r="F54" s="96">
        <v>0</v>
      </c>
      <c r="G54" s="188"/>
      <c r="H54" s="189"/>
      <c r="I54" s="188"/>
      <c r="J54" s="188"/>
      <c r="K54" s="188"/>
    </row>
    <row r="55" spans="1:11" ht="15.75" customHeight="1" x14ac:dyDescent="0.2">
      <c r="A55" s="69" t="s">
        <v>321</v>
      </c>
      <c r="B55" s="95">
        <v>9</v>
      </c>
      <c r="C55" s="69" t="s">
        <v>376</v>
      </c>
      <c r="D55" s="76" t="s">
        <v>377</v>
      </c>
      <c r="E55" s="188"/>
      <c r="F55" s="96">
        <v>0</v>
      </c>
      <c r="G55" s="188"/>
      <c r="H55" s="189"/>
      <c r="I55" s="188"/>
      <c r="J55" s="188"/>
      <c r="K55" s="188"/>
    </row>
    <row r="56" spans="1:11" ht="15.75" customHeight="1" x14ac:dyDescent="0.2">
      <c r="A56" s="296" t="s">
        <v>321</v>
      </c>
      <c r="B56" s="297">
        <v>9</v>
      </c>
      <c r="C56" s="296" t="s">
        <v>376</v>
      </c>
      <c r="D56" s="302" t="s">
        <v>378</v>
      </c>
      <c r="E56" s="188"/>
      <c r="F56" s="96">
        <v>0</v>
      </c>
      <c r="G56" s="188"/>
      <c r="H56" s="189"/>
      <c r="I56" s="188"/>
      <c r="J56" s="188"/>
      <c r="K56" s="188"/>
    </row>
    <row r="57" spans="1:11" ht="15.75" customHeight="1" x14ac:dyDescent="0.2">
      <c r="A57" s="69" t="s">
        <v>321</v>
      </c>
      <c r="B57" s="95">
        <v>9</v>
      </c>
      <c r="C57" s="69" t="s">
        <v>376</v>
      </c>
      <c r="D57" s="76" t="s">
        <v>379</v>
      </c>
      <c r="E57" s="188"/>
      <c r="F57" s="96">
        <v>0</v>
      </c>
      <c r="G57" s="188"/>
      <c r="H57" s="189"/>
      <c r="I57" s="188"/>
      <c r="J57" s="188"/>
      <c r="K57" s="188"/>
    </row>
    <row r="58" spans="1:11" ht="15.75" customHeight="1" x14ac:dyDescent="0.2">
      <c r="A58" s="296" t="s">
        <v>321</v>
      </c>
      <c r="B58" s="297">
        <v>9</v>
      </c>
      <c r="C58" s="296" t="s">
        <v>376</v>
      </c>
      <c r="D58" s="302" t="s">
        <v>380</v>
      </c>
      <c r="E58" s="188"/>
      <c r="F58" s="96">
        <v>0</v>
      </c>
      <c r="G58" s="188"/>
      <c r="H58" s="189"/>
      <c r="I58" s="188"/>
      <c r="J58" s="188"/>
      <c r="K58" s="188"/>
    </row>
    <row r="59" spans="1:11" ht="15.75" customHeight="1" x14ac:dyDescent="0.2">
      <c r="A59" s="69" t="s">
        <v>321</v>
      </c>
      <c r="B59" s="95">
        <v>9</v>
      </c>
      <c r="C59" s="69" t="s">
        <v>376</v>
      </c>
      <c r="D59" s="76" t="s">
        <v>381</v>
      </c>
      <c r="E59" s="188"/>
      <c r="F59" s="96">
        <v>0</v>
      </c>
      <c r="G59" s="188"/>
      <c r="H59" s="189"/>
      <c r="I59" s="188"/>
      <c r="J59" s="188"/>
      <c r="K59" s="188"/>
    </row>
    <row r="60" spans="1:11" ht="15.75" customHeight="1" x14ac:dyDescent="0.2">
      <c r="A60" s="69" t="s">
        <v>321</v>
      </c>
      <c r="B60" s="95">
        <v>10</v>
      </c>
      <c r="C60" s="69" t="s">
        <v>382</v>
      </c>
      <c r="D60" s="76" t="s">
        <v>383</v>
      </c>
      <c r="E60" s="188" t="s">
        <v>1120</v>
      </c>
      <c r="F60" s="96">
        <v>1</v>
      </c>
      <c r="G60" s="188" t="s">
        <v>1121</v>
      </c>
      <c r="H60" s="189"/>
      <c r="I60" s="188"/>
      <c r="J60" s="188"/>
      <c r="K60" s="188"/>
    </row>
    <row r="61" spans="1:11" ht="15.75" customHeight="1" x14ac:dyDescent="0.2">
      <c r="A61" s="296" t="s">
        <v>321</v>
      </c>
      <c r="B61" s="297">
        <v>10</v>
      </c>
      <c r="C61" s="296" t="s">
        <v>382</v>
      </c>
      <c r="D61" s="302" t="s">
        <v>384</v>
      </c>
      <c r="E61" s="188" t="s">
        <v>1122</v>
      </c>
      <c r="F61" s="96"/>
      <c r="G61" s="188"/>
      <c r="H61" s="189"/>
      <c r="I61" s="188"/>
      <c r="J61" s="188"/>
      <c r="K61" s="188"/>
    </row>
    <row r="62" spans="1:11" ht="15.75" customHeight="1" x14ac:dyDescent="0.2">
      <c r="A62" s="69" t="s">
        <v>321</v>
      </c>
      <c r="B62" s="95">
        <v>10</v>
      </c>
      <c r="C62" s="69" t="s">
        <v>382</v>
      </c>
      <c r="D62" s="76" t="s">
        <v>385</v>
      </c>
      <c r="E62" s="188"/>
      <c r="F62" s="96"/>
      <c r="G62" s="188"/>
      <c r="H62" s="189"/>
      <c r="I62" s="188"/>
      <c r="J62" s="188"/>
      <c r="K62" s="188"/>
    </row>
    <row r="63" spans="1:11" ht="15.75" customHeight="1" x14ac:dyDescent="0.2">
      <c r="A63" s="69" t="s">
        <v>321</v>
      </c>
      <c r="B63" s="95">
        <v>10</v>
      </c>
      <c r="C63" s="69" t="s">
        <v>382</v>
      </c>
      <c r="D63" s="76" t="s">
        <v>386</v>
      </c>
      <c r="E63" s="188"/>
      <c r="F63" s="96"/>
      <c r="G63" s="188"/>
      <c r="H63" s="189"/>
      <c r="I63" s="188"/>
      <c r="J63" s="188"/>
      <c r="K63" s="188"/>
    </row>
    <row r="64" spans="1:11" ht="15.75" customHeight="1" x14ac:dyDescent="0.2">
      <c r="A64" s="296" t="s">
        <v>321</v>
      </c>
      <c r="B64" s="297">
        <v>10</v>
      </c>
      <c r="C64" s="296" t="s">
        <v>382</v>
      </c>
      <c r="D64" s="302" t="s">
        <v>387</v>
      </c>
      <c r="E64" s="188"/>
      <c r="F64" s="96"/>
      <c r="G64" s="188"/>
      <c r="H64" s="189"/>
      <c r="I64" s="188"/>
      <c r="J64" s="188"/>
      <c r="K64" s="188"/>
    </row>
    <row r="65" spans="1:11" ht="15.75" customHeight="1" x14ac:dyDescent="0.2">
      <c r="A65" s="69" t="s">
        <v>321</v>
      </c>
      <c r="B65" s="95">
        <v>10</v>
      </c>
      <c r="C65" s="69" t="s">
        <v>382</v>
      </c>
      <c r="D65" s="76" t="s">
        <v>388</v>
      </c>
      <c r="E65" s="188"/>
      <c r="F65" s="96"/>
      <c r="G65" s="188"/>
      <c r="H65" s="189"/>
      <c r="I65" s="188"/>
      <c r="J65" s="188"/>
      <c r="K65" s="188"/>
    </row>
    <row r="66" spans="1:11" ht="15.75" customHeight="1" x14ac:dyDescent="0.2">
      <c r="A66" s="69" t="s">
        <v>321</v>
      </c>
      <c r="B66" s="95">
        <v>10</v>
      </c>
      <c r="C66" s="69" t="s">
        <v>382</v>
      </c>
      <c r="D66" s="76" t="s">
        <v>389</v>
      </c>
      <c r="E66" s="188"/>
      <c r="F66" s="96"/>
      <c r="G66" s="188"/>
      <c r="H66" s="189"/>
      <c r="I66" s="188"/>
      <c r="J66" s="188"/>
      <c r="K66" s="188"/>
    </row>
    <row r="67" spans="1:11" ht="15.75" customHeight="1" x14ac:dyDescent="0.2">
      <c r="A67" s="69" t="s">
        <v>321</v>
      </c>
      <c r="B67" s="95">
        <v>10</v>
      </c>
      <c r="C67" s="69" t="s">
        <v>382</v>
      </c>
      <c r="D67" s="76" t="s">
        <v>390</v>
      </c>
      <c r="E67" s="188"/>
      <c r="F67" s="96"/>
      <c r="G67" s="188"/>
      <c r="H67" s="189"/>
      <c r="I67" s="188"/>
      <c r="J67" s="188"/>
      <c r="K67" s="188"/>
    </row>
    <row r="68" spans="1:11" ht="15.75" customHeight="1" x14ac:dyDescent="0.2">
      <c r="A68" s="69" t="s">
        <v>321</v>
      </c>
      <c r="B68" s="95">
        <v>10</v>
      </c>
      <c r="C68" s="69" t="s">
        <v>382</v>
      </c>
      <c r="D68" s="76" t="s">
        <v>391</v>
      </c>
      <c r="E68" s="188"/>
      <c r="F68" s="96"/>
      <c r="G68" s="188"/>
      <c r="H68" s="189"/>
      <c r="I68" s="188"/>
      <c r="J68" s="188"/>
      <c r="K68" s="188"/>
    </row>
    <row r="69" spans="1:11" ht="15.75" customHeight="1" x14ac:dyDescent="0.2">
      <c r="A69" s="69" t="s">
        <v>321</v>
      </c>
      <c r="B69" s="95">
        <v>10</v>
      </c>
      <c r="C69" s="69" t="s">
        <v>382</v>
      </c>
      <c r="D69" s="76" t="s">
        <v>392</v>
      </c>
      <c r="E69" s="188"/>
      <c r="F69" s="96"/>
      <c r="G69" s="188"/>
      <c r="H69" s="189"/>
      <c r="I69" s="188"/>
      <c r="J69" s="188"/>
      <c r="K69" s="188"/>
    </row>
    <row r="70" spans="1:11" ht="15.75" customHeight="1" x14ac:dyDescent="0.2">
      <c r="A70" s="69" t="s">
        <v>321</v>
      </c>
      <c r="B70" s="95">
        <v>10</v>
      </c>
      <c r="C70" s="69" t="s">
        <v>382</v>
      </c>
      <c r="D70" s="76" t="s">
        <v>393</v>
      </c>
      <c r="E70" s="188"/>
      <c r="F70" s="96"/>
      <c r="G70" s="188"/>
      <c r="H70" s="189"/>
      <c r="I70" s="188"/>
      <c r="J70" s="188"/>
      <c r="K70" s="188"/>
    </row>
    <row r="71" spans="1:11" ht="15.75" customHeight="1" x14ac:dyDescent="0.2">
      <c r="A71" s="69" t="s">
        <v>321</v>
      </c>
      <c r="B71" s="95">
        <v>10</v>
      </c>
      <c r="C71" s="69" t="s">
        <v>382</v>
      </c>
      <c r="D71" s="76" t="s">
        <v>394</v>
      </c>
      <c r="E71" s="188"/>
      <c r="F71" s="96"/>
      <c r="G71" s="188"/>
      <c r="H71" s="189"/>
      <c r="I71" s="188"/>
      <c r="J71" s="188"/>
      <c r="K71" s="188"/>
    </row>
    <row r="72" spans="1:11" ht="15.75" customHeight="1" x14ac:dyDescent="0.2">
      <c r="A72" s="69" t="s">
        <v>321</v>
      </c>
      <c r="B72" s="95">
        <v>10</v>
      </c>
      <c r="C72" s="69" t="s">
        <v>382</v>
      </c>
      <c r="D72" s="76" t="s">
        <v>395</v>
      </c>
      <c r="E72" s="188"/>
      <c r="F72" s="96"/>
      <c r="G72" s="188"/>
      <c r="H72" s="189"/>
      <c r="I72" s="188"/>
      <c r="J72" s="188"/>
      <c r="K72" s="188"/>
    </row>
    <row r="73" spans="1:11" ht="15.75" customHeight="1" x14ac:dyDescent="0.2">
      <c r="A73" s="69" t="s">
        <v>321</v>
      </c>
      <c r="B73" s="95">
        <v>10</v>
      </c>
      <c r="C73" s="69" t="s">
        <v>382</v>
      </c>
      <c r="D73" s="76" t="s">
        <v>396</v>
      </c>
      <c r="E73" s="188"/>
      <c r="F73" s="96"/>
      <c r="G73" s="188"/>
      <c r="H73" s="189"/>
      <c r="I73" s="188"/>
      <c r="J73" s="188"/>
      <c r="K73" s="188"/>
    </row>
    <row r="74" spans="1:11" ht="15.75" customHeight="1" x14ac:dyDescent="0.2">
      <c r="A74" s="69" t="s">
        <v>321</v>
      </c>
      <c r="B74" s="95">
        <v>10</v>
      </c>
      <c r="C74" s="69" t="s">
        <v>382</v>
      </c>
      <c r="D74" s="76" t="s">
        <v>397</v>
      </c>
      <c r="E74" s="188"/>
      <c r="F74" s="96"/>
      <c r="G74" s="188"/>
      <c r="H74" s="189"/>
      <c r="I74" s="188"/>
      <c r="J74" s="188"/>
      <c r="K74" s="188"/>
    </row>
    <row r="75" spans="1:11" ht="15.75" customHeight="1" x14ac:dyDescent="0.2">
      <c r="A75" s="69" t="s">
        <v>321</v>
      </c>
      <c r="B75" s="95">
        <v>10</v>
      </c>
      <c r="C75" s="69" t="s">
        <v>382</v>
      </c>
      <c r="D75" s="76" t="s">
        <v>398</v>
      </c>
      <c r="E75" s="188"/>
      <c r="F75" s="96"/>
      <c r="G75" s="188"/>
      <c r="H75" s="189"/>
      <c r="I75" s="188"/>
      <c r="J75" s="188"/>
      <c r="K75" s="188"/>
    </row>
    <row r="76" spans="1:11" ht="15.75" customHeight="1" x14ac:dyDescent="0.2">
      <c r="A76" s="69" t="s">
        <v>321</v>
      </c>
      <c r="B76" s="95">
        <v>10</v>
      </c>
      <c r="C76" s="69" t="s">
        <v>382</v>
      </c>
      <c r="D76" s="76" t="s">
        <v>399</v>
      </c>
      <c r="E76" s="188"/>
      <c r="F76" s="96"/>
      <c r="G76" s="188"/>
      <c r="H76" s="189"/>
      <c r="I76" s="188"/>
      <c r="J76" s="188"/>
      <c r="K76" s="188"/>
    </row>
    <row r="77" spans="1:11" ht="15.75" customHeight="1" x14ac:dyDescent="0.2">
      <c r="A77" s="69" t="s">
        <v>321</v>
      </c>
      <c r="B77" s="95">
        <v>10</v>
      </c>
      <c r="C77" s="69" t="s">
        <v>382</v>
      </c>
      <c r="D77" s="76" t="s">
        <v>400</v>
      </c>
      <c r="E77" s="188"/>
      <c r="F77" s="96"/>
      <c r="G77" s="188"/>
      <c r="H77" s="189"/>
      <c r="I77" s="188"/>
      <c r="J77" s="188"/>
      <c r="K77" s="188"/>
    </row>
    <row r="78" spans="1:11" ht="15.75" customHeight="1" x14ac:dyDescent="0.2">
      <c r="A78" s="69" t="s">
        <v>321</v>
      </c>
      <c r="B78" s="95">
        <v>10</v>
      </c>
      <c r="C78" s="69" t="s">
        <v>382</v>
      </c>
      <c r="D78" s="76" t="s">
        <v>401</v>
      </c>
      <c r="E78" s="188"/>
      <c r="F78" s="96"/>
      <c r="G78" s="188"/>
      <c r="H78" s="189"/>
      <c r="I78" s="188"/>
      <c r="J78" s="188"/>
      <c r="K78" s="188"/>
    </row>
    <row r="79" spans="1:11" ht="15.75" customHeight="1" x14ac:dyDescent="0.2">
      <c r="A79" s="69" t="s">
        <v>321</v>
      </c>
      <c r="B79" s="95">
        <v>10</v>
      </c>
      <c r="C79" s="69" t="s">
        <v>382</v>
      </c>
      <c r="D79" s="76" t="s">
        <v>402</v>
      </c>
      <c r="E79" s="188"/>
      <c r="F79" s="96"/>
      <c r="G79" s="188"/>
      <c r="H79" s="189"/>
      <c r="I79" s="188"/>
      <c r="J79" s="188"/>
      <c r="K79" s="188"/>
    </row>
    <row r="80" spans="1:11" ht="15.75" customHeight="1" x14ac:dyDescent="0.2">
      <c r="A80" s="69" t="s">
        <v>321</v>
      </c>
      <c r="B80" s="95">
        <v>10</v>
      </c>
      <c r="C80" s="69" t="s">
        <v>382</v>
      </c>
      <c r="D80" s="76" t="s">
        <v>403</v>
      </c>
      <c r="E80" s="188"/>
      <c r="F80" s="96"/>
      <c r="G80" s="188"/>
      <c r="H80" s="189"/>
      <c r="I80" s="188"/>
      <c r="J80" s="188"/>
      <c r="K80" s="188"/>
    </row>
    <row r="81" spans="1:11" ht="15.75" customHeight="1" x14ac:dyDescent="0.2">
      <c r="A81" s="296" t="s">
        <v>321</v>
      </c>
      <c r="B81" s="297">
        <v>10</v>
      </c>
      <c r="C81" s="296" t="s">
        <v>382</v>
      </c>
      <c r="D81" s="302" t="s">
        <v>404</v>
      </c>
      <c r="E81" s="188"/>
      <c r="F81" s="96"/>
      <c r="G81" s="188"/>
      <c r="H81" s="189"/>
      <c r="I81" s="188"/>
      <c r="J81" s="188"/>
      <c r="K81" s="188"/>
    </row>
    <row r="82" spans="1:11" ht="15.75" customHeight="1" x14ac:dyDescent="0.2">
      <c r="A82" s="69" t="s">
        <v>321</v>
      </c>
      <c r="B82" s="95">
        <v>10</v>
      </c>
      <c r="C82" s="69" t="s">
        <v>382</v>
      </c>
      <c r="D82" s="76" t="s">
        <v>405</v>
      </c>
      <c r="E82" s="188"/>
      <c r="F82" s="96"/>
      <c r="G82" s="188"/>
      <c r="H82" s="189"/>
      <c r="I82" s="188"/>
      <c r="J82" s="188"/>
      <c r="K82" s="188"/>
    </row>
    <row r="83" spans="1:11" ht="15.75" customHeight="1" x14ac:dyDescent="0.2">
      <c r="A83" s="69" t="s">
        <v>321</v>
      </c>
      <c r="B83" s="95">
        <v>10</v>
      </c>
      <c r="C83" s="69" t="s">
        <v>382</v>
      </c>
      <c r="D83" s="76" t="s">
        <v>406</v>
      </c>
      <c r="E83" s="188"/>
      <c r="F83" s="96"/>
      <c r="G83" s="188"/>
      <c r="H83" s="189"/>
      <c r="I83" s="188"/>
      <c r="J83" s="188"/>
      <c r="K83" s="188"/>
    </row>
    <row r="84" spans="1:11" ht="15.75" customHeight="1" x14ac:dyDescent="0.2">
      <c r="A84" s="83" t="s">
        <v>407</v>
      </c>
      <c r="B84" s="95">
        <v>11</v>
      </c>
      <c r="C84" s="78" t="s">
        <v>408</v>
      </c>
      <c r="D84" s="76" t="s">
        <v>409</v>
      </c>
      <c r="E84" s="188"/>
      <c r="F84" s="96"/>
      <c r="G84" s="188"/>
      <c r="H84" s="189"/>
      <c r="I84" s="188"/>
      <c r="J84" s="188"/>
      <c r="K84" s="188"/>
    </row>
    <row r="85" spans="1:11" ht="15.75" customHeight="1" x14ac:dyDescent="0.2">
      <c r="A85" s="83" t="s">
        <v>407</v>
      </c>
      <c r="B85" s="95">
        <v>11</v>
      </c>
      <c r="C85" s="78" t="s">
        <v>408</v>
      </c>
      <c r="D85" s="76" t="s">
        <v>410</v>
      </c>
      <c r="E85" s="188"/>
      <c r="F85" s="96"/>
      <c r="G85" s="188"/>
      <c r="H85" s="189"/>
      <c r="I85" s="188"/>
      <c r="J85" s="188"/>
      <c r="K85" s="188"/>
    </row>
    <row r="86" spans="1:11" ht="15.75" customHeight="1" x14ac:dyDescent="0.2">
      <c r="A86" s="83" t="s">
        <v>407</v>
      </c>
      <c r="B86" s="95">
        <v>11</v>
      </c>
      <c r="C86" s="78" t="s">
        <v>408</v>
      </c>
      <c r="D86" s="76" t="s">
        <v>411</v>
      </c>
      <c r="E86" s="188"/>
      <c r="F86" s="96"/>
      <c r="G86" s="188"/>
      <c r="H86" s="189"/>
      <c r="I86" s="188"/>
      <c r="J86" s="188"/>
      <c r="K86" s="188"/>
    </row>
    <row r="87" spans="1:11" ht="15.75" customHeight="1" x14ac:dyDescent="0.2">
      <c r="A87" s="83" t="s">
        <v>407</v>
      </c>
      <c r="B87" s="95">
        <v>11</v>
      </c>
      <c r="C87" s="78" t="s">
        <v>408</v>
      </c>
      <c r="D87" s="76" t="s">
        <v>412</v>
      </c>
      <c r="E87" s="188"/>
      <c r="F87" s="96"/>
      <c r="G87" s="188"/>
      <c r="H87" s="189"/>
      <c r="I87" s="188"/>
      <c r="J87" s="188"/>
      <c r="K87" s="188"/>
    </row>
    <row r="88" spans="1:11" ht="15.75" customHeight="1" x14ac:dyDescent="0.2">
      <c r="A88" s="83" t="s">
        <v>407</v>
      </c>
      <c r="B88" s="95">
        <v>11</v>
      </c>
      <c r="C88" s="78" t="s">
        <v>408</v>
      </c>
      <c r="D88" s="76" t="s">
        <v>413</v>
      </c>
      <c r="E88" s="188"/>
      <c r="F88" s="96"/>
      <c r="G88" s="188"/>
      <c r="H88" s="189"/>
      <c r="I88" s="188"/>
      <c r="J88" s="188"/>
      <c r="K88" s="188"/>
    </row>
    <row r="89" spans="1:11" ht="15.75" customHeight="1" x14ac:dyDescent="0.2">
      <c r="A89" s="83" t="s">
        <v>407</v>
      </c>
      <c r="B89" s="95">
        <v>11</v>
      </c>
      <c r="C89" s="78" t="s">
        <v>408</v>
      </c>
      <c r="D89" s="76" t="s">
        <v>414</v>
      </c>
      <c r="E89" s="188"/>
      <c r="F89" s="96"/>
      <c r="G89" s="188"/>
      <c r="H89" s="189"/>
      <c r="I89" s="188"/>
      <c r="J89" s="188"/>
      <c r="K89" s="188"/>
    </row>
    <row r="90" spans="1:11" ht="15.75" customHeight="1" x14ac:dyDescent="0.2">
      <c r="A90" s="83" t="s">
        <v>407</v>
      </c>
      <c r="B90" s="95">
        <v>12</v>
      </c>
      <c r="C90" s="78" t="s">
        <v>415</v>
      </c>
      <c r="D90" s="76" t="s">
        <v>416</v>
      </c>
      <c r="E90" s="188"/>
      <c r="F90" s="96"/>
      <c r="G90" s="188"/>
      <c r="H90" s="189"/>
      <c r="I90" s="188"/>
      <c r="J90" s="188"/>
      <c r="K90" s="188"/>
    </row>
    <row r="91" spans="1:11" ht="15.75" customHeight="1" x14ac:dyDescent="0.2">
      <c r="A91" s="83" t="s">
        <v>407</v>
      </c>
      <c r="B91" s="95">
        <v>12</v>
      </c>
      <c r="C91" s="78" t="s">
        <v>415</v>
      </c>
      <c r="D91" s="76" t="s">
        <v>417</v>
      </c>
      <c r="E91" s="188"/>
      <c r="F91" s="96"/>
      <c r="G91" s="188"/>
      <c r="H91" s="189"/>
      <c r="I91" s="188"/>
      <c r="J91" s="188"/>
      <c r="K91" s="188"/>
    </row>
    <row r="92" spans="1:11" ht="15.75" customHeight="1" x14ac:dyDescent="0.2">
      <c r="A92" s="303" t="s">
        <v>407</v>
      </c>
      <c r="B92" s="297">
        <v>12</v>
      </c>
      <c r="C92" s="304" t="s">
        <v>415</v>
      </c>
      <c r="D92" s="302" t="s">
        <v>418</v>
      </c>
      <c r="E92" s="188"/>
      <c r="F92" s="96"/>
      <c r="G92" s="188"/>
      <c r="H92" s="189"/>
      <c r="I92" s="188"/>
      <c r="J92" s="188"/>
      <c r="K92" s="188"/>
    </row>
    <row r="93" spans="1:11" ht="15.75" customHeight="1" x14ac:dyDescent="0.2">
      <c r="A93" s="83" t="s">
        <v>407</v>
      </c>
      <c r="B93" s="95">
        <v>12</v>
      </c>
      <c r="C93" s="78" t="s">
        <v>415</v>
      </c>
      <c r="D93" s="76" t="s">
        <v>419</v>
      </c>
      <c r="E93" s="188"/>
      <c r="F93" s="96"/>
      <c r="G93" s="188"/>
      <c r="H93" s="189"/>
      <c r="I93" s="188"/>
      <c r="J93" s="188"/>
      <c r="K93" s="188"/>
    </row>
    <row r="94" spans="1:11" ht="15.75" customHeight="1" x14ac:dyDescent="0.2">
      <c r="A94" s="303" t="s">
        <v>407</v>
      </c>
      <c r="B94" s="297">
        <v>12</v>
      </c>
      <c r="C94" s="304" t="s">
        <v>415</v>
      </c>
      <c r="D94" s="302" t="s">
        <v>420</v>
      </c>
      <c r="E94" s="188"/>
      <c r="F94" s="96"/>
      <c r="G94" s="188"/>
      <c r="H94" s="189"/>
      <c r="I94" s="188"/>
      <c r="J94" s="188"/>
      <c r="K94" s="188"/>
    </row>
    <row r="95" spans="1:11" ht="15.75" customHeight="1" x14ac:dyDescent="0.2">
      <c r="A95" s="83" t="s">
        <v>407</v>
      </c>
      <c r="B95" s="95">
        <v>12</v>
      </c>
      <c r="C95" s="78" t="s">
        <v>415</v>
      </c>
      <c r="D95" s="76" t="s">
        <v>421</v>
      </c>
      <c r="E95" s="188"/>
      <c r="F95" s="96"/>
      <c r="G95" s="188"/>
      <c r="H95" s="189"/>
      <c r="I95" s="188"/>
      <c r="J95" s="188"/>
      <c r="K95" s="188"/>
    </row>
    <row r="96" spans="1:11" ht="15.75" customHeight="1" x14ac:dyDescent="0.2">
      <c r="A96" s="303" t="s">
        <v>407</v>
      </c>
      <c r="B96" s="297">
        <v>12</v>
      </c>
      <c r="C96" s="304" t="s">
        <v>415</v>
      </c>
      <c r="D96" s="302" t="s">
        <v>422</v>
      </c>
      <c r="E96" s="188"/>
      <c r="F96" s="96"/>
      <c r="G96" s="188"/>
      <c r="H96" s="189"/>
      <c r="I96" s="188"/>
      <c r="J96" s="188"/>
      <c r="K96" s="188"/>
    </row>
    <row r="97" spans="1:11" ht="15.75" customHeight="1" x14ac:dyDescent="0.2">
      <c r="A97" s="83" t="s">
        <v>407</v>
      </c>
      <c r="B97" s="95">
        <v>12</v>
      </c>
      <c r="C97" s="78" t="s">
        <v>415</v>
      </c>
      <c r="D97" s="76" t="s">
        <v>423</v>
      </c>
      <c r="E97" s="188"/>
      <c r="F97" s="96"/>
      <c r="G97" s="188"/>
      <c r="H97" s="189"/>
      <c r="I97" s="188"/>
      <c r="J97" s="188"/>
      <c r="K97" s="188"/>
    </row>
    <row r="98" spans="1:11" ht="15.75" customHeight="1" x14ac:dyDescent="0.2">
      <c r="A98" s="83" t="s">
        <v>407</v>
      </c>
      <c r="B98" s="95">
        <v>12</v>
      </c>
      <c r="C98" s="78" t="s">
        <v>415</v>
      </c>
      <c r="D98" s="76" t="s">
        <v>424</v>
      </c>
      <c r="E98" s="188"/>
      <c r="F98" s="96"/>
      <c r="G98" s="188"/>
      <c r="H98" s="189"/>
      <c r="I98" s="188"/>
      <c r="J98" s="188"/>
      <c r="K98" s="188"/>
    </row>
    <row r="99" spans="1:11" ht="15.75" customHeight="1" x14ac:dyDescent="0.2">
      <c r="A99" s="83" t="s">
        <v>407</v>
      </c>
      <c r="B99" s="95">
        <v>13</v>
      </c>
      <c r="C99" s="78" t="s">
        <v>425</v>
      </c>
      <c r="D99" s="76" t="s">
        <v>426</v>
      </c>
      <c r="E99" s="188"/>
      <c r="F99" s="96"/>
      <c r="G99" s="188"/>
      <c r="H99" s="189"/>
      <c r="I99" s="188"/>
      <c r="J99" s="188"/>
      <c r="K99" s="188"/>
    </row>
    <row r="100" spans="1:11" ht="15.75" customHeight="1" x14ac:dyDescent="0.2">
      <c r="A100" s="83" t="s">
        <v>407</v>
      </c>
      <c r="B100" s="95">
        <v>13</v>
      </c>
      <c r="C100" s="78" t="s">
        <v>425</v>
      </c>
      <c r="D100" s="76" t="s">
        <v>427</v>
      </c>
      <c r="E100" s="188"/>
      <c r="F100" s="96"/>
      <c r="G100" s="188"/>
      <c r="H100" s="189"/>
      <c r="I100" s="188"/>
      <c r="J100" s="188"/>
      <c r="K100" s="188"/>
    </row>
    <row r="101" spans="1:11" ht="15.75" customHeight="1" x14ac:dyDescent="0.2">
      <c r="A101" s="83" t="s">
        <v>407</v>
      </c>
      <c r="B101" s="95">
        <v>13</v>
      </c>
      <c r="C101" s="78" t="s">
        <v>425</v>
      </c>
      <c r="D101" s="76" t="s">
        <v>428</v>
      </c>
      <c r="E101" s="188"/>
      <c r="F101" s="96"/>
      <c r="G101" s="188"/>
      <c r="H101" s="189"/>
      <c r="I101" s="188"/>
      <c r="J101" s="188"/>
      <c r="K101" s="188"/>
    </row>
    <row r="102" spans="1:11" ht="15.75" customHeight="1" x14ac:dyDescent="0.2">
      <c r="A102" s="83" t="s">
        <v>407</v>
      </c>
      <c r="B102" s="95">
        <v>13</v>
      </c>
      <c r="C102" s="78" t="s">
        <v>425</v>
      </c>
      <c r="D102" s="76" t="s">
        <v>429</v>
      </c>
      <c r="E102" s="188"/>
      <c r="F102" s="96"/>
      <c r="G102" s="188"/>
      <c r="H102" s="189"/>
      <c r="I102" s="188"/>
      <c r="J102" s="188"/>
      <c r="K102" s="188"/>
    </row>
    <row r="103" spans="1:11" ht="15.75" customHeight="1" x14ac:dyDescent="0.2">
      <c r="A103" s="83" t="s">
        <v>407</v>
      </c>
      <c r="B103" s="95">
        <v>14</v>
      </c>
      <c r="C103" s="78" t="s">
        <v>430</v>
      </c>
      <c r="D103" s="76" t="s">
        <v>431</v>
      </c>
      <c r="E103" s="188"/>
      <c r="F103" s="96"/>
      <c r="G103" s="188"/>
      <c r="H103" s="189"/>
      <c r="I103" s="188"/>
      <c r="J103" s="188"/>
      <c r="K103" s="188"/>
    </row>
    <row r="104" spans="1:11" ht="15.75" customHeight="1" x14ac:dyDescent="0.2">
      <c r="A104" s="83" t="s">
        <v>407</v>
      </c>
      <c r="B104" s="95">
        <v>14</v>
      </c>
      <c r="C104" s="78" t="s">
        <v>430</v>
      </c>
      <c r="D104" s="76" t="s">
        <v>432</v>
      </c>
      <c r="E104" s="188"/>
      <c r="F104" s="96"/>
      <c r="G104" s="188"/>
      <c r="H104" s="189"/>
      <c r="I104" s="188"/>
      <c r="J104" s="188"/>
      <c r="K104" s="188"/>
    </row>
    <row r="105" spans="1:11" ht="15.75" customHeight="1" x14ac:dyDescent="0.2">
      <c r="A105" s="303" t="s">
        <v>407</v>
      </c>
      <c r="B105" s="297">
        <v>14</v>
      </c>
      <c r="C105" s="304" t="s">
        <v>430</v>
      </c>
      <c r="D105" s="302" t="s">
        <v>433</v>
      </c>
      <c r="E105" s="188"/>
      <c r="F105" s="96"/>
      <c r="G105" s="188"/>
      <c r="H105" s="189"/>
      <c r="I105" s="188"/>
      <c r="J105" s="188"/>
      <c r="K105" s="188"/>
    </row>
    <row r="106" spans="1:11" ht="15.75" customHeight="1" x14ac:dyDescent="0.2">
      <c r="A106" s="303" t="s">
        <v>407</v>
      </c>
      <c r="B106" s="297">
        <v>14</v>
      </c>
      <c r="C106" s="304" t="s">
        <v>430</v>
      </c>
      <c r="D106" s="302" t="s">
        <v>434</v>
      </c>
      <c r="E106" s="188"/>
      <c r="F106" s="96"/>
      <c r="G106" s="188"/>
      <c r="H106" s="189"/>
      <c r="I106" s="188"/>
      <c r="J106" s="188"/>
      <c r="K106" s="188"/>
    </row>
    <row r="107" spans="1:11" ht="15.75" customHeight="1" x14ac:dyDescent="0.2">
      <c r="A107" s="83" t="s">
        <v>407</v>
      </c>
      <c r="B107" s="95">
        <v>14</v>
      </c>
      <c r="C107" s="78" t="s">
        <v>430</v>
      </c>
      <c r="D107" s="76" t="s">
        <v>435</v>
      </c>
      <c r="E107" s="188"/>
      <c r="F107" s="96"/>
      <c r="G107" s="188"/>
      <c r="H107" s="189"/>
      <c r="I107" s="188"/>
      <c r="J107" s="188"/>
      <c r="K107" s="188"/>
    </row>
    <row r="108" spans="1:11" ht="15.75" customHeight="1" x14ac:dyDescent="0.2">
      <c r="A108" s="83" t="s">
        <v>407</v>
      </c>
      <c r="B108" s="95">
        <v>14</v>
      </c>
      <c r="C108" s="78" t="s">
        <v>430</v>
      </c>
      <c r="D108" s="76" t="s">
        <v>436</v>
      </c>
      <c r="E108" s="188"/>
      <c r="F108" s="96"/>
      <c r="G108" s="188"/>
      <c r="H108" s="189"/>
      <c r="I108" s="188"/>
      <c r="J108" s="188"/>
      <c r="K108" s="188"/>
    </row>
    <row r="109" spans="1:11" ht="15.75" customHeight="1" x14ac:dyDescent="0.2">
      <c r="A109" s="83" t="s">
        <v>407</v>
      </c>
      <c r="B109" s="95">
        <v>14</v>
      </c>
      <c r="C109" s="78" t="s">
        <v>430</v>
      </c>
      <c r="D109" s="76" t="s">
        <v>437</v>
      </c>
      <c r="E109" s="188"/>
      <c r="F109" s="96"/>
      <c r="G109" s="188"/>
      <c r="H109" s="189"/>
      <c r="I109" s="188"/>
      <c r="J109" s="188"/>
      <c r="K109" s="188"/>
    </row>
    <row r="110" spans="1:11" ht="15.75" customHeight="1" x14ac:dyDescent="0.2">
      <c r="A110" s="83" t="s">
        <v>407</v>
      </c>
      <c r="B110" s="95">
        <v>15</v>
      </c>
      <c r="C110" s="78" t="s">
        <v>438</v>
      </c>
      <c r="D110" s="76" t="s">
        <v>439</v>
      </c>
      <c r="E110" s="188"/>
      <c r="F110" s="96"/>
      <c r="G110" s="188"/>
      <c r="H110" s="189"/>
      <c r="I110" s="188"/>
      <c r="J110" s="188"/>
      <c r="K110" s="188"/>
    </row>
    <row r="111" spans="1:11" ht="15.75" customHeight="1" x14ac:dyDescent="0.2">
      <c r="A111" s="83" t="s">
        <v>407</v>
      </c>
      <c r="B111" s="95">
        <v>15</v>
      </c>
      <c r="C111" s="78" t="s">
        <v>438</v>
      </c>
      <c r="D111" s="76" t="s">
        <v>440</v>
      </c>
      <c r="E111" s="188"/>
      <c r="F111" s="96"/>
      <c r="G111" s="188"/>
      <c r="H111" s="189"/>
      <c r="I111" s="188"/>
      <c r="J111" s="188"/>
      <c r="K111" s="188"/>
    </row>
    <row r="112" spans="1:11" ht="15.75" customHeight="1" x14ac:dyDescent="0.2">
      <c r="A112" s="83" t="s">
        <v>407</v>
      </c>
      <c r="B112" s="95">
        <v>15</v>
      </c>
      <c r="C112" s="78" t="s">
        <v>438</v>
      </c>
      <c r="D112" s="76" t="s">
        <v>441</v>
      </c>
      <c r="E112" s="188"/>
      <c r="F112" s="96"/>
      <c r="G112" s="188"/>
      <c r="H112" s="189"/>
      <c r="I112" s="188"/>
      <c r="J112" s="188"/>
      <c r="K112" s="188"/>
    </row>
    <row r="113" spans="1:11" ht="15.75" customHeight="1" x14ac:dyDescent="0.2">
      <c r="A113" s="83" t="s">
        <v>407</v>
      </c>
      <c r="B113" s="95">
        <v>16</v>
      </c>
      <c r="C113" s="78" t="s">
        <v>442</v>
      </c>
      <c r="D113" s="76" t="s">
        <v>443</v>
      </c>
      <c r="E113" s="188"/>
      <c r="F113" s="96"/>
      <c r="G113" s="188"/>
      <c r="H113" s="189"/>
      <c r="I113" s="188"/>
      <c r="J113" s="188"/>
      <c r="K113" s="188"/>
    </row>
    <row r="114" spans="1:11" ht="15.75" customHeight="1" x14ac:dyDescent="0.2">
      <c r="A114" s="83" t="s">
        <v>407</v>
      </c>
      <c r="B114" s="95">
        <v>16</v>
      </c>
      <c r="C114" s="78" t="s">
        <v>442</v>
      </c>
      <c r="D114" s="76" t="s">
        <v>444</v>
      </c>
      <c r="E114" s="188"/>
      <c r="F114" s="96"/>
      <c r="G114" s="188"/>
      <c r="H114" s="189"/>
      <c r="I114" s="188"/>
      <c r="J114" s="188"/>
      <c r="K114" s="188"/>
    </row>
    <row r="115" spans="1:11" ht="15.75" customHeight="1" x14ac:dyDescent="0.2">
      <c r="A115" s="83" t="s">
        <v>407</v>
      </c>
      <c r="B115" s="95">
        <v>16</v>
      </c>
      <c r="C115" s="78" t="s">
        <v>442</v>
      </c>
      <c r="D115" s="76" t="s">
        <v>445</v>
      </c>
      <c r="E115" s="188"/>
      <c r="F115" s="96"/>
      <c r="G115" s="188"/>
      <c r="H115" s="189"/>
      <c r="I115" s="188"/>
      <c r="J115" s="188"/>
      <c r="K115" s="188"/>
    </row>
    <row r="116" spans="1:11" ht="15.75" customHeight="1" x14ac:dyDescent="0.2">
      <c r="A116" s="83" t="s">
        <v>407</v>
      </c>
      <c r="B116" s="95">
        <v>16</v>
      </c>
      <c r="C116" s="78" t="s">
        <v>442</v>
      </c>
      <c r="D116" s="76" t="s">
        <v>446</v>
      </c>
      <c r="E116" s="188"/>
      <c r="F116" s="96"/>
      <c r="G116" s="188"/>
      <c r="H116" s="189"/>
      <c r="I116" s="188"/>
      <c r="J116" s="188"/>
      <c r="K116" s="188"/>
    </row>
    <row r="117" spans="1:11" ht="15.75" customHeight="1" x14ac:dyDescent="0.2">
      <c r="A117" s="83" t="s">
        <v>407</v>
      </c>
      <c r="B117" s="95">
        <v>16</v>
      </c>
      <c r="C117" s="78" t="s">
        <v>442</v>
      </c>
      <c r="D117" s="76" t="s">
        <v>447</v>
      </c>
      <c r="E117" s="188"/>
      <c r="F117" s="96"/>
      <c r="G117" s="188"/>
      <c r="H117" s="189"/>
      <c r="I117" s="188"/>
      <c r="J117" s="188"/>
      <c r="K117" s="188"/>
    </row>
    <row r="118" spans="1:11" ht="15.75" customHeight="1" x14ac:dyDescent="0.2">
      <c r="A118" s="303" t="s">
        <v>407</v>
      </c>
      <c r="B118" s="297">
        <v>16</v>
      </c>
      <c r="C118" s="304" t="s">
        <v>442</v>
      </c>
      <c r="D118" s="302" t="s">
        <v>448</v>
      </c>
      <c r="E118" s="188"/>
      <c r="F118" s="96"/>
      <c r="G118" s="188"/>
      <c r="H118" s="189"/>
      <c r="I118" s="188"/>
      <c r="J118" s="188"/>
      <c r="K118" s="188"/>
    </row>
    <row r="119" spans="1:11" ht="15.75" customHeight="1" x14ac:dyDescent="0.2">
      <c r="A119" s="83" t="s">
        <v>407</v>
      </c>
      <c r="B119" s="95">
        <v>16</v>
      </c>
      <c r="C119" s="78" t="s">
        <v>442</v>
      </c>
      <c r="D119" s="76" t="s">
        <v>449</v>
      </c>
      <c r="E119" s="188"/>
      <c r="F119" s="96"/>
      <c r="G119" s="188"/>
      <c r="H119" s="189"/>
      <c r="I119" s="188"/>
      <c r="J119" s="188"/>
      <c r="K119" s="188"/>
    </row>
    <row r="120" spans="1:11" ht="15.75" customHeight="1" x14ac:dyDescent="0.2">
      <c r="A120" s="83" t="s">
        <v>407</v>
      </c>
      <c r="B120" s="95">
        <v>16</v>
      </c>
      <c r="C120" s="78" t="s">
        <v>442</v>
      </c>
      <c r="D120" s="76" t="s">
        <v>450</v>
      </c>
      <c r="E120" s="188"/>
      <c r="F120" s="96"/>
      <c r="G120" s="188"/>
      <c r="H120" s="189"/>
      <c r="I120" s="188"/>
      <c r="J120" s="188"/>
      <c r="K120" s="188"/>
    </row>
    <row r="121" spans="1:11" ht="15.75" customHeight="1" x14ac:dyDescent="0.2">
      <c r="A121" s="83" t="s">
        <v>407</v>
      </c>
      <c r="B121" s="95">
        <v>16</v>
      </c>
      <c r="C121" s="78" t="s">
        <v>442</v>
      </c>
      <c r="D121" s="76" t="s">
        <v>451</v>
      </c>
      <c r="E121" s="188"/>
      <c r="F121" s="96"/>
      <c r="G121" s="188"/>
      <c r="H121" s="189"/>
      <c r="I121" s="188"/>
      <c r="J121" s="188"/>
      <c r="K121" s="188"/>
    </row>
    <row r="122" spans="1:11" ht="15.75" customHeight="1" x14ac:dyDescent="0.2">
      <c r="A122" s="83" t="s">
        <v>407</v>
      </c>
      <c r="B122" s="95">
        <v>16</v>
      </c>
      <c r="C122" s="78" t="s">
        <v>442</v>
      </c>
      <c r="D122" s="76" t="s">
        <v>452</v>
      </c>
      <c r="E122" s="188"/>
      <c r="F122" s="96"/>
      <c r="G122" s="188"/>
      <c r="H122" s="189"/>
      <c r="I122" s="188"/>
      <c r="J122" s="188"/>
      <c r="K122" s="188"/>
    </row>
    <row r="123" spans="1:11" ht="15.75" customHeight="1" x14ac:dyDescent="0.2">
      <c r="A123" s="83" t="s">
        <v>407</v>
      </c>
      <c r="B123" s="95">
        <v>16</v>
      </c>
      <c r="C123" s="78" t="s">
        <v>442</v>
      </c>
      <c r="D123" s="76" t="s">
        <v>453</v>
      </c>
      <c r="E123" s="188"/>
      <c r="F123" s="96"/>
      <c r="G123" s="188"/>
      <c r="H123" s="189"/>
      <c r="I123" s="188"/>
      <c r="J123" s="188"/>
      <c r="K123" s="188"/>
    </row>
    <row r="124" spans="1:11" ht="15.75" customHeight="1" x14ac:dyDescent="0.2">
      <c r="A124" s="83" t="s">
        <v>407</v>
      </c>
      <c r="B124" s="95">
        <v>16</v>
      </c>
      <c r="C124" s="78" t="s">
        <v>442</v>
      </c>
      <c r="D124" s="76" t="s">
        <v>454</v>
      </c>
      <c r="E124" s="188"/>
      <c r="F124" s="96"/>
      <c r="G124" s="188"/>
      <c r="H124" s="189"/>
      <c r="I124" s="188"/>
      <c r="J124" s="188"/>
      <c r="K124" s="188"/>
    </row>
    <row r="125" spans="1:11" ht="15.75" customHeight="1" x14ac:dyDescent="0.2">
      <c r="A125" s="83" t="s">
        <v>407</v>
      </c>
      <c r="B125" s="95">
        <v>16</v>
      </c>
      <c r="C125" s="78" t="s">
        <v>442</v>
      </c>
      <c r="D125" s="76" t="s">
        <v>455</v>
      </c>
      <c r="E125" s="188"/>
      <c r="F125" s="96"/>
      <c r="G125" s="188"/>
      <c r="H125" s="189"/>
      <c r="I125" s="188"/>
      <c r="J125" s="188"/>
      <c r="K125" s="188"/>
    </row>
    <row r="126" spans="1:11" ht="15.75" customHeight="1" x14ac:dyDescent="0.2">
      <c r="A126" s="83" t="s">
        <v>407</v>
      </c>
      <c r="B126" s="95">
        <v>16</v>
      </c>
      <c r="C126" s="78" t="s">
        <v>442</v>
      </c>
      <c r="D126" s="76" t="s">
        <v>456</v>
      </c>
      <c r="E126" s="188"/>
      <c r="F126" s="96"/>
      <c r="G126" s="188"/>
      <c r="H126" s="189"/>
      <c r="I126" s="188"/>
      <c r="J126" s="188"/>
      <c r="K126" s="188"/>
    </row>
    <row r="127" spans="1:11" ht="15.75" customHeight="1" x14ac:dyDescent="0.2">
      <c r="A127" s="83" t="s">
        <v>407</v>
      </c>
      <c r="B127" s="95">
        <v>16</v>
      </c>
      <c r="C127" s="78" t="s">
        <v>442</v>
      </c>
      <c r="D127" s="76" t="s">
        <v>457</v>
      </c>
      <c r="E127" s="188"/>
      <c r="F127" s="96"/>
      <c r="G127" s="188"/>
      <c r="H127" s="189"/>
      <c r="I127" s="188"/>
      <c r="J127" s="188"/>
      <c r="K127" s="188"/>
    </row>
    <row r="128" spans="1:11" ht="15.75" customHeight="1" x14ac:dyDescent="0.2">
      <c r="A128" s="83" t="s">
        <v>407</v>
      </c>
      <c r="B128" s="95">
        <v>16</v>
      </c>
      <c r="C128" s="78" t="s">
        <v>442</v>
      </c>
      <c r="D128" s="76" t="s">
        <v>458</v>
      </c>
      <c r="E128" s="188"/>
      <c r="F128" s="96"/>
      <c r="G128" s="188"/>
      <c r="H128" s="189"/>
      <c r="I128" s="188"/>
      <c r="J128" s="188"/>
      <c r="K128" s="188"/>
    </row>
    <row r="129" spans="1:11" ht="15.75" customHeight="1" x14ac:dyDescent="0.2">
      <c r="A129" s="83" t="s">
        <v>407</v>
      </c>
      <c r="B129" s="95">
        <v>17</v>
      </c>
      <c r="C129" s="78" t="s">
        <v>459</v>
      </c>
      <c r="D129" s="76" t="s">
        <v>460</v>
      </c>
      <c r="E129" s="188"/>
      <c r="F129" s="96"/>
      <c r="G129" s="188"/>
      <c r="H129" s="189"/>
      <c r="I129" s="188"/>
      <c r="J129" s="188"/>
      <c r="K129" s="188"/>
    </row>
    <row r="130" spans="1:11" ht="15.75" customHeight="1" x14ac:dyDescent="0.2">
      <c r="A130" s="83" t="s">
        <v>407</v>
      </c>
      <c r="B130" s="95">
        <v>17</v>
      </c>
      <c r="C130" s="78" t="s">
        <v>459</v>
      </c>
      <c r="D130" s="76" t="s">
        <v>461</v>
      </c>
      <c r="E130" s="188"/>
      <c r="F130" s="96"/>
      <c r="G130" s="188"/>
      <c r="H130" s="189"/>
      <c r="I130" s="188"/>
      <c r="J130" s="188"/>
      <c r="K130" s="188"/>
    </row>
    <row r="131" spans="1:11" ht="15.75" customHeight="1" x14ac:dyDescent="0.2">
      <c r="A131" s="83" t="s">
        <v>407</v>
      </c>
      <c r="B131" s="95">
        <v>17</v>
      </c>
      <c r="C131" s="78" t="s">
        <v>459</v>
      </c>
      <c r="D131" s="76" t="s">
        <v>462</v>
      </c>
      <c r="E131" s="188"/>
      <c r="F131" s="96"/>
      <c r="G131" s="188"/>
      <c r="H131" s="189"/>
      <c r="I131" s="188"/>
      <c r="J131" s="188"/>
      <c r="K131" s="188"/>
    </row>
    <row r="132" spans="1:11" ht="15.75" customHeight="1" x14ac:dyDescent="0.2">
      <c r="A132" s="83" t="s">
        <v>407</v>
      </c>
      <c r="B132" s="95">
        <v>17</v>
      </c>
      <c r="C132" s="78" t="s">
        <v>459</v>
      </c>
      <c r="D132" s="76" t="s">
        <v>463</v>
      </c>
      <c r="E132" s="188"/>
      <c r="F132" s="96"/>
      <c r="G132" s="188"/>
      <c r="H132" s="189"/>
      <c r="I132" s="188"/>
      <c r="J132" s="188"/>
      <c r="K132" s="188"/>
    </row>
    <row r="133" spans="1:11" ht="15.75" customHeight="1" x14ac:dyDescent="0.2">
      <c r="A133" s="83" t="s">
        <v>407</v>
      </c>
      <c r="B133" s="95">
        <v>17</v>
      </c>
      <c r="C133" s="78" t="s">
        <v>459</v>
      </c>
      <c r="D133" s="76" t="s">
        <v>464</v>
      </c>
      <c r="E133" s="188"/>
      <c r="F133" s="96"/>
      <c r="G133" s="188"/>
      <c r="H133" s="189"/>
      <c r="I133" s="188"/>
      <c r="J133" s="188"/>
      <c r="K133" s="188"/>
    </row>
    <row r="134" spans="1:11" ht="15.75" customHeight="1" x14ac:dyDescent="0.2">
      <c r="A134" s="83" t="s">
        <v>407</v>
      </c>
      <c r="B134" s="95">
        <v>17</v>
      </c>
      <c r="C134" s="78" t="s">
        <v>459</v>
      </c>
      <c r="D134" s="76" t="s">
        <v>465</v>
      </c>
      <c r="E134" s="188"/>
      <c r="F134" s="96"/>
      <c r="G134" s="188"/>
      <c r="H134" s="189"/>
      <c r="I134" s="188"/>
      <c r="J134" s="188"/>
      <c r="K134" s="188"/>
    </row>
    <row r="135" spans="1:11" ht="15.75" customHeight="1" x14ac:dyDescent="0.2">
      <c r="A135" s="83" t="s">
        <v>407</v>
      </c>
      <c r="B135" s="95">
        <v>17</v>
      </c>
      <c r="C135" s="78" t="s">
        <v>459</v>
      </c>
      <c r="D135" s="76" t="s">
        <v>466</v>
      </c>
      <c r="E135" s="188"/>
      <c r="F135" s="96"/>
      <c r="G135" s="188"/>
      <c r="H135" s="189"/>
      <c r="I135" s="188"/>
      <c r="J135" s="188"/>
      <c r="K135" s="188"/>
    </row>
    <row r="136" spans="1:11" ht="15.75" customHeight="1" x14ac:dyDescent="0.2">
      <c r="A136" s="83" t="s">
        <v>407</v>
      </c>
      <c r="B136" s="95">
        <v>17</v>
      </c>
      <c r="C136" s="78" t="s">
        <v>459</v>
      </c>
      <c r="D136" s="76" t="s">
        <v>467</v>
      </c>
      <c r="E136" s="188"/>
      <c r="F136" s="96"/>
      <c r="G136" s="188"/>
      <c r="H136" s="189"/>
      <c r="I136" s="188"/>
      <c r="J136" s="188"/>
      <c r="K136" s="188"/>
    </row>
    <row r="137" spans="1:11" ht="15.75" customHeight="1" x14ac:dyDescent="0.2">
      <c r="A137" s="83" t="s">
        <v>407</v>
      </c>
      <c r="B137" s="95">
        <v>17</v>
      </c>
      <c r="C137" s="78" t="s">
        <v>459</v>
      </c>
      <c r="D137" s="76" t="s">
        <v>468</v>
      </c>
      <c r="E137" s="188"/>
      <c r="F137" s="96"/>
      <c r="G137" s="188"/>
      <c r="H137" s="189"/>
      <c r="I137" s="188"/>
      <c r="J137" s="188"/>
      <c r="K137" s="188"/>
    </row>
    <row r="138" spans="1:11" ht="15.75" customHeight="1" x14ac:dyDescent="0.2">
      <c r="A138" s="83" t="s">
        <v>407</v>
      </c>
      <c r="B138" s="95">
        <v>17</v>
      </c>
      <c r="C138" s="78" t="s">
        <v>459</v>
      </c>
      <c r="D138" s="76" t="s">
        <v>469</v>
      </c>
      <c r="E138" s="188"/>
      <c r="F138" s="96"/>
      <c r="G138" s="188"/>
      <c r="H138" s="189"/>
      <c r="I138" s="188"/>
      <c r="J138" s="188"/>
      <c r="K138" s="188"/>
    </row>
    <row r="139" spans="1:11" ht="15.75" customHeight="1" x14ac:dyDescent="0.2">
      <c r="A139" s="83" t="s">
        <v>407</v>
      </c>
      <c r="B139" s="95">
        <v>17</v>
      </c>
      <c r="C139" s="78" t="s">
        <v>459</v>
      </c>
      <c r="D139" s="76" t="s">
        <v>470</v>
      </c>
      <c r="E139" s="188"/>
      <c r="F139" s="96"/>
      <c r="G139" s="188"/>
      <c r="H139" s="189"/>
      <c r="I139" s="188"/>
      <c r="J139" s="188"/>
      <c r="K139" s="188"/>
    </row>
    <row r="140" spans="1:11" ht="15.75" customHeight="1" x14ac:dyDescent="0.2">
      <c r="A140" s="83" t="s">
        <v>407</v>
      </c>
      <c r="B140" s="95">
        <v>17</v>
      </c>
      <c r="C140" s="78" t="s">
        <v>459</v>
      </c>
      <c r="D140" s="76" t="s">
        <v>471</v>
      </c>
      <c r="E140" s="188"/>
      <c r="F140" s="96"/>
      <c r="G140" s="188"/>
      <c r="H140" s="189"/>
      <c r="I140" s="188"/>
      <c r="J140" s="188"/>
      <c r="K140" s="188"/>
    </row>
    <row r="141" spans="1:11" ht="15.75" customHeight="1" x14ac:dyDescent="0.2">
      <c r="A141" s="83" t="s">
        <v>407</v>
      </c>
      <c r="B141" s="95">
        <v>17</v>
      </c>
      <c r="C141" s="78" t="s">
        <v>459</v>
      </c>
      <c r="D141" s="76" t="s">
        <v>472</v>
      </c>
      <c r="E141" s="188"/>
      <c r="F141" s="96"/>
      <c r="G141" s="188"/>
      <c r="H141" s="189"/>
      <c r="I141" s="188"/>
      <c r="J141" s="188"/>
      <c r="K141" s="188"/>
    </row>
    <row r="142" spans="1:11" ht="15.75" customHeight="1" x14ac:dyDescent="0.2">
      <c r="A142" s="83" t="s">
        <v>407</v>
      </c>
      <c r="B142" s="95">
        <v>17</v>
      </c>
      <c r="C142" s="78" t="s">
        <v>459</v>
      </c>
      <c r="D142" s="76" t="s">
        <v>473</v>
      </c>
      <c r="E142" s="188"/>
      <c r="F142" s="96"/>
      <c r="G142" s="188"/>
      <c r="H142" s="189"/>
      <c r="I142" s="188"/>
      <c r="J142" s="188"/>
      <c r="K142" s="188"/>
    </row>
    <row r="143" spans="1:11" ht="15.75" customHeight="1" x14ac:dyDescent="0.2">
      <c r="A143" s="83" t="s">
        <v>407</v>
      </c>
      <c r="B143" s="95">
        <v>17</v>
      </c>
      <c r="C143" s="78" t="s">
        <v>459</v>
      </c>
      <c r="D143" s="76" t="s">
        <v>474</v>
      </c>
      <c r="E143" s="188"/>
      <c r="F143" s="96"/>
      <c r="G143" s="188"/>
      <c r="H143" s="189"/>
      <c r="I143" s="188"/>
      <c r="J143" s="188"/>
      <c r="K143" s="188"/>
    </row>
    <row r="144" spans="1:11" ht="15.75" customHeight="1" x14ac:dyDescent="0.2">
      <c r="A144" s="83" t="s">
        <v>407</v>
      </c>
      <c r="B144" s="95">
        <v>17</v>
      </c>
      <c r="C144" s="78" t="s">
        <v>459</v>
      </c>
      <c r="D144" s="76" t="s">
        <v>475</v>
      </c>
      <c r="E144" s="188"/>
      <c r="F144" s="96"/>
      <c r="G144" s="188"/>
      <c r="H144" s="189"/>
      <c r="I144" s="188"/>
      <c r="J144" s="188"/>
      <c r="K144" s="188"/>
    </row>
    <row r="145" spans="1:11" ht="15.75" customHeight="1" x14ac:dyDescent="0.2">
      <c r="A145" s="83" t="s">
        <v>407</v>
      </c>
      <c r="B145" s="95">
        <v>17</v>
      </c>
      <c r="C145" s="78" t="s">
        <v>459</v>
      </c>
      <c r="D145" s="76" t="s">
        <v>476</v>
      </c>
      <c r="E145" s="188"/>
      <c r="F145" s="96"/>
      <c r="G145" s="188"/>
      <c r="H145" s="189"/>
      <c r="I145" s="188"/>
      <c r="J145" s="188"/>
      <c r="K145" s="188"/>
    </row>
    <row r="146" spans="1:11" ht="15.75" customHeight="1" x14ac:dyDescent="0.2">
      <c r="A146" s="83" t="s">
        <v>407</v>
      </c>
      <c r="B146" s="95">
        <v>17</v>
      </c>
      <c r="C146" s="78" t="s">
        <v>459</v>
      </c>
      <c r="D146" s="76" t="s">
        <v>477</v>
      </c>
      <c r="E146" s="188"/>
      <c r="F146" s="96"/>
      <c r="G146" s="188"/>
      <c r="H146" s="189"/>
      <c r="I146" s="188"/>
      <c r="J146" s="188"/>
      <c r="K146" s="188"/>
    </row>
    <row r="147" spans="1:11" ht="15.75" customHeight="1" x14ac:dyDescent="0.2">
      <c r="A147" s="83" t="s">
        <v>407</v>
      </c>
      <c r="B147" s="95">
        <v>17</v>
      </c>
      <c r="C147" s="78" t="s">
        <v>459</v>
      </c>
      <c r="D147" s="76" t="s">
        <v>478</v>
      </c>
      <c r="E147" s="188"/>
      <c r="F147" s="96"/>
      <c r="G147" s="188"/>
      <c r="H147" s="189"/>
      <c r="I147" s="188"/>
      <c r="J147" s="188"/>
      <c r="K147" s="188"/>
    </row>
    <row r="148" spans="1:11" ht="15.75" customHeight="1" x14ac:dyDescent="0.2">
      <c r="A148" s="83" t="s">
        <v>407</v>
      </c>
      <c r="B148" s="95">
        <v>17</v>
      </c>
      <c r="C148" s="78" t="s">
        <v>459</v>
      </c>
      <c r="D148" s="76" t="s">
        <v>479</v>
      </c>
      <c r="E148" s="188"/>
      <c r="F148" s="96"/>
      <c r="G148" s="188"/>
      <c r="H148" s="189"/>
      <c r="I148" s="188"/>
      <c r="J148" s="188"/>
      <c r="K148" s="188"/>
    </row>
    <row r="149" spans="1:11" ht="15.75" customHeight="1" x14ac:dyDescent="0.2">
      <c r="A149" s="83" t="s">
        <v>407</v>
      </c>
      <c r="B149" s="95">
        <v>17</v>
      </c>
      <c r="C149" s="78" t="s">
        <v>459</v>
      </c>
      <c r="D149" s="76" t="s">
        <v>480</v>
      </c>
      <c r="E149" s="188"/>
      <c r="F149" s="96"/>
      <c r="G149" s="188"/>
      <c r="H149" s="189"/>
      <c r="I149" s="188"/>
      <c r="J149" s="188"/>
      <c r="K149" s="188"/>
    </row>
    <row r="150" spans="1:11" ht="15.75" customHeight="1" x14ac:dyDescent="0.2">
      <c r="A150" s="83" t="s">
        <v>407</v>
      </c>
      <c r="B150" s="95">
        <v>17</v>
      </c>
      <c r="C150" s="78" t="s">
        <v>459</v>
      </c>
      <c r="D150" s="76" t="s">
        <v>481</v>
      </c>
      <c r="E150" s="188"/>
      <c r="F150" s="96"/>
      <c r="G150" s="188"/>
      <c r="H150" s="189"/>
      <c r="I150" s="188"/>
      <c r="J150" s="188"/>
      <c r="K150" s="188"/>
    </row>
    <row r="151" spans="1:11" ht="15.75" customHeight="1" x14ac:dyDescent="0.2">
      <c r="A151" s="83" t="s">
        <v>407</v>
      </c>
      <c r="B151" s="95">
        <v>18</v>
      </c>
      <c r="C151" s="78" t="s">
        <v>482</v>
      </c>
      <c r="D151" s="76" t="s">
        <v>483</v>
      </c>
      <c r="E151" s="188"/>
      <c r="F151" s="96"/>
      <c r="G151" s="188"/>
      <c r="H151" s="189"/>
      <c r="I151" s="188"/>
      <c r="J151" s="188"/>
      <c r="K151" s="188"/>
    </row>
    <row r="152" spans="1:11" ht="15.75" customHeight="1" x14ac:dyDescent="0.2">
      <c r="A152" s="303" t="s">
        <v>407</v>
      </c>
      <c r="B152" s="297">
        <v>18</v>
      </c>
      <c r="C152" s="304" t="s">
        <v>482</v>
      </c>
      <c r="D152" s="302" t="s">
        <v>484</v>
      </c>
      <c r="E152" s="188"/>
      <c r="F152" s="96"/>
      <c r="G152" s="188"/>
      <c r="H152" s="189"/>
      <c r="I152" s="188"/>
      <c r="J152" s="188"/>
      <c r="K152" s="188"/>
    </row>
    <row r="153" spans="1:11" ht="15.75" customHeight="1" x14ac:dyDescent="0.2">
      <c r="A153" s="83" t="s">
        <v>407</v>
      </c>
      <c r="B153" s="95">
        <v>18</v>
      </c>
      <c r="C153" s="78" t="s">
        <v>482</v>
      </c>
      <c r="D153" s="76" t="s">
        <v>485</v>
      </c>
      <c r="E153" s="188"/>
      <c r="F153" s="96"/>
      <c r="G153" s="188"/>
      <c r="H153" s="189"/>
      <c r="I153" s="188"/>
      <c r="J153" s="188"/>
      <c r="K153" s="188"/>
    </row>
    <row r="154" spans="1:11" ht="15.75" customHeight="1" x14ac:dyDescent="0.2">
      <c r="A154" s="83" t="s">
        <v>407</v>
      </c>
      <c r="B154" s="95">
        <v>18</v>
      </c>
      <c r="C154" s="78" t="s">
        <v>482</v>
      </c>
      <c r="D154" s="76" t="s">
        <v>486</v>
      </c>
      <c r="E154" s="188"/>
      <c r="F154" s="96"/>
      <c r="G154" s="188"/>
      <c r="H154" s="189"/>
      <c r="I154" s="188"/>
      <c r="J154" s="188"/>
      <c r="K154" s="188"/>
    </row>
    <row r="155" spans="1:11" ht="15.75" customHeight="1" x14ac:dyDescent="0.2">
      <c r="A155" s="83" t="s">
        <v>407</v>
      </c>
      <c r="B155" s="95">
        <v>19</v>
      </c>
      <c r="C155" s="78" t="s">
        <v>487</v>
      </c>
      <c r="D155" s="76" t="s">
        <v>488</v>
      </c>
      <c r="E155" s="188"/>
      <c r="F155" s="96"/>
      <c r="G155" s="188"/>
      <c r="H155" s="189"/>
      <c r="I155" s="188"/>
      <c r="J155" s="188"/>
      <c r="K155" s="188"/>
    </row>
    <row r="156" spans="1:11" ht="15.75" customHeight="1" x14ac:dyDescent="0.2">
      <c r="A156" s="303" t="s">
        <v>407</v>
      </c>
      <c r="B156" s="297">
        <v>19</v>
      </c>
      <c r="C156" s="304" t="s">
        <v>487</v>
      </c>
      <c r="D156" s="302" t="s">
        <v>489</v>
      </c>
      <c r="E156" s="188"/>
      <c r="F156" s="96"/>
      <c r="G156" s="188"/>
      <c r="H156" s="189"/>
      <c r="I156" s="188"/>
      <c r="J156" s="188"/>
      <c r="K156" s="188"/>
    </row>
    <row r="157" spans="1:11" ht="15.75" customHeight="1" x14ac:dyDescent="0.2">
      <c r="A157" s="83" t="s">
        <v>407</v>
      </c>
      <c r="B157" s="95">
        <v>19</v>
      </c>
      <c r="C157" s="78" t="s">
        <v>487</v>
      </c>
      <c r="D157" s="76" t="s">
        <v>490</v>
      </c>
      <c r="E157" s="188"/>
      <c r="F157" s="96"/>
      <c r="G157" s="188"/>
      <c r="H157" s="189"/>
      <c r="I157" s="188"/>
      <c r="J157" s="188"/>
      <c r="K157" s="188"/>
    </row>
    <row r="158" spans="1:11" ht="15.75" customHeight="1" x14ac:dyDescent="0.2">
      <c r="A158" s="83" t="s">
        <v>407</v>
      </c>
      <c r="B158" s="95">
        <v>19</v>
      </c>
      <c r="C158" s="78" t="s">
        <v>487</v>
      </c>
      <c r="D158" s="76" t="s">
        <v>491</v>
      </c>
      <c r="E158" s="188"/>
      <c r="F158" s="96"/>
      <c r="G158" s="188"/>
      <c r="H158" s="189"/>
      <c r="I158" s="188"/>
      <c r="J158" s="188"/>
      <c r="K158" s="188"/>
    </row>
    <row r="159" spans="1:11" ht="15.75" customHeight="1" x14ac:dyDescent="0.2">
      <c r="A159" s="83" t="s">
        <v>407</v>
      </c>
      <c r="B159" s="95">
        <v>20</v>
      </c>
      <c r="C159" s="78" t="s">
        <v>492</v>
      </c>
      <c r="D159" s="76" t="s">
        <v>493</v>
      </c>
      <c r="E159" s="188"/>
      <c r="F159" s="96"/>
      <c r="G159" s="188"/>
      <c r="H159" s="189"/>
      <c r="I159" s="188"/>
      <c r="J159" s="188"/>
      <c r="K159" s="188"/>
    </row>
    <row r="160" spans="1:11" ht="15.75" customHeight="1" x14ac:dyDescent="0.2">
      <c r="A160" s="83" t="s">
        <v>407</v>
      </c>
      <c r="B160" s="95">
        <v>20</v>
      </c>
      <c r="C160" s="78" t="s">
        <v>492</v>
      </c>
      <c r="D160" s="76" t="s">
        <v>494</v>
      </c>
      <c r="E160" s="188"/>
      <c r="F160" s="96"/>
      <c r="G160" s="188"/>
      <c r="H160" s="189"/>
      <c r="I160" s="188"/>
      <c r="J160" s="188"/>
      <c r="K160" s="188"/>
    </row>
    <row r="161" spans="1:11" ht="15.75" customHeight="1" x14ac:dyDescent="0.2">
      <c r="A161" s="83" t="s">
        <v>407</v>
      </c>
      <c r="B161" s="95">
        <v>20</v>
      </c>
      <c r="C161" s="78" t="s">
        <v>492</v>
      </c>
      <c r="D161" s="76" t="s">
        <v>495</v>
      </c>
      <c r="E161" s="188"/>
      <c r="F161" s="96"/>
      <c r="G161" s="188"/>
      <c r="H161" s="189"/>
      <c r="I161" s="188"/>
      <c r="J161" s="188"/>
      <c r="K161" s="188"/>
    </row>
    <row r="162" spans="1:11" ht="15.75" customHeight="1" x14ac:dyDescent="0.2">
      <c r="A162" s="83" t="s">
        <v>407</v>
      </c>
      <c r="B162" s="95">
        <v>21</v>
      </c>
      <c r="C162" s="78" t="s">
        <v>496</v>
      </c>
      <c r="D162" s="76" t="s">
        <v>497</v>
      </c>
      <c r="E162" s="188"/>
      <c r="F162" s="96"/>
      <c r="G162" s="188"/>
      <c r="H162" s="189"/>
      <c r="I162" s="188"/>
      <c r="J162" s="188"/>
      <c r="K162" s="188"/>
    </row>
    <row r="163" spans="1:11" ht="15.75" customHeight="1" x14ac:dyDescent="0.2">
      <c r="A163" s="83" t="s">
        <v>407</v>
      </c>
      <c r="B163" s="95">
        <v>21</v>
      </c>
      <c r="C163" s="78" t="s">
        <v>496</v>
      </c>
      <c r="D163" s="76" t="s">
        <v>498</v>
      </c>
      <c r="E163" s="188"/>
      <c r="F163" s="96"/>
      <c r="G163" s="188"/>
      <c r="H163" s="189"/>
      <c r="I163" s="188"/>
      <c r="J163" s="188"/>
      <c r="K163" s="188"/>
    </row>
    <row r="164" spans="1:11" ht="15.75" customHeight="1" x14ac:dyDescent="0.2">
      <c r="A164" s="83" t="s">
        <v>407</v>
      </c>
      <c r="B164" s="95">
        <v>22</v>
      </c>
      <c r="C164" s="78" t="s">
        <v>499</v>
      </c>
      <c r="D164" s="76" t="s">
        <v>500</v>
      </c>
      <c r="E164" s="188"/>
      <c r="F164" s="96"/>
      <c r="G164" s="188"/>
      <c r="H164" s="189"/>
      <c r="I164" s="188"/>
      <c r="J164" s="188"/>
      <c r="K164" s="188"/>
    </row>
    <row r="165" spans="1:11" ht="15.75" customHeight="1" x14ac:dyDescent="0.2">
      <c r="A165" s="83" t="s">
        <v>407</v>
      </c>
      <c r="B165" s="95">
        <v>22</v>
      </c>
      <c r="C165" s="78" t="s">
        <v>499</v>
      </c>
      <c r="D165" s="76" t="s">
        <v>501</v>
      </c>
      <c r="E165" s="188"/>
      <c r="F165" s="96"/>
      <c r="G165" s="188"/>
      <c r="H165" s="189"/>
      <c r="I165" s="188"/>
      <c r="J165" s="188"/>
      <c r="K165" s="188"/>
    </row>
    <row r="166" spans="1:11" ht="15.75" customHeight="1" x14ac:dyDescent="0.2">
      <c r="A166" s="83" t="s">
        <v>407</v>
      </c>
      <c r="B166" s="95">
        <v>22</v>
      </c>
      <c r="C166" s="78" t="s">
        <v>499</v>
      </c>
      <c r="D166" s="76" t="s">
        <v>502</v>
      </c>
      <c r="E166" s="188"/>
      <c r="F166" s="96"/>
      <c r="G166" s="188"/>
      <c r="H166" s="189"/>
      <c r="I166" s="188"/>
      <c r="J166" s="188"/>
      <c r="K166" s="188"/>
    </row>
    <row r="167" spans="1:11" ht="15.75" customHeight="1" x14ac:dyDescent="0.2">
      <c r="A167" s="83" t="s">
        <v>407</v>
      </c>
      <c r="B167" s="95">
        <v>22</v>
      </c>
      <c r="C167" s="78" t="s">
        <v>499</v>
      </c>
      <c r="D167" s="76" t="s">
        <v>503</v>
      </c>
      <c r="E167" s="188"/>
      <c r="F167" s="96"/>
      <c r="G167" s="188"/>
      <c r="H167" s="189"/>
      <c r="I167" s="188"/>
      <c r="J167" s="188"/>
      <c r="K167" s="188"/>
    </row>
    <row r="168" spans="1:11" ht="15.75" customHeight="1" x14ac:dyDescent="0.2">
      <c r="A168" s="83" t="s">
        <v>407</v>
      </c>
      <c r="B168" s="95">
        <v>22</v>
      </c>
      <c r="C168" s="78" t="s">
        <v>499</v>
      </c>
      <c r="D168" s="76" t="s">
        <v>504</v>
      </c>
      <c r="E168" s="188"/>
      <c r="F168" s="96"/>
      <c r="G168" s="188"/>
      <c r="H168" s="189"/>
      <c r="I168" s="188"/>
      <c r="J168" s="188"/>
      <c r="K168" s="188"/>
    </row>
    <row r="169" spans="1:11" ht="15.75" customHeight="1" x14ac:dyDescent="0.2">
      <c r="A169" s="83" t="s">
        <v>407</v>
      </c>
      <c r="B169" s="95">
        <v>23</v>
      </c>
      <c r="C169" s="78" t="s">
        <v>505</v>
      </c>
      <c r="D169" s="76" t="s">
        <v>506</v>
      </c>
      <c r="E169" s="188"/>
      <c r="F169" s="96"/>
      <c r="G169" s="188"/>
      <c r="H169" s="189"/>
      <c r="I169" s="188"/>
      <c r="J169" s="188"/>
      <c r="K169" s="188"/>
    </row>
    <row r="170" spans="1:11" ht="15.75" customHeight="1" x14ac:dyDescent="0.2">
      <c r="A170" s="83" t="s">
        <v>407</v>
      </c>
      <c r="B170" s="95">
        <v>23</v>
      </c>
      <c r="C170" s="78" t="s">
        <v>505</v>
      </c>
      <c r="D170" s="76" t="s">
        <v>507</v>
      </c>
      <c r="E170" s="188"/>
      <c r="F170" s="96"/>
      <c r="G170" s="188"/>
      <c r="H170" s="189"/>
      <c r="I170" s="188"/>
      <c r="J170" s="188"/>
      <c r="K170" s="188"/>
    </row>
    <row r="171" spans="1:11" ht="15.75" customHeight="1" x14ac:dyDescent="0.2">
      <c r="A171" s="303" t="s">
        <v>407</v>
      </c>
      <c r="B171" s="297">
        <v>23</v>
      </c>
      <c r="C171" s="304" t="s">
        <v>505</v>
      </c>
      <c r="D171" s="302" t="s">
        <v>508</v>
      </c>
      <c r="E171" s="188"/>
      <c r="F171" s="96"/>
      <c r="G171" s="188"/>
      <c r="H171" s="189"/>
      <c r="I171" s="188"/>
      <c r="J171" s="188"/>
      <c r="K171" s="188"/>
    </row>
    <row r="172" spans="1:11" ht="15.75" customHeight="1" x14ac:dyDescent="0.2">
      <c r="A172" s="83" t="s">
        <v>407</v>
      </c>
      <c r="B172" s="95">
        <v>23</v>
      </c>
      <c r="C172" s="78" t="s">
        <v>505</v>
      </c>
      <c r="D172" s="76" t="s">
        <v>509</v>
      </c>
      <c r="E172" s="188"/>
      <c r="F172" s="96"/>
      <c r="G172" s="188"/>
      <c r="H172" s="189"/>
      <c r="I172" s="188"/>
      <c r="J172" s="188"/>
      <c r="K172" s="188"/>
    </row>
    <row r="173" spans="1:11" ht="15.75" customHeight="1" x14ac:dyDescent="0.2">
      <c r="A173" s="83" t="s">
        <v>407</v>
      </c>
      <c r="B173" s="95">
        <v>23</v>
      </c>
      <c r="C173" s="78" t="s">
        <v>505</v>
      </c>
      <c r="D173" s="76" t="s">
        <v>510</v>
      </c>
      <c r="E173" s="188"/>
      <c r="F173" s="96"/>
      <c r="G173" s="188"/>
      <c r="H173" s="189"/>
      <c r="I173" s="188"/>
      <c r="J173" s="188"/>
      <c r="K173" s="188"/>
    </row>
    <row r="174" spans="1:11" ht="15.75" customHeight="1" x14ac:dyDescent="0.2">
      <c r="A174" s="83" t="s">
        <v>407</v>
      </c>
      <c r="B174" s="95">
        <v>23</v>
      </c>
      <c r="C174" s="78" t="s">
        <v>505</v>
      </c>
      <c r="D174" s="76" t="s">
        <v>511</v>
      </c>
      <c r="E174" s="188"/>
      <c r="F174" s="96"/>
      <c r="G174" s="188"/>
      <c r="H174" s="189"/>
      <c r="I174" s="188"/>
      <c r="J174" s="188"/>
      <c r="K174" s="188"/>
    </row>
    <row r="175" spans="1:11" ht="15.75" customHeight="1" x14ac:dyDescent="0.2">
      <c r="A175" s="83" t="s">
        <v>407</v>
      </c>
      <c r="B175" s="95">
        <v>23</v>
      </c>
      <c r="C175" s="78" t="s">
        <v>505</v>
      </c>
      <c r="D175" s="76" t="s">
        <v>512</v>
      </c>
      <c r="E175" s="188"/>
      <c r="F175" s="96"/>
      <c r="G175" s="188"/>
      <c r="H175" s="189"/>
      <c r="I175" s="188"/>
      <c r="J175" s="188"/>
      <c r="K175" s="188"/>
    </row>
    <row r="176" spans="1:11" ht="15.75" customHeight="1" x14ac:dyDescent="0.2">
      <c r="A176" s="83" t="s">
        <v>407</v>
      </c>
      <c r="B176" s="95">
        <v>24</v>
      </c>
      <c r="C176" s="78" t="s">
        <v>513</v>
      </c>
      <c r="D176" s="76" t="s">
        <v>514</v>
      </c>
      <c r="E176" s="188"/>
      <c r="F176" s="96"/>
      <c r="G176" s="188"/>
      <c r="H176" s="189"/>
      <c r="I176" s="188"/>
      <c r="J176" s="188"/>
      <c r="K176" s="188"/>
    </row>
    <row r="177" spans="1:11" ht="15.75" customHeight="1" x14ac:dyDescent="0.2">
      <c r="A177" s="83" t="s">
        <v>407</v>
      </c>
      <c r="B177" s="95">
        <v>24</v>
      </c>
      <c r="C177" s="78" t="s">
        <v>513</v>
      </c>
      <c r="D177" s="76" t="s">
        <v>515</v>
      </c>
      <c r="E177" s="188"/>
      <c r="F177" s="96"/>
      <c r="G177" s="188"/>
      <c r="H177" s="189"/>
      <c r="I177" s="188"/>
      <c r="J177" s="188"/>
      <c r="K177" s="188"/>
    </row>
    <row r="178" spans="1:11" ht="15.75" customHeight="1" x14ac:dyDescent="0.2">
      <c r="A178" s="303" t="s">
        <v>407</v>
      </c>
      <c r="B178" s="297">
        <v>24</v>
      </c>
      <c r="C178" s="304" t="s">
        <v>513</v>
      </c>
      <c r="D178" s="302" t="s">
        <v>516</v>
      </c>
      <c r="E178" s="188"/>
      <c r="F178" s="96"/>
      <c r="G178" s="188"/>
      <c r="H178" s="189"/>
      <c r="I178" s="188"/>
      <c r="J178" s="188"/>
      <c r="K178" s="188"/>
    </row>
    <row r="179" spans="1:11" ht="15.75" customHeight="1" x14ac:dyDescent="0.2">
      <c r="A179" s="303" t="s">
        <v>407</v>
      </c>
      <c r="B179" s="297">
        <v>24</v>
      </c>
      <c r="C179" s="304" t="s">
        <v>513</v>
      </c>
      <c r="D179" s="302" t="s">
        <v>517</v>
      </c>
      <c r="E179" s="188"/>
      <c r="F179" s="96"/>
      <c r="G179" s="188"/>
      <c r="H179" s="189"/>
      <c r="I179" s="188"/>
      <c r="J179" s="188"/>
      <c r="K179" s="188"/>
    </row>
    <row r="180" spans="1:11" ht="15.75" customHeight="1" x14ac:dyDescent="0.2">
      <c r="A180" s="83" t="s">
        <v>407</v>
      </c>
      <c r="B180" s="95">
        <v>24</v>
      </c>
      <c r="C180" s="78" t="s">
        <v>513</v>
      </c>
      <c r="D180" s="76" t="s">
        <v>518</v>
      </c>
      <c r="E180" s="188"/>
      <c r="F180" s="96"/>
      <c r="G180" s="188"/>
      <c r="H180" s="189"/>
      <c r="I180" s="188"/>
      <c r="J180" s="188"/>
      <c r="K180" s="188"/>
    </row>
    <row r="181" spans="1:11" ht="15.75" customHeight="1" x14ac:dyDescent="0.2">
      <c r="A181" s="83" t="s">
        <v>407</v>
      </c>
      <c r="B181" s="95">
        <v>24</v>
      </c>
      <c r="C181" s="78" t="s">
        <v>513</v>
      </c>
      <c r="D181" s="76" t="s">
        <v>519</v>
      </c>
      <c r="E181" s="188"/>
      <c r="F181" s="96"/>
      <c r="G181" s="188"/>
      <c r="H181" s="189"/>
      <c r="I181" s="188"/>
      <c r="J181" s="188"/>
      <c r="K181" s="188"/>
    </row>
    <row r="182" spans="1:11" ht="15.75" customHeight="1" x14ac:dyDescent="0.2">
      <c r="A182" s="83" t="s">
        <v>407</v>
      </c>
      <c r="B182" s="95">
        <v>24</v>
      </c>
      <c r="C182" s="78" t="s">
        <v>513</v>
      </c>
      <c r="D182" s="76" t="s">
        <v>520</v>
      </c>
      <c r="E182" s="188"/>
      <c r="F182" s="96"/>
      <c r="G182" s="188"/>
      <c r="H182" s="189"/>
      <c r="I182" s="188"/>
      <c r="J182" s="188"/>
      <c r="K182" s="188"/>
    </row>
    <row r="183" spans="1:11" ht="15.75" customHeight="1" x14ac:dyDescent="0.2">
      <c r="A183" s="83" t="s">
        <v>407</v>
      </c>
      <c r="B183" s="95">
        <v>24</v>
      </c>
      <c r="C183" s="78" t="s">
        <v>513</v>
      </c>
      <c r="D183" s="76" t="s">
        <v>521</v>
      </c>
      <c r="E183" s="188"/>
      <c r="F183" s="96"/>
      <c r="G183" s="188"/>
      <c r="H183" s="189"/>
      <c r="I183" s="188"/>
      <c r="J183" s="188"/>
      <c r="K183" s="188"/>
    </row>
    <row r="184" spans="1:11" ht="15.75" customHeight="1" x14ac:dyDescent="0.2">
      <c r="A184" s="83" t="s">
        <v>407</v>
      </c>
      <c r="B184" s="95">
        <v>24</v>
      </c>
      <c r="C184" s="78" t="s">
        <v>513</v>
      </c>
      <c r="D184" s="76" t="s">
        <v>522</v>
      </c>
      <c r="E184" s="188"/>
      <c r="F184" s="96"/>
      <c r="G184" s="188"/>
      <c r="H184" s="189"/>
      <c r="I184" s="188"/>
      <c r="J184" s="188"/>
      <c r="K184" s="188"/>
    </row>
    <row r="185" spans="1:11" ht="15.75" customHeight="1" x14ac:dyDescent="0.2">
      <c r="A185" s="83" t="s">
        <v>407</v>
      </c>
      <c r="B185" s="95">
        <v>24</v>
      </c>
      <c r="C185" s="78" t="s">
        <v>513</v>
      </c>
      <c r="D185" s="76" t="s">
        <v>523</v>
      </c>
      <c r="E185" s="188"/>
      <c r="F185" s="96"/>
      <c r="G185" s="188"/>
      <c r="H185" s="189"/>
      <c r="I185" s="188"/>
      <c r="J185" s="188"/>
      <c r="K185" s="188"/>
    </row>
    <row r="186" spans="1:11" ht="15.75" customHeight="1" x14ac:dyDescent="0.2">
      <c r="A186" s="83" t="s">
        <v>407</v>
      </c>
      <c r="B186" s="95">
        <v>25</v>
      </c>
      <c r="C186" s="78" t="s">
        <v>524</v>
      </c>
      <c r="D186" s="76" t="s">
        <v>525</v>
      </c>
      <c r="E186" s="188"/>
      <c r="F186" s="96"/>
      <c r="G186" s="188"/>
      <c r="H186" s="189"/>
      <c r="I186" s="188"/>
      <c r="J186" s="188"/>
      <c r="K186" s="188"/>
    </row>
    <row r="187" spans="1:11" ht="15.75" customHeight="1" x14ac:dyDescent="0.2">
      <c r="A187" s="303" t="s">
        <v>407</v>
      </c>
      <c r="B187" s="297">
        <v>25</v>
      </c>
      <c r="C187" s="304" t="s">
        <v>524</v>
      </c>
      <c r="D187" s="302" t="s">
        <v>526</v>
      </c>
      <c r="E187" s="188"/>
      <c r="F187" s="96"/>
      <c r="G187" s="188"/>
      <c r="H187" s="189"/>
      <c r="I187" s="188"/>
      <c r="J187" s="188"/>
      <c r="K187" s="188"/>
    </row>
    <row r="188" spans="1:11" ht="15.75" customHeight="1" x14ac:dyDescent="0.2">
      <c r="A188" s="303" t="s">
        <v>407</v>
      </c>
      <c r="B188" s="297">
        <v>25</v>
      </c>
      <c r="C188" s="304" t="s">
        <v>524</v>
      </c>
      <c r="D188" s="302" t="s">
        <v>527</v>
      </c>
      <c r="E188" s="188"/>
      <c r="F188" s="96"/>
      <c r="G188" s="188"/>
      <c r="H188" s="189"/>
      <c r="I188" s="188"/>
      <c r="J188" s="188"/>
      <c r="K188" s="188"/>
    </row>
    <row r="189" spans="1:11" ht="15.75" customHeight="1" x14ac:dyDescent="0.2">
      <c r="A189" s="83" t="s">
        <v>407</v>
      </c>
      <c r="B189" s="95">
        <v>25</v>
      </c>
      <c r="C189" s="78" t="s">
        <v>524</v>
      </c>
      <c r="D189" s="76" t="s">
        <v>528</v>
      </c>
      <c r="E189" s="188"/>
      <c r="F189" s="96"/>
      <c r="G189" s="188"/>
      <c r="H189" s="189"/>
      <c r="I189" s="188"/>
      <c r="J189" s="188"/>
      <c r="K189" s="188"/>
    </row>
    <row r="190" spans="1:11" ht="15.75" customHeight="1" x14ac:dyDescent="0.2">
      <c r="A190" s="83" t="s">
        <v>407</v>
      </c>
      <c r="B190" s="95">
        <v>25</v>
      </c>
      <c r="C190" s="78" t="s">
        <v>524</v>
      </c>
      <c r="D190" s="76" t="s">
        <v>529</v>
      </c>
      <c r="E190" s="188"/>
      <c r="F190" s="96"/>
      <c r="G190" s="188"/>
      <c r="H190" s="189"/>
      <c r="I190" s="188"/>
      <c r="J190" s="188"/>
      <c r="K190" s="188"/>
    </row>
    <row r="191" spans="1:11" ht="15.75" customHeight="1" x14ac:dyDescent="0.2">
      <c r="A191" s="83" t="s">
        <v>407</v>
      </c>
      <c r="B191" s="95">
        <v>25</v>
      </c>
      <c r="C191" s="78" t="s">
        <v>524</v>
      </c>
      <c r="D191" s="76" t="s">
        <v>530</v>
      </c>
      <c r="E191" s="188"/>
      <c r="F191" s="96"/>
      <c r="G191" s="188"/>
      <c r="H191" s="189"/>
      <c r="I191" s="188"/>
      <c r="J191" s="188"/>
      <c r="K191" s="188"/>
    </row>
    <row r="192" spans="1:11" ht="15.75" customHeight="1" x14ac:dyDescent="0.2">
      <c r="A192" s="83" t="s">
        <v>407</v>
      </c>
      <c r="B192" s="95">
        <v>25</v>
      </c>
      <c r="C192" s="78" t="s">
        <v>524</v>
      </c>
      <c r="D192" s="76" t="s">
        <v>531</v>
      </c>
      <c r="E192" s="188"/>
      <c r="F192" s="96"/>
      <c r="G192" s="188"/>
      <c r="H192" s="189"/>
      <c r="I192" s="188"/>
      <c r="J192" s="188"/>
      <c r="K192" s="188"/>
    </row>
    <row r="193" spans="1:11" ht="15.75" customHeight="1" x14ac:dyDescent="0.2">
      <c r="A193" s="83" t="s">
        <v>407</v>
      </c>
      <c r="B193" s="95">
        <v>25</v>
      </c>
      <c r="C193" s="78" t="s">
        <v>524</v>
      </c>
      <c r="D193" s="76" t="s">
        <v>532</v>
      </c>
      <c r="E193" s="188"/>
      <c r="F193" s="96"/>
      <c r="G193" s="188"/>
      <c r="H193" s="189"/>
      <c r="I193" s="188"/>
      <c r="J193" s="188"/>
      <c r="K193" s="188"/>
    </row>
    <row r="194" spans="1:11" ht="15.75" customHeight="1" x14ac:dyDescent="0.2">
      <c r="A194" s="83" t="s">
        <v>533</v>
      </c>
      <c r="B194" s="95">
        <v>26</v>
      </c>
      <c r="C194" s="78" t="s">
        <v>534</v>
      </c>
      <c r="D194" s="76" t="s">
        <v>535</v>
      </c>
      <c r="E194" s="188"/>
      <c r="F194" s="96"/>
      <c r="G194" s="188"/>
      <c r="H194" s="189"/>
      <c r="I194" s="188"/>
      <c r="J194" s="188"/>
      <c r="K194" s="188"/>
    </row>
    <row r="195" spans="1:11" ht="15.75" customHeight="1" x14ac:dyDescent="0.2">
      <c r="A195" s="83" t="s">
        <v>533</v>
      </c>
      <c r="B195" s="95">
        <v>26</v>
      </c>
      <c r="C195" s="78" t="s">
        <v>534</v>
      </c>
      <c r="D195" s="76" t="s">
        <v>536</v>
      </c>
      <c r="E195" s="188"/>
      <c r="F195" s="96"/>
      <c r="G195" s="188"/>
      <c r="H195" s="189"/>
      <c r="I195" s="188"/>
      <c r="J195" s="188"/>
      <c r="K195" s="188"/>
    </row>
    <row r="196" spans="1:11" ht="15.75" customHeight="1" x14ac:dyDescent="0.2">
      <c r="A196" s="83" t="s">
        <v>533</v>
      </c>
      <c r="B196" s="95">
        <v>27</v>
      </c>
      <c r="C196" s="78" t="s">
        <v>537</v>
      </c>
      <c r="D196" s="76" t="s">
        <v>538</v>
      </c>
      <c r="E196" s="188"/>
      <c r="F196" s="96"/>
      <c r="G196" s="188"/>
      <c r="H196" s="189"/>
      <c r="I196" s="188"/>
      <c r="J196" s="188"/>
      <c r="K196" s="188"/>
    </row>
    <row r="197" spans="1:11" ht="15.75" customHeight="1" x14ac:dyDescent="0.2">
      <c r="A197" s="83" t="s">
        <v>533</v>
      </c>
      <c r="B197" s="95">
        <v>27</v>
      </c>
      <c r="C197" s="78" t="s">
        <v>537</v>
      </c>
      <c r="D197" s="76" t="s">
        <v>539</v>
      </c>
      <c r="E197" s="188"/>
      <c r="F197" s="96"/>
      <c r="G197" s="188"/>
      <c r="H197" s="189"/>
      <c r="I197" s="188"/>
      <c r="J197" s="188"/>
      <c r="K197" s="188"/>
    </row>
    <row r="198" spans="1:11" ht="15.75" customHeight="1" x14ac:dyDescent="0.2">
      <c r="A198" s="83" t="s">
        <v>533</v>
      </c>
      <c r="B198" s="95">
        <v>27</v>
      </c>
      <c r="C198" s="78" t="s">
        <v>537</v>
      </c>
      <c r="D198" s="76" t="s">
        <v>540</v>
      </c>
      <c r="E198" s="188"/>
      <c r="F198" s="96"/>
      <c r="G198" s="188"/>
      <c r="H198" s="189"/>
      <c r="I198" s="188"/>
      <c r="J198" s="188"/>
      <c r="K198" s="188"/>
    </row>
    <row r="199" spans="1:11" ht="15.75" customHeight="1" x14ac:dyDescent="0.2">
      <c r="A199" s="83" t="s">
        <v>533</v>
      </c>
      <c r="B199" s="95">
        <v>27</v>
      </c>
      <c r="C199" s="78" t="s">
        <v>537</v>
      </c>
      <c r="D199" s="76" t="s">
        <v>541</v>
      </c>
      <c r="E199" s="188"/>
      <c r="F199" s="96"/>
      <c r="G199" s="188"/>
      <c r="H199" s="189"/>
      <c r="I199" s="188"/>
      <c r="J199" s="188"/>
      <c r="K199" s="188"/>
    </row>
    <row r="200" spans="1:11" ht="15.75" customHeight="1" x14ac:dyDescent="0.2">
      <c r="A200" s="83" t="s">
        <v>533</v>
      </c>
      <c r="B200" s="95">
        <v>27</v>
      </c>
      <c r="C200" s="78" t="s">
        <v>537</v>
      </c>
      <c r="D200" s="76" t="s">
        <v>542</v>
      </c>
      <c r="E200" s="188"/>
      <c r="F200" s="96"/>
      <c r="G200" s="188"/>
      <c r="H200" s="189"/>
      <c r="I200" s="188"/>
      <c r="J200" s="188"/>
      <c r="K200" s="188"/>
    </row>
    <row r="201" spans="1:11" ht="15.75" customHeight="1" x14ac:dyDescent="0.2">
      <c r="A201" s="83" t="s">
        <v>533</v>
      </c>
      <c r="B201" s="95">
        <v>28</v>
      </c>
      <c r="C201" s="78" t="s">
        <v>543</v>
      </c>
      <c r="D201" s="76" t="s">
        <v>544</v>
      </c>
      <c r="E201" s="188"/>
      <c r="F201" s="96"/>
      <c r="G201" s="188"/>
      <c r="H201" s="189"/>
      <c r="I201" s="188"/>
      <c r="J201" s="188"/>
      <c r="K201" s="188"/>
    </row>
    <row r="202" spans="1:11" ht="15.75" customHeight="1" x14ac:dyDescent="0.2">
      <c r="A202" s="83" t="s">
        <v>533</v>
      </c>
      <c r="B202" s="95">
        <v>28</v>
      </c>
      <c r="C202" s="78" t="s">
        <v>543</v>
      </c>
      <c r="D202" s="76" t="s">
        <v>545</v>
      </c>
      <c r="E202" s="188"/>
      <c r="F202" s="96"/>
      <c r="G202" s="188"/>
      <c r="H202" s="189"/>
      <c r="I202" s="188"/>
      <c r="J202" s="188"/>
      <c r="K202" s="188"/>
    </row>
    <row r="203" spans="1:11" ht="15.75" customHeight="1" x14ac:dyDescent="0.2">
      <c r="A203" s="83" t="s">
        <v>533</v>
      </c>
      <c r="B203" s="95">
        <v>28</v>
      </c>
      <c r="C203" s="78" t="s">
        <v>543</v>
      </c>
      <c r="D203" s="76" t="s">
        <v>546</v>
      </c>
      <c r="E203" s="188"/>
      <c r="F203" s="96"/>
      <c r="G203" s="188"/>
      <c r="H203" s="189"/>
      <c r="I203" s="188"/>
      <c r="J203" s="188"/>
      <c r="K203" s="188"/>
    </row>
    <row r="204" spans="1:11" ht="15.75" customHeight="1" x14ac:dyDescent="0.2">
      <c r="A204" s="83" t="s">
        <v>533</v>
      </c>
      <c r="B204" s="95">
        <v>28</v>
      </c>
      <c r="C204" s="78" t="s">
        <v>543</v>
      </c>
      <c r="D204" s="76" t="s">
        <v>547</v>
      </c>
      <c r="E204" s="188"/>
      <c r="F204" s="96"/>
      <c r="G204" s="188"/>
      <c r="H204" s="189"/>
      <c r="I204" s="188"/>
      <c r="J204" s="188"/>
      <c r="K204" s="188"/>
    </row>
    <row r="205" spans="1:11" ht="15.75" customHeight="1" x14ac:dyDescent="0.2">
      <c r="A205" s="83" t="s">
        <v>533</v>
      </c>
      <c r="B205" s="95">
        <v>29</v>
      </c>
      <c r="C205" s="78" t="s">
        <v>548</v>
      </c>
      <c r="D205" s="76" t="s">
        <v>549</v>
      </c>
      <c r="E205" s="188"/>
      <c r="F205" s="96"/>
      <c r="G205" s="188"/>
      <c r="H205" s="189"/>
      <c r="I205" s="188"/>
      <c r="J205" s="188"/>
      <c r="K205" s="188"/>
    </row>
    <row r="206" spans="1:11" ht="15.75" customHeight="1" x14ac:dyDescent="0.2">
      <c r="A206" s="83" t="s">
        <v>533</v>
      </c>
      <c r="B206" s="95">
        <v>29</v>
      </c>
      <c r="C206" s="78" t="s">
        <v>548</v>
      </c>
      <c r="D206" s="76" t="s">
        <v>550</v>
      </c>
      <c r="E206" s="188"/>
      <c r="F206" s="96"/>
      <c r="G206" s="188"/>
      <c r="H206" s="189"/>
      <c r="I206" s="188"/>
      <c r="J206" s="188"/>
      <c r="K206" s="188"/>
    </row>
    <row r="207" spans="1:11" ht="15.75" customHeight="1" x14ac:dyDescent="0.2">
      <c r="A207" s="83" t="s">
        <v>533</v>
      </c>
      <c r="B207" s="95">
        <v>29</v>
      </c>
      <c r="C207" s="78" t="s">
        <v>548</v>
      </c>
      <c r="D207" s="76" t="s">
        <v>551</v>
      </c>
      <c r="E207" s="188"/>
      <c r="F207" s="96"/>
      <c r="G207" s="188"/>
      <c r="H207" s="189"/>
      <c r="I207" s="188"/>
      <c r="J207" s="188"/>
      <c r="K207" s="188"/>
    </row>
    <row r="208" spans="1:11" ht="15.75" customHeight="1" x14ac:dyDescent="0.2">
      <c r="A208" s="83" t="s">
        <v>533</v>
      </c>
      <c r="B208" s="95">
        <v>29</v>
      </c>
      <c r="C208" s="78" t="s">
        <v>548</v>
      </c>
      <c r="D208" s="76" t="s">
        <v>552</v>
      </c>
      <c r="E208" s="188"/>
      <c r="F208" s="96"/>
      <c r="G208" s="188"/>
      <c r="H208" s="189"/>
      <c r="I208" s="188"/>
      <c r="J208" s="188"/>
      <c r="K208" s="188"/>
    </row>
    <row r="209" spans="1:11" ht="15.75" customHeight="1" x14ac:dyDescent="0.2">
      <c r="A209" s="83" t="s">
        <v>533</v>
      </c>
      <c r="B209" s="95">
        <v>30</v>
      </c>
      <c r="C209" s="78" t="s">
        <v>553</v>
      </c>
      <c r="D209" s="76" t="s">
        <v>554</v>
      </c>
      <c r="E209" s="188"/>
      <c r="F209" s="96"/>
      <c r="G209" s="188"/>
      <c r="H209" s="189"/>
      <c r="I209" s="188"/>
      <c r="J209" s="188"/>
      <c r="K209" s="188"/>
    </row>
    <row r="210" spans="1:11" ht="15.75" customHeight="1" x14ac:dyDescent="0.2">
      <c r="A210" s="83" t="s">
        <v>533</v>
      </c>
      <c r="B210" s="95">
        <v>30</v>
      </c>
      <c r="C210" s="78" t="s">
        <v>553</v>
      </c>
      <c r="D210" s="76" t="s">
        <v>555</v>
      </c>
      <c r="E210" s="188"/>
      <c r="F210" s="96"/>
      <c r="G210" s="188"/>
      <c r="H210" s="189"/>
      <c r="I210" s="188"/>
      <c r="J210" s="188"/>
      <c r="K210" s="188"/>
    </row>
    <row r="211" spans="1:11" ht="15.75" customHeight="1" x14ac:dyDescent="0.2">
      <c r="A211" s="83" t="s">
        <v>533</v>
      </c>
      <c r="B211" s="95">
        <v>30</v>
      </c>
      <c r="C211" s="78" t="s">
        <v>553</v>
      </c>
      <c r="D211" s="76" t="s">
        <v>556</v>
      </c>
      <c r="E211" s="188"/>
      <c r="F211" s="96"/>
      <c r="G211" s="188"/>
      <c r="H211" s="189"/>
      <c r="I211" s="188"/>
      <c r="J211" s="188"/>
      <c r="K211" s="188"/>
    </row>
    <row r="212" spans="1:11" ht="15.75" customHeight="1" x14ac:dyDescent="0.2">
      <c r="A212" s="83" t="s">
        <v>533</v>
      </c>
      <c r="B212" s="95">
        <v>31</v>
      </c>
      <c r="C212" s="78" t="s">
        <v>557</v>
      </c>
      <c r="D212" s="76" t="s">
        <v>558</v>
      </c>
      <c r="E212" s="188"/>
      <c r="F212" s="96"/>
      <c r="G212" s="188"/>
      <c r="H212" s="189"/>
      <c r="I212" s="188"/>
      <c r="J212" s="188"/>
      <c r="K212" s="188"/>
    </row>
    <row r="213" spans="1:11" ht="15.75" customHeight="1" x14ac:dyDescent="0.2">
      <c r="A213" s="83" t="s">
        <v>533</v>
      </c>
      <c r="B213" s="95">
        <v>31</v>
      </c>
      <c r="C213" s="78" t="s">
        <v>557</v>
      </c>
      <c r="D213" s="76" t="s">
        <v>559</v>
      </c>
      <c r="E213" s="188"/>
      <c r="F213" s="96"/>
      <c r="G213" s="188"/>
      <c r="H213" s="189"/>
      <c r="I213" s="188"/>
      <c r="J213" s="188"/>
      <c r="K213" s="188"/>
    </row>
    <row r="214" spans="1:11" ht="15.75" customHeight="1" x14ac:dyDescent="0.2">
      <c r="A214" s="83" t="s">
        <v>533</v>
      </c>
      <c r="B214" s="95">
        <v>31</v>
      </c>
      <c r="C214" s="78" t="s">
        <v>557</v>
      </c>
      <c r="D214" s="76" t="s">
        <v>560</v>
      </c>
      <c r="E214" s="188"/>
      <c r="F214" s="96"/>
      <c r="G214" s="188"/>
      <c r="H214" s="189"/>
      <c r="I214" s="188"/>
      <c r="J214" s="188"/>
      <c r="K214" s="188"/>
    </row>
    <row r="215" spans="1:11" ht="15.75" customHeight="1" x14ac:dyDescent="0.2">
      <c r="A215" s="83" t="s">
        <v>533</v>
      </c>
      <c r="B215" s="95">
        <v>32</v>
      </c>
      <c r="C215" s="78" t="s">
        <v>561</v>
      </c>
      <c r="D215" s="76" t="s">
        <v>562</v>
      </c>
      <c r="E215" s="188"/>
      <c r="F215" s="96"/>
      <c r="G215" s="188"/>
      <c r="H215" s="189"/>
      <c r="I215" s="188"/>
      <c r="J215" s="188"/>
      <c r="K215" s="188"/>
    </row>
    <row r="216" spans="1:11" ht="15.75" customHeight="1" x14ac:dyDescent="0.2">
      <c r="A216" s="83" t="s">
        <v>533</v>
      </c>
      <c r="B216" s="95">
        <v>32</v>
      </c>
      <c r="C216" s="78" t="s">
        <v>561</v>
      </c>
      <c r="D216" s="76" t="s">
        <v>563</v>
      </c>
      <c r="E216" s="188"/>
      <c r="F216" s="96"/>
      <c r="G216" s="188"/>
      <c r="H216" s="189"/>
      <c r="I216" s="188"/>
      <c r="J216" s="188"/>
      <c r="K216" s="188"/>
    </row>
    <row r="217" spans="1:11" ht="15.75" customHeight="1" x14ac:dyDescent="0.2">
      <c r="A217" s="83" t="s">
        <v>533</v>
      </c>
      <c r="B217" s="95">
        <v>32</v>
      </c>
      <c r="C217" s="78" t="s">
        <v>561</v>
      </c>
      <c r="D217" s="76" t="s">
        <v>564</v>
      </c>
      <c r="E217" s="188"/>
      <c r="F217" s="96"/>
      <c r="G217" s="188"/>
      <c r="H217" s="189"/>
      <c r="I217" s="188"/>
      <c r="J217" s="188"/>
      <c r="K217" s="188"/>
    </row>
    <row r="218" spans="1:11" ht="15.75" customHeight="1" x14ac:dyDescent="0.2">
      <c r="A218" s="303" t="s">
        <v>533</v>
      </c>
      <c r="B218" s="297">
        <v>32</v>
      </c>
      <c r="C218" s="304" t="s">
        <v>561</v>
      </c>
      <c r="D218" s="302" t="s">
        <v>565</v>
      </c>
      <c r="E218" s="188"/>
      <c r="F218" s="96"/>
      <c r="G218" s="188"/>
      <c r="H218" s="189"/>
      <c r="I218" s="188"/>
      <c r="J218" s="188"/>
      <c r="K218" s="188"/>
    </row>
    <row r="219" spans="1:11" ht="15.75" customHeight="1" x14ac:dyDescent="0.2">
      <c r="A219" s="83" t="s">
        <v>533</v>
      </c>
      <c r="B219" s="95">
        <v>32</v>
      </c>
      <c r="C219" s="78" t="s">
        <v>561</v>
      </c>
      <c r="D219" s="76" t="s">
        <v>566</v>
      </c>
      <c r="E219" s="188"/>
      <c r="F219" s="96"/>
      <c r="G219" s="188"/>
      <c r="H219" s="189"/>
      <c r="I219" s="188"/>
      <c r="J219" s="188"/>
      <c r="K219" s="188"/>
    </row>
    <row r="220" spans="1:11" ht="15.75" customHeight="1" x14ac:dyDescent="0.2">
      <c r="A220" s="83" t="s">
        <v>533</v>
      </c>
      <c r="B220" s="95">
        <v>32</v>
      </c>
      <c r="C220" s="78" t="s">
        <v>561</v>
      </c>
      <c r="D220" s="76" t="s">
        <v>567</v>
      </c>
      <c r="E220" s="188"/>
      <c r="F220" s="96"/>
      <c r="G220" s="188"/>
      <c r="H220" s="189"/>
      <c r="I220" s="188"/>
      <c r="J220" s="188"/>
      <c r="K220" s="188"/>
    </row>
    <row r="221" spans="1:11" ht="15.75" customHeight="1" x14ac:dyDescent="0.2">
      <c r="A221" s="83" t="s">
        <v>533</v>
      </c>
      <c r="B221" s="95">
        <v>33</v>
      </c>
      <c r="C221" s="78" t="s">
        <v>568</v>
      </c>
      <c r="D221" s="76" t="s">
        <v>569</v>
      </c>
      <c r="E221" s="188"/>
      <c r="F221" s="96"/>
      <c r="G221" s="188"/>
      <c r="H221" s="189"/>
      <c r="I221" s="188"/>
      <c r="J221" s="188"/>
      <c r="K221" s="188"/>
    </row>
    <row r="222" spans="1:11" ht="15.75" customHeight="1" x14ac:dyDescent="0.2">
      <c r="A222" s="303" t="s">
        <v>533</v>
      </c>
      <c r="B222" s="297">
        <v>33</v>
      </c>
      <c r="C222" s="304" t="s">
        <v>568</v>
      </c>
      <c r="D222" s="302" t="s">
        <v>570</v>
      </c>
      <c r="E222" s="188"/>
      <c r="F222" s="96"/>
      <c r="G222" s="188"/>
      <c r="H222" s="189"/>
      <c r="I222" s="188"/>
      <c r="J222" s="188"/>
      <c r="K222" s="188"/>
    </row>
    <row r="223" spans="1:11" ht="15.75" customHeight="1" x14ac:dyDescent="0.2">
      <c r="A223" s="83" t="s">
        <v>533</v>
      </c>
      <c r="B223" s="95">
        <v>33</v>
      </c>
      <c r="C223" s="78" t="s">
        <v>568</v>
      </c>
      <c r="D223" s="76" t="s">
        <v>571</v>
      </c>
      <c r="E223" s="188"/>
      <c r="F223" s="96"/>
      <c r="G223" s="188"/>
      <c r="H223" s="189"/>
      <c r="I223" s="188"/>
      <c r="J223" s="188"/>
      <c r="K223" s="188"/>
    </row>
    <row r="224" spans="1:11" ht="15.75" customHeight="1" x14ac:dyDescent="0.2">
      <c r="A224" s="83" t="s">
        <v>533</v>
      </c>
      <c r="B224" s="95">
        <v>33</v>
      </c>
      <c r="C224" s="78" t="s">
        <v>568</v>
      </c>
      <c r="D224" s="76" t="s">
        <v>572</v>
      </c>
      <c r="E224" s="188"/>
      <c r="F224" s="96"/>
      <c r="G224" s="188"/>
      <c r="H224" s="189"/>
      <c r="I224" s="188"/>
      <c r="J224" s="188"/>
      <c r="K224" s="188"/>
    </row>
    <row r="225" spans="1:11" ht="15.75" customHeight="1" x14ac:dyDescent="0.2">
      <c r="A225" s="305" t="s">
        <v>846</v>
      </c>
      <c r="B225" s="306"/>
      <c r="C225" s="307"/>
      <c r="D225" s="276"/>
      <c r="E225" s="188"/>
      <c r="F225" s="96"/>
      <c r="G225" s="188"/>
      <c r="H225" s="189"/>
      <c r="I225" s="188"/>
      <c r="J225" s="188"/>
      <c r="K225" s="188"/>
    </row>
    <row r="226" spans="1:11" ht="15.75" customHeight="1" x14ac:dyDescent="0.2">
      <c r="A226" s="83" t="s">
        <v>575</v>
      </c>
      <c r="B226" s="95">
        <v>1</v>
      </c>
      <c r="C226" s="78" t="s">
        <v>576</v>
      </c>
      <c r="D226" s="76" t="s">
        <v>577</v>
      </c>
      <c r="E226" s="188"/>
      <c r="F226" s="96"/>
      <c r="G226" s="188"/>
      <c r="H226" s="189"/>
      <c r="I226" s="188"/>
      <c r="J226" s="188"/>
      <c r="K226" s="188"/>
    </row>
    <row r="227" spans="1:11" ht="15.75" customHeight="1" x14ac:dyDescent="0.2">
      <c r="A227" s="83" t="s">
        <v>575</v>
      </c>
      <c r="B227" s="95">
        <v>2</v>
      </c>
      <c r="C227" s="78" t="s">
        <v>578</v>
      </c>
      <c r="D227" s="76" t="s">
        <v>579</v>
      </c>
      <c r="E227" s="188"/>
      <c r="F227" s="96"/>
      <c r="G227" s="188"/>
      <c r="H227" s="189"/>
      <c r="I227" s="188"/>
      <c r="J227" s="188"/>
      <c r="K227" s="188"/>
    </row>
    <row r="228" spans="1:11" ht="15.75" customHeight="1" x14ac:dyDescent="0.2">
      <c r="A228" s="83" t="s">
        <v>575</v>
      </c>
      <c r="B228" s="95">
        <v>3</v>
      </c>
      <c r="C228" s="78" t="s">
        <v>580</v>
      </c>
      <c r="D228" s="76" t="s">
        <v>581</v>
      </c>
      <c r="E228" s="188"/>
      <c r="F228" s="96"/>
      <c r="G228" s="188"/>
      <c r="H228" s="189"/>
      <c r="I228" s="188"/>
      <c r="J228" s="188"/>
      <c r="K228" s="188"/>
    </row>
    <row r="229" spans="1:11" ht="15.75" customHeight="1" x14ac:dyDescent="0.2">
      <c r="A229" s="83" t="s">
        <v>575</v>
      </c>
      <c r="B229" s="95">
        <v>4</v>
      </c>
      <c r="C229" s="78" t="s">
        <v>582</v>
      </c>
      <c r="D229" s="76" t="s">
        <v>583</v>
      </c>
      <c r="E229" s="188"/>
      <c r="F229" s="96"/>
      <c r="G229" s="188"/>
      <c r="H229" s="189"/>
      <c r="I229" s="188"/>
      <c r="J229" s="188"/>
      <c r="K229" s="188"/>
    </row>
    <row r="230" spans="1:11" ht="15.75" customHeight="1" x14ac:dyDescent="0.2">
      <c r="A230" s="83"/>
      <c r="B230" s="95"/>
      <c r="C230" s="79"/>
      <c r="D230" s="76"/>
      <c r="E230" s="188"/>
      <c r="F230" s="96"/>
      <c r="G230" s="188"/>
      <c r="H230" s="189"/>
      <c r="I230" s="188"/>
      <c r="J230" s="188"/>
      <c r="K230" s="188"/>
    </row>
    <row r="231" spans="1:11" ht="15.75" customHeight="1" x14ac:dyDescent="0.2">
      <c r="A231" s="78" t="s">
        <v>585</v>
      </c>
      <c r="B231" s="79">
        <v>45292</v>
      </c>
      <c r="C231" s="74" t="s">
        <v>586</v>
      </c>
      <c r="D231" s="78" t="s">
        <v>587</v>
      </c>
      <c r="E231" s="188"/>
      <c r="F231" s="96"/>
      <c r="G231" s="188"/>
      <c r="H231" s="189"/>
      <c r="I231" s="188"/>
      <c r="J231" s="188"/>
      <c r="K231" s="188"/>
    </row>
    <row r="232" spans="1:11" ht="15.75" customHeight="1" x14ac:dyDescent="0.2">
      <c r="A232" s="78" t="s">
        <v>585</v>
      </c>
      <c r="B232" s="79">
        <v>45323</v>
      </c>
      <c r="C232" s="74" t="s">
        <v>588</v>
      </c>
      <c r="D232" s="78" t="s">
        <v>589</v>
      </c>
      <c r="E232" s="188"/>
      <c r="F232" s="96"/>
      <c r="G232" s="188"/>
      <c r="H232" s="189"/>
      <c r="I232" s="188"/>
      <c r="J232" s="188"/>
      <c r="K232" s="188"/>
    </row>
    <row r="233" spans="1:11" ht="15.75" customHeight="1" x14ac:dyDescent="0.2">
      <c r="A233" s="78" t="s">
        <v>585</v>
      </c>
      <c r="B233" s="79">
        <v>45352</v>
      </c>
      <c r="C233" s="74" t="s">
        <v>590</v>
      </c>
      <c r="D233" s="78" t="s">
        <v>591</v>
      </c>
      <c r="E233" s="188"/>
      <c r="F233" s="96"/>
      <c r="G233" s="188"/>
      <c r="H233" s="189"/>
      <c r="I233" s="188"/>
      <c r="J233" s="188"/>
      <c r="K233" s="188"/>
    </row>
    <row r="234" spans="1:11" ht="15.75" customHeight="1" x14ac:dyDescent="0.2">
      <c r="A234" s="78" t="s">
        <v>592</v>
      </c>
      <c r="B234" s="79">
        <v>45293</v>
      </c>
      <c r="C234" s="74" t="s">
        <v>593</v>
      </c>
      <c r="D234" s="78" t="s">
        <v>594</v>
      </c>
      <c r="E234" s="188"/>
      <c r="F234" s="96"/>
      <c r="G234" s="188"/>
      <c r="H234" s="189"/>
      <c r="I234" s="188"/>
      <c r="J234" s="188"/>
      <c r="K234" s="188"/>
    </row>
    <row r="235" spans="1:11" ht="15.75" customHeight="1" x14ac:dyDescent="0.2">
      <c r="A235" s="78" t="s">
        <v>592</v>
      </c>
      <c r="B235" s="79">
        <v>45324</v>
      </c>
      <c r="C235" s="74" t="s">
        <v>595</v>
      </c>
      <c r="D235" s="78" t="s">
        <v>596</v>
      </c>
      <c r="E235" s="188"/>
      <c r="F235" s="96"/>
      <c r="G235" s="188"/>
      <c r="H235" s="189"/>
      <c r="I235" s="188"/>
      <c r="J235" s="188"/>
      <c r="K235" s="188"/>
    </row>
    <row r="236" spans="1:11" ht="15.75" customHeight="1" x14ac:dyDescent="0.2">
      <c r="A236" s="78" t="s">
        <v>592</v>
      </c>
      <c r="B236" s="79">
        <v>45353</v>
      </c>
      <c r="C236" s="74" t="s">
        <v>597</v>
      </c>
      <c r="D236" s="78" t="s">
        <v>598</v>
      </c>
      <c r="E236" s="188"/>
      <c r="F236" s="96"/>
      <c r="G236" s="188"/>
      <c r="H236" s="189"/>
      <c r="I236" s="188"/>
      <c r="J236" s="188"/>
      <c r="K236" s="188"/>
    </row>
    <row r="237" spans="1:11" ht="15.75" customHeight="1" x14ac:dyDescent="0.2">
      <c r="A237" s="78" t="s">
        <v>592</v>
      </c>
      <c r="B237" s="79">
        <v>45384</v>
      </c>
      <c r="C237" s="74" t="s">
        <v>599</v>
      </c>
      <c r="D237" s="78" t="s">
        <v>600</v>
      </c>
      <c r="E237" s="188"/>
      <c r="F237" s="96"/>
      <c r="G237" s="188"/>
      <c r="H237" s="189"/>
      <c r="I237" s="188"/>
      <c r="J237" s="188"/>
      <c r="K237" s="188"/>
    </row>
    <row r="238" spans="1:11" ht="15.75" customHeight="1" x14ac:dyDescent="0.2">
      <c r="A238" s="78" t="s">
        <v>592</v>
      </c>
      <c r="B238" s="79">
        <v>45414</v>
      </c>
      <c r="C238" s="74" t="s">
        <v>601</v>
      </c>
      <c r="D238" s="78" t="s">
        <v>602</v>
      </c>
      <c r="E238" s="188"/>
      <c r="F238" s="96"/>
      <c r="G238" s="188"/>
      <c r="H238" s="189"/>
      <c r="I238" s="188"/>
      <c r="J238" s="188"/>
      <c r="K238" s="188"/>
    </row>
    <row r="239" spans="1:11" ht="15.75" customHeight="1" x14ac:dyDescent="0.2">
      <c r="A239" s="78" t="s">
        <v>592</v>
      </c>
      <c r="B239" s="79">
        <v>45445</v>
      </c>
      <c r="C239" s="74" t="s">
        <v>603</v>
      </c>
      <c r="D239" s="78" t="s">
        <v>604</v>
      </c>
      <c r="E239" s="188"/>
      <c r="F239" s="96"/>
      <c r="G239" s="188"/>
      <c r="H239" s="189"/>
      <c r="I239" s="188"/>
      <c r="J239" s="188"/>
      <c r="K239" s="188"/>
    </row>
    <row r="240" spans="1:11" ht="15.75" customHeight="1" x14ac:dyDescent="0.2">
      <c r="A240" s="78" t="s">
        <v>605</v>
      </c>
      <c r="B240" s="79">
        <v>45294</v>
      </c>
      <c r="C240" s="74" t="s">
        <v>606</v>
      </c>
      <c r="D240" s="78" t="s">
        <v>607</v>
      </c>
      <c r="E240" s="188"/>
      <c r="F240" s="96"/>
      <c r="G240" s="188"/>
      <c r="H240" s="189"/>
      <c r="I240" s="188"/>
      <c r="J240" s="188"/>
      <c r="K240" s="188"/>
    </row>
    <row r="241" spans="1:11" ht="15.75" customHeight="1" x14ac:dyDescent="0.2">
      <c r="A241" s="78" t="s">
        <v>605</v>
      </c>
      <c r="B241" s="79">
        <v>45325</v>
      </c>
      <c r="C241" s="74" t="s">
        <v>608</v>
      </c>
      <c r="D241" s="78" t="s">
        <v>609</v>
      </c>
      <c r="E241" s="188"/>
      <c r="F241" s="96"/>
      <c r="G241" s="188"/>
      <c r="H241" s="189"/>
      <c r="I241" s="188"/>
      <c r="J241" s="188"/>
      <c r="K241" s="188"/>
    </row>
    <row r="242" spans="1:11" ht="15.75" customHeight="1" x14ac:dyDescent="0.2">
      <c r="A242" s="78" t="s">
        <v>605</v>
      </c>
      <c r="B242" s="79">
        <v>45354</v>
      </c>
      <c r="C242" s="74" t="s">
        <v>610</v>
      </c>
      <c r="D242" s="78" t="s">
        <v>611</v>
      </c>
      <c r="E242" s="188"/>
      <c r="F242" s="96"/>
      <c r="G242" s="188"/>
      <c r="H242" s="189"/>
      <c r="I242" s="188"/>
      <c r="J242" s="188"/>
      <c r="K242" s="188"/>
    </row>
    <row r="243" spans="1:11" ht="15.75" customHeight="1" x14ac:dyDescent="0.2">
      <c r="A243" s="78" t="s">
        <v>605</v>
      </c>
      <c r="B243" s="79">
        <v>45385</v>
      </c>
      <c r="C243" s="74" t="s">
        <v>612</v>
      </c>
      <c r="D243" s="78" t="s">
        <v>613</v>
      </c>
      <c r="E243" s="188"/>
      <c r="F243" s="96"/>
      <c r="G243" s="188"/>
      <c r="H243" s="189"/>
      <c r="I243" s="188"/>
      <c r="J243" s="188"/>
      <c r="K243" s="188"/>
    </row>
    <row r="244" spans="1:11" ht="15.75" customHeight="1" x14ac:dyDescent="0.2">
      <c r="A244" s="78" t="s">
        <v>605</v>
      </c>
      <c r="B244" s="79">
        <v>45415</v>
      </c>
      <c r="C244" s="74" t="s">
        <v>614</v>
      </c>
      <c r="D244" s="78" t="s">
        <v>615</v>
      </c>
      <c r="E244" s="188"/>
      <c r="F244" s="96"/>
      <c r="G244" s="188"/>
      <c r="H244" s="189"/>
      <c r="I244" s="188"/>
      <c r="J244" s="188"/>
      <c r="K244" s="188"/>
    </row>
    <row r="245" spans="1:11" ht="15.75" customHeight="1" x14ac:dyDescent="0.2">
      <c r="A245" s="78" t="s">
        <v>605</v>
      </c>
      <c r="B245" s="79">
        <v>45446</v>
      </c>
      <c r="C245" s="74" t="s">
        <v>616</v>
      </c>
      <c r="D245" s="78" t="s">
        <v>617</v>
      </c>
      <c r="E245" s="188"/>
      <c r="F245" s="96"/>
      <c r="G245" s="188"/>
      <c r="H245" s="189"/>
      <c r="I245" s="188"/>
      <c r="J245" s="188"/>
      <c r="K245" s="188"/>
    </row>
    <row r="246" spans="1:11" ht="15.75" customHeight="1" x14ac:dyDescent="0.2">
      <c r="A246" s="78" t="s">
        <v>605</v>
      </c>
      <c r="B246" s="79">
        <v>45476</v>
      </c>
      <c r="C246" s="74" t="s">
        <v>618</v>
      </c>
      <c r="D246" s="78" t="s">
        <v>619</v>
      </c>
      <c r="E246" s="188"/>
      <c r="F246" s="96"/>
      <c r="G246" s="188"/>
      <c r="H246" s="189"/>
      <c r="I246" s="188"/>
      <c r="J246" s="188"/>
      <c r="K246" s="188"/>
    </row>
    <row r="247" spans="1:11" ht="15.75" customHeight="1" x14ac:dyDescent="0.2">
      <c r="A247" s="78" t="s">
        <v>605</v>
      </c>
      <c r="B247" s="79">
        <v>45507</v>
      </c>
      <c r="C247" s="74" t="s">
        <v>620</v>
      </c>
      <c r="D247" s="78" t="s">
        <v>621</v>
      </c>
      <c r="E247" s="188"/>
      <c r="F247" s="96"/>
      <c r="G247" s="188"/>
      <c r="H247" s="189"/>
      <c r="I247" s="188"/>
      <c r="J247" s="188"/>
      <c r="K247" s="188"/>
    </row>
    <row r="248" spans="1:11" ht="15.75" customHeight="1" x14ac:dyDescent="0.2">
      <c r="A248" s="78" t="s">
        <v>605</v>
      </c>
      <c r="B248" s="79">
        <v>45538</v>
      </c>
      <c r="C248" s="74" t="s">
        <v>622</v>
      </c>
      <c r="D248" s="78" t="s">
        <v>623</v>
      </c>
      <c r="E248" s="188"/>
      <c r="F248" s="96"/>
      <c r="G248" s="188"/>
      <c r="H248" s="189"/>
      <c r="I248" s="188"/>
      <c r="J248" s="188"/>
      <c r="K248" s="188"/>
    </row>
    <row r="249" spans="1:11" ht="15.75" customHeight="1" x14ac:dyDescent="0.2">
      <c r="A249" s="78" t="s">
        <v>605</v>
      </c>
      <c r="B249" s="79">
        <v>45568</v>
      </c>
      <c r="C249" s="74" t="s">
        <v>624</v>
      </c>
      <c r="D249" s="78" t="s">
        <v>625</v>
      </c>
      <c r="E249" s="188"/>
      <c r="F249" s="96"/>
      <c r="G249" s="188"/>
      <c r="H249" s="189"/>
      <c r="I249" s="188"/>
      <c r="J249" s="188"/>
      <c r="K249" s="188"/>
    </row>
    <row r="250" spans="1:11" ht="15.75" customHeight="1" x14ac:dyDescent="0.2">
      <c r="A250" s="78" t="s">
        <v>626</v>
      </c>
      <c r="B250" s="79">
        <v>45295</v>
      </c>
      <c r="C250" s="74" t="s">
        <v>627</v>
      </c>
      <c r="D250" s="78" t="s">
        <v>628</v>
      </c>
      <c r="E250" s="188"/>
      <c r="F250" s="96"/>
      <c r="G250" s="188"/>
      <c r="H250" s="189"/>
      <c r="I250" s="188"/>
      <c r="J250" s="188"/>
      <c r="K250" s="188"/>
    </row>
    <row r="251" spans="1:11" ht="15.75" customHeight="1" x14ac:dyDescent="0.2">
      <c r="A251" s="78" t="s">
        <v>626</v>
      </c>
      <c r="B251" s="79">
        <v>45326</v>
      </c>
      <c r="C251" s="74" t="s">
        <v>629</v>
      </c>
      <c r="D251" s="78" t="s">
        <v>630</v>
      </c>
      <c r="E251" s="188"/>
      <c r="F251" s="96"/>
      <c r="G251" s="188"/>
      <c r="H251" s="189"/>
      <c r="I251" s="188"/>
      <c r="J251" s="188"/>
      <c r="K251" s="188"/>
    </row>
    <row r="252" spans="1:11" ht="15.75" customHeight="1" x14ac:dyDescent="0.2">
      <c r="A252" s="78" t="s">
        <v>626</v>
      </c>
      <c r="B252" s="79">
        <v>45355</v>
      </c>
      <c r="C252" s="74" t="s">
        <v>631</v>
      </c>
      <c r="D252" s="78" t="s">
        <v>632</v>
      </c>
      <c r="E252" s="188"/>
      <c r="F252" s="96"/>
      <c r="G252" s="188"/>
      <c r="H252" s="189"/>
      <c r="I252" s="188"/>
      <c r="J252" s="188"/>
      <c r="K252" s="188"/>
    </row>
    <row r="253" spans="1:11" ht="15.75" customHeight="1" x14ac:dyDescent="0.2">
      <c r="A253" s="78" t="s">
        <v>626</v>
      </c>
      <c r="B253" s="80">
        <v>45386</v>
      </c>
      <c r="C253" s="74" t="s">
        <v>633</v>
      </c>
      <c r="D253" s="78" t="s">
        <v>634</v>
      </c>
      <c r="E253" s="188"/>
      <c r="F253" s="96"/>
      <c r="G253" s="188"/>
      <c r="H253" s="189"/>
      <c r="I253" s="188"/>
      <c r="J253" s="188"/>
      <c r="K253" s="188"/>
    </row>
    <row r="254" spans="1:11" ht="15.75" customHeight="1" x14ac:dyDescent="0.2">
      <c r="A254" s="78" t="s">
        <v>626</v>
      </c>
      <c r="B254" s="79">
        <v>45416</v>
      </c>
      <c r="C254" s="74" t="s">
        <v>635</v>
      </c>
      <c r="D254" s="78" t="s">
        <v>636</v>
      </c>
      <c r="E254" s="188"/>
      <c r="F254" s="96"/>
      <c r="G254" s="188"/>
      <c r="H254" s="189"/>
      <c r="I254" s="188"/>
      <c r="J254" s="188"/>
      <c r="K254" s="188"/>
    </row>
    <row r="255" spans="1:11" ht="15.75" customHeight="1" x14ac:dyDescent="0.2">
      <c r="A255" s="78" t="s">
        <v>626</v>
      </c>
      <c r="B255" s="79">
        <v>45447</v>
      </c>
      <c r="C255" s="74" t="s">
        <v>637</v>
      </c>
      <c r="D255" s="78" t="s">
        <v>638</v>
      </c>
      <c r="E255" s="188"/>
      <c r="F255" s="96"/>
      <c r="G255" s="188"/>
      <c r="H255" s="189"/>
      <c r="I255" s="188"/>
      <c r="J255" s="188"/>
      <c r="K255" s="188"/>
    </row>
    <row r="256" spans="1:11" ht="15.75" customHeight="1" x14ac:dyDescent="0.2">
      <c r="A256" s="78" t="s">
        <v>626</v>
      </c>
      <c r="B256" s="79">
        <v>45477</v>
      </c>
      <c r="C256" s="74" t="s">
        <v>639</v>
      </c>
      <c r="D256" s="78" t="s">
        <v>640</v>
      </c>
      <c r="E256" s="188"/>
      <c r="F256" s="96"/>
      <c r="G256" s="188"/>
      <c r="H256" s="189"/>
      <c r="I256" s="188"/>
      <c r="J256" s="188"/>
      <c r="K256" s="188"/>
    </row>
    <row r="257" spans="1:11" ht="15.75" customHeight="1" x14ac:dyDescent="0.2">
      <c r="A257" s="78" t="s">
        <v>641</v>
      </c>
      <c r="B257" s="79">
        <v>45296</v>
      </c>
      <c r="C257" s="74" t="s">
        <v>642</v>
      </c>
      <c r="D257" s="78" t="s">
        <v>643</v>
      </c>
      <c r="E257" s="188"/>
      <c r="F257" s="96"/>
      <c r="G257" s="188"/>
      <c r="H257" s="189"/>
      <c r="I257" s="188"/>
      <c r="J257" s="188"/>
      <c r="K257" s="188"/>
    </row>
    <row r="258" spans="1:11" ht="15.75" customHeight="1" x14ac:dyDescent="0.2">
      <c r="A258" s="78" t="s">
        <v>641</v>
      </c>
      <c r="B258" s="79">
        <v>45327</v>
      </c>
      <c r="C258" s="74" t="s">
        <v>644</v>
      </c>
      <c r="D258" s="78" t="s">
        <v>645</v>
      </c>
      <c r="E258" s="188"/>
      <c r="F258" s="96"/>
      <c r="G258" s="188"/>
      <c r="H258" s="189"/>
      <c r="I258" s="188"/>
      <c r="J258" s="188"/>
      <c r="K258" s="188"/>
    </row>
    <row r="259" spans="1:11" ht="15.75" customHeight="1" x14ac:dyDescent="0.2">
      <c r="A259" s="78" t="s">
        <v>641</v>
      </c>
      <c r="B259" s="79">
        <v>45356</v>
      </c>
      <c r="C259" s="74" t="s">
        <v>646</v>
      </c>
      <c r="D259" s="78" t="s">
        <v>647</v>
      </c>
      <c r="E259" s="188"/>
      <c r="F259" s="96"/>
      <c r="G259" s="188"/>
      <c r="H259" s="189"/>
      <c r="I259" s="188"/>
      <c r="J259" s="188"/>
      <c r="K259" s="188"/>
    </row>
    <row r="260" spans="1:11" ht="15.75" customHeight="1" x14ac:dyDescent="0.2">
      <c r="A260" s="78" t="s">
        <v>641</v>
      </c>
      <c r="B260" s="79">
        <v>45387</v>
      </c>
      <c r="C260" s="74" t="s">
        <v>648</v>
      </c>
      <c r="D260" s="78" t="s">
        <v>649</v>
      </c>
      <c r="E260" s="188"/>
      <c r="F260" s="96"/>
      <c r="G260" s="188"/>
      <c r="H260" s="189"/>
      <c r="I260" s="188"/>
      <c r="J260" s="188"/>
      <c r="K260" s="188"/>
    </row>
    <row r="261" spans="1:11" ht="15.75" customHeight="1" x14ac:dyDescent="0.2">
      <c r="A261" s="78" t="s">
        <v>641</v>
      </c>
      <c r="B261" s="80">
        <v>45417</v>
      </c>
      <c r="C261" s="74" t="s">
        <v>650</v>
      </c>
      <c r="D261" s="78" t="s">
        <v>651</v>
      </c>
      <c r="E261" s="188"/>
      <c r="F261" s="96"/>
      <c r="G261" s="188"/>
      <c r="H261" s="189"/>
      <c r="I261" s="188"/>
      <c r="J261" s="188"/>
      <c r="K261" s="188"/>
    </row>
    <row r="262" spans="1:11" ht="15.75" customHeight="1" x14ac:dyDescent="0.2">
      <c r="A262" s="78" t="s">
        <v>652</v>
      </c>
      <c r="B262" s="79">
        <v>45297</v>
      </c>
      <c r="C262" s="74" t="s">
        <v>653</v>
      </c>
      <c r="D262" s="78" t="s">
        <v>654</v>
      </c>
      <c r="E262" s="188"/>
      <c r="F262" s="96"/>
      <c r="G262" s="188"/>
      <c r="H262" s="189"/>
      <c r="I262" s="188"/>
      <c r="J262" s="188"/>
      <c r="K262" s="188"/>
    </row>
    <row r="263" spans="1:11" ht="15.75" customHeight="1" x14ac:dyDescent="0.2">
      <c r="A263" s="78" t="s">
        <v>652</v>
      </c>
      <c r="B263" s="79">
        <v>45328</v>
      </c>
      <c r="C263" s="74" t="s">
        <v>655</v>
      </c>
      <c r="D263" s="78" t="s">
        <v>656</v>
      </c>
      <c r="E263" s="188"/>
      <c r="F263" s="96"/>
      <c r="G263" s="188"/>
      <c r="H263" s="189"/>
      <c r="I263" s="188"/>
      <c r="J263" s="188"/>
      <c r="K263" s="188"/>
    </row>
    <row r="264" spans="1:11" ht="15.75" customHeight="1" x14ac:dyDescent="0.2">
      <c r="A264" s="78" t="s">
        <v>652</v>
      </c>
      <c r="B264" s="79">
        <v>45357</v>
      </c>
      <c r="C264" s="74" t="s">
        <v>657</v>
      </c>
      <c r="D264" s="78" t="s">
        <v>658</v>
      </c>
      <c r="E264" s="188"/>
      <c r="F264" s="96"/>
      <c r="G264" s="188"/>
      <c r="H264" s="189"/>
      <c r="I264" s="188"/>
      <c r="J264" s="188"/>
      <c r="K264" s="188"/>
    </row>
    <row r="265" spans="1:11" ht="15.75" customHeight="1" x14ac:dyDescent="0.2">
      <c r="A265" s="78" t="s">
        <v>322</v>
      </c>
      <c r="B265" s="79">
        <v>45298</v>
      </c>
      <c r="C265" s="74" t="s">
        <v>659</v>
      </c>
      <c r="D265" s="78" t="s">
        <v>660</v>
      </c>
      <c r="E265" s="188"/>
      <c r="F265" s="96"/>
      <c r="G265" s="188"/>
      <c r="H265" s="189"/>
      <c r="I265" s="188"/>
      <c r="J265" s="188"/>
      <c r="K265" s="188"/>
    </row>
    <row r="266" spans="1:11" ht="15.75" customHeight="1" x14ac:dyDescent="0.2">
      <c r="A266" s="78" t="s">
        <v>322</v>
      </c>
      <c r="B266" s="79">
        <v>45329</v>
      </c>
      <c r="C266" s="74" t="s">
        <v>661</v>
      </c>
      <c r="D266" s="78" t="s">
        <v>662</v>
      </c>
      <c r="E266" s="188"/>
      <c r="F266" s="96"/>
      <c r="G266" s="188"/>
      <c r="H266" s="189"/>
      <c r="I266" s="188"/>
      <c r="J266" s="188"/>
      <c r="K266" s="188"/>
    </row>
    <row r="267" spans="1:11" ht="15.75" customHeight="1" x14ac:dyDescent="0.2">
      <c r="A267" s="83" t="s">
        <v>663</v>
      </c>
      <c r="B267" s="100">
        <v>45299</v>
      </c>
      <c r="C267" s="83" t="s">
        <v>664</v>
      </c>
      <c r="D267" s="76" t="s">
        <v>665</v>
      </c>
      <c r="E267" s="188"/>
      <c r="F267" s="96"/>
      <c r="G267" s="188"/>
      <c r="H267" s="189"/>
      <c r="I267" s="188"/>
      <c r="J267" s="188"/>
      <c r="K267" s="188"/>
    </row>
    <row r="268" spans="1:11" ht="15.75" customHeight="1" x14ac:dyDescent="0.2">
      <c r="A268" s="83" t="s">
        <v>663</v>
      </c>
      <c r="B268" s="100">
        <v>45330</v>
      </c>
      <c r="C268" s="83" t="s">
        <v>664</v>
      </c>
      <c r="D268" s="76" t="s">
        <v>666</v>
      </c>
      <c r="E268" s="188"/>
      <c r="F268" s="96"/>
      <c r="G268" s="188"/>
      <c r="H268" s="189"/>
      <c r="I268" s="188"/>
      <c r="J268" s="188"/>
      <c r="K268" s="188"/>
    </row>
    <row r="269" spans="1:11" ht="15.75" customHeight="1" x14ac:dyDescent="0.2">
      <c r="A269" s="83" t="s">
        <v>663</v>
      </c>
      <c r="B269" s="100">
        <v>45359</v>
      </c>
      <c r="C269" s="83" t="s">
        <v>664</v>
      </c>
      <c r="D269" s="76" t="s">
        <v>667</v>
      </c>
      <c r="E269" s="188"/>
      <c r="F269" s="96"/>
      <c r="G269" s="188"/>
      <c r="H269" s="189"/>
      <c r="I269" s="188"/>
      <c r="J269" s="188"/>
      <c r="K269" s="188"/>
    </row>
    <row r="270" spans="1:11" ht="15.75" customHeight="1" x14ac:dyDescent="0.2">
      <c r="A270" s="83" t="s">
        <v>663</v>
      </c>
      <c r="B270" s="100">
        <v>45390</v>
      </c>
      <c r="C270" s="83" t="s">
        <v>664</v>
      </c>
      <c r="D270" s="76" t="s">
        <v>668</v>
      </c>
      <c r="E270" s="188"/>
      <c r="F270" s="96"/>
      <c r="G270" s="188"/>
      <c r="H270" s="189"/>
      <c r="I270" s="188"/>
      <c r="J270" s="188"/>
      <c r="K270" s="188"/>
    </row>
    <row r="271" spans="1:11" ht="15.75" customHeight="1" x14ac:dyDescent="0.2">
      <c r="A271" s="83" t="s">
        <v>663</v>
      </c>
      <c r="B271" s="100">
        <v>45420</v>
      </c>
      <c r="C271" s="83" t="s">
        <v>664</v>
      </c>
      <c r="D271" s="76" t="s">
        <v>669</v>
      </c>
      <c r="E271" s="188"/>
      <c r="F271" s="96"/>
      <c r="G271" s="188"/>
      <c r="H271" s="189"/>
      <c r="I271" s="188"/>
      <c r="J271" s="188"/>
      <c r="K271" s="188"/>
    </row>
    <row r="272" spans="1:11" ht="15.75" customHeight="1" x14ac:dyDescent="0.2">
      <c r="A272" s="83" t="s">
        <v>663</v>
      </c>
      <c r="B272" s="100">
        <v>45451</v>
      </c>
      <c r="C272" s="78" t="s">
        <v>670</v>
      </c>
      <c r="D272" s="82" t="s">
        <v>671</v>
      </c>
      <c r="E272" s="188"/>
      <c r="F272" s="96"/>
      <c r="G272" s="188"/>
      <c r="H272" s="189"/>
      <c r="I272" s="188"/>
      <c r="J272" s="188"/>
      <c r="K272" s="188"/>
    </row>
    <row r="273" spans="1:11" ht="15.75" customHeight="1" x14ac:dyDescent="0.2">
      <c r="A273" s="83" t="s">
        <v>663</v>
      </c>
      <c r="B273" s="100">
        <v>45481</v>
      </c>
      <c r="C273" s="78" t="s">
        <v>670</v>
      </c>
      <c r="D273" s="76" t="s">
        <v>672</v>
      </c>
      <c r="E273" s="188"/>
      <c r="F273" s="96"/>
      <c r="G273" s="188"/>
      <c r="H273" s="189"/>
      <c r="I273" s="188"/>
      <c r="J273" s="188"/>
      <c r="K273" s="188"/>
    </row>
    <row r="274" spans="1:11" ht="15.75" customHeight="1" x14ac:dyDescent="0.2">
      <c r="A274" s="83" t="s">
        <v>663</v>
      </c>
      <c r="B274" s="100">
        <v>45512</v>
      </c>
      <c r="C274" s="78" t="s">
        <v>670</v>
      </c>
      <c r="D274" s="76" t="s">
        <v>673</v>
      </c>
      <c r="E274" s="188"/>
      <c r="F274" s="96"/>
      <c r="G274" s="188"/>
      <c r="H274" s="189"/>
      <c r="I274" s="188"/>
      <c r="J274" s="188"/>
      <c r="K274" s="188"/>
    </row>
    <row r="275" spans="1:11" ht="15.75" customHeight="1" x14ac:dyDescent="0.2">
      <c r="A275" s="83" t="s">
        <v>663</v>
      </c>
      <c r="B275" s="100">
        <v>45543</v>
      </c>
      <c r="C275" s="78" t="s">
        <v>674</v>
      </c>
      <c r="D275" s="76" t="s">
        <v>675</v>
      </c>
      <c r="E275" s="188"/>
      <c r="F275" s="96"/>
      <c r="G275" s="188"/>
      <c r="H275" s="189"/>
      <c r="I275" s="188"/>
      <c r="J275" s="188"/>
      <c r="K275" s="188"/>
    </row>
    <row r="276" spans="1:11" ht="15.75" customHeight="1" x14ac:dyDescent="0.2">
      <c r="A276" s="83" t="s">
        <v>663</v>
      </c>
      <c r="B276" s="100">
        <v>45573</v>
      </c>
      <c r="C276" s="78" t="s">
        <v>674</v>
      </c>
      <c r="D276" s="76" t="s">
        <v>676</v>
      </c>
      <c r="E276" s="188"/>
      <c r="F276" s="96"/>
      <c r="G276" s="188"/>
      <c r="H276" s="189"/>
      <c r="I276" s="188"/>
      <c r="J276" s="188"/>
      <c r="K276" s="188"/>
    </row>
    <row r="277" spans="1:11" ht="15.75" customHeight="1" x14ac:dyDescent="0.2">
      <c r="A277" s="83"/>
      <c r="B277" s="84"/>
      <c r="C277" s="79"/>
      <c r="D277" s="76"/>
      <c r="E277" s="188"/>
      <c r="F277" s="96"/>
      <c r="G277" s="188"/>
      <c r="H277" s="189"/>
      <c r="I277" s="188"/>
      <c r="J277" s="188"/>
      <c r="K277" s="188"/>
    </row>
    <row r="278" spans="1:11" ht="15.75" customHeight="1" x14ac:dyDescent="0.2">
      <c r="A278" s="83"/>
      <c r="B278" s="84"/>
      <c r="C278" s="79"/>
      <c r="D278" s="76"/>
      <c r="E278" s="188"/>
      <c r="F278" s="96"/>
      <c r="G278" s="188"/>
      <c r="H278" s="189"/>
      <c r="I278" s="188"/>
      <c r="J278" s="188"/>
      <c r="K278" s="188"/>
    </row>
    <row r="279" spans="1:11" ht="15.75" customHeight="1" x14ac:dyDescent="0.2">
      <c r="A279" s="83"/>
      <c r="B279" s="84"/>
      <c r="C279" s="79"/>
      <c r="D279" s="76"/>
      <c r="E279" s="188"/>
      <c r="F279" s="96"/>
      <c r="G279" s="188"/>
      <c r="H279" s="189"/>
      <c r="I279" s="188"/>
      <c r="J279" s="188"/>
      <c r="K279" s="188"/>
    </row>
    <row r="280" spans="1:11" ht="15.75" customHeight="1" x14ac:dyDescent="0.2">
      <c r="A280" s="83"/>
      <c r="B280" s="84"/>
      <c r="C280" s="79"/>
      <c r="D280" s="76"/>
      <c r="E280" s="188"/>
      <c r="F280" s="96"/>
      <c r="G280" s="188"/>
      <c r="H280" s="189"/>
      <c r="I280" s="188"/>
      <c r="J280" s="188"/>
      <c r="K280" s="188"/>
    </row>
    <row r="281" spans="1:11" ht="15.75" customHeight="1" x14ac:dyDescent="0.2">
      <c r="A281" s="83"/>
      <c r="B281" s="84"/>
      <c r="C281" s="79"/>
      <c r="D281" s="76"/>
      <c r="E281" s="188"/>
      <c r="F281" s="96"/>
      <c r="G281" s="188"/>
      <c r="H281" s="189"/>
      <c r="I281" s="188"/>
      <c r="J281" s="188"/>
      <c r="K281" s="188"/>
    </row>
    <row r="282" spans="1:11" ht="15.75" customHeight="1" x14ac:dyDescent="0.2">
      <c r="A282" s="83"/>
      <c r="B282" s="84"/>
      <c r="C282" s="79"/>
      <c r="D282" s="76"/>
      <c r="E282" s="188"/>
      <c r="F282" s="96"/>
      <c r="G282" s="188"/>
      <c r="H282" s="189"/>
      <c r="I282" s="188"/>
      <c r="J282" s="188"/>
      <c r="K282" s="188"/>
    </row>
    <row r="283" spans="1:11" ht="15.75" customHeight="1" x14ac:dyDescent="0.2">
      <c r="A283" s="83"/>
      <c r="B283" s="84"/>
      <c r="C283" s="79"/>
      <c r="D283" s="76"/>
      <c r="E283" s="188"/>
      <c r="F283" s="96"/>
      <c r="G283" s="188"/>
      <c r="H283" s="189"/>
      <c r="I283" s="188"/>
      <c r="J283" s="188"/>
      <c r="K283" s="188"/>
    </row>
    <row r="284" spans="1:11" ht="15.75" customHeight="1" x14ac:dyDescent="0.2">
      <c r="A284" s="83"/>
      <c r="B284" s="84"/>
      <c r="C284" s="79"/>
      <c r="D284" s="76"/>
      <c r="E284" s="188"/>
      <c r="F284" s="96"/>
      <c r="G284" s="188"/>
      <c r="H284" s="189"/>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59" priority="1" operator="equal">
      <formula>0</formula>
    </cfRule>
    <cfRule type="cellIs" dxfId="158" priority="2" operator="equal">
      <formula>1</formula>
    </cfRule>
    <cfRule type="cellIs" dxfId="157" priority="3" operator="equal">
      <formula>2</formula>
    </cfRule>
    <cfRule type="cellIs" dxfId="156" priority="4" operator="equal">
      <formula>3</formula>
    </cfRule>
    <cfRule type="cellIs" dxfId="155" priority="5" operator="equal">
      <formula>"N/A"</formula>
    </cfRule>
  </conditionalFormatting>
  <hyperlinks>
    <hyperlink ref="D2" r:id="rId1" xr:uid="{00000000-0004-0000-1200-000000000000}"/>
  </hyperlinks>
  <pageMargins left="0" right="0" top="0" bottom="0" header="0" footer="0"/>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'EM Rating System'!$A$2:$A$5</xm:f>
          </x14:formula1>
          <xm:sqref>F9:F284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5" customWidth="1"/>
    <col min="2" max="2" width="7.6640625" customWidth="1"/>
    <col min="3" max="3" width="29.33203125" customWidth="1"/>
    <col min="4" max="4" width="49" customWidth="1"/>
    <col min="5" max="5" width="44.5" customWidth="1"/>
    <col min="6" max="6" width="27.5" customWidth="1"/>
    <col min="7" max="7" width="48.83203125" customWidth="1"/>
    <col min="8" max="8" width="29.1640625" customWidth="1"/>
    <col min="9" max="26" width="12.5" customWidth="1"/>
  </cols>
  <sheetData>
    <row r="1" spans="1:11" ht="15.75" customHeight="1" x14ac:dyDescent="0.2">
      <c r="A1" s="86"/>
      <c r="B1" s="86"/>
      <c r="C1" s="281" t="s">
        <v>677</v>
      </c>
      <c r="D1" s="87" t="s">
        <v>1073</v>
      </c>
      <c r="E1" s="88"/>
      <c r="F1" s="391" t="s">
        <v>256</v>
      </c>
      <c r="G1" s="392"/>
      <c r="H1" s="1"/>
      <c r="J1" s="89"/>
      <c r="K1" s="188"/>
    </row>
    <row r="2" spans="1:11" ht="15.75" customHeight="1" x14ac:dyDescent="0.2">
      <c r="A2" s="282"/>
      <c r="B2" s="282"/>
      <c r="C2" s="281" t="s">
        <v>679</v>
      </c>
      <c r="D2" s="90" t="s">
        <v>1074</v>
      </c>
      <c r="E2" s="91"/>
      <c r="F2" s="283" t="s">
        <v>257</v>
      </c>
      <c r="G2" s="284">
        <v>2</v>
      </c>
      <c r="H2" s="1"/>
      <c r="J2" s="188"/>
      <c r="K2" s="188"/>
    </row>
    <row r="3" spans="1:11" ht="15.75" customHeight="1" x14ac:dyDescent="0.2">
      <c r="A3" s="282"/>
      <c r="B3" s="282"/>
      <c r="C3" s="281" t="s">
        <v>681</v>
      </c>
      <c r="D3" s="92"/>
      <c r="E3" s="189"/>
      <c r="F3" s="283" t="s">
        <v>259</v>
      </c>
      <c r="G3" s="285">
        <v>1</v>
      </c>
      <c r="H3" s="1"/>
      <c r="J3" s="188"/>
      <c r="K3" s="188"/>
    </row>
    <row r="4" spans="1:11" ht="15.75" customHeight="1" x14ac:dyDescent="0.2">
      <c r="A4" s="86"/>
      <c r="B4" s="86"/>
      <c r="C4" s="286" t="s">
        <v>682</v>
      </c>
      <c r="D4" s="92"/>
      <c r="E4" s="189"/>
      <c r="F4" s="283" t="s">
        <v>260</v>
      </c>
      <c r="G4" s="287">
        <v>0</v>
      </c>
      <c r="H4" s="1"/>
      <c r="J4" s="188"/>
      <c r="K4" s="188"/>
    </row>
    <row r="5" spans="1:11" ht="15.75" customHeight="1" x14ac:dyDescent="0.2">
      <c r="A5" s="86"/>
      <c r="B5" s="86"/>
      <c r="C5" s="286" t="s">
        <v>683</v>
      </c>
      <c r="D5" s="315" t="s">
        <v>1075</v>
      </c>
      <c r="E5" s="289"/>
      <c r="F5" s="290" t="s">
        <v>262</v>
      </c>
      <c r="G5" s="93" t="s">
        <v>253</v>
      </c>
      <c r="H5" s="1"/>
      <c r="J5" s="188"/>
      <c r="K5" s="188"/>
    </row>
    <row r="6" spans="1:11" ht="15.75" customHeight="1" x14ac:dyDescent="0.2">
      <c r="A6" s="86"/>
      <c r="B6" s="86"/>
      <c r="C6" s="281" t="s">
        <v>684</v>
      </c>
      <c r="D6" s="289"/>
      <c r="E6" s="289"/>
      <c r="H6" s="1"/>
      <c r="J6" s="188"/>
      <c r="K6" s="188"/>
    </row>
    <row r="7" spans="1:11" ht="15.75" customHeight="1" x14ac:dyDescent="0.2">
      <c r="A7" s="86"/>
      <c r="B7" s="86"/>
      <c r="C7" s="86"/>
      <c r="D7" s="289"/>
      <c r="E7" s="289"/>
      <c r="F7" s="291"/>
      <c r="G7" s="101"/>
      <c r="H7" s="189"/>
      <c r="I7" s="188"/>
      <c r="J7" s="188"/>
      <c r="K7" s="188"/>
    </row>
    <row r="8" spans="1:11" ht="15.75" customHeight="1" x14ac:dyDescent="0.2">
      <c r="A8" s="262" t="s">
        <v>268</v>
      </c>
      <c r="B8" s="263" t="s">
        <v>269</v>
      </c>
      <c r="C8" s="263" t="s">
        <v>270</v>
      </c>
      <c r="D8" s="263" t="s">
        <v>685</v>
      </c>
      <c r="E8" s="292" t="s">
        <v>686</v>
      </c>
      <c r="F8" s="292" t="s">
        <v>687</v>
      </c>
      <c r="G8" s="292" t="s">
        <v>688</v>
      </c>
      <c r="H8" s="293" t="s">
        <v>1056</v>
      </c>
      <c r="I8" s="294"/>
      <c r="J8" s="294"/>
      <c r="K8" s="294"/>
    </row>
    <row r="9" spans="1:11" ht="15.75" customHeight="1" x14ac:dyDescent="0.2">
      <c r="A9" s="69" t="s">
        <v>321</v>
      </c>
      <c r="B9" s="70">
        <v>1</v>
      </c>
      <c r="C9" s="69" t="s">
        <v>322</v>
      </c>
      <c r="D9" s="1" t="s">
        <v>323</v>
      </c>
      <c r="E9" s="188"/>
      <c r="F9" s="96"/>
      <c r="G9" s="188"/>
      <c r="H9" s="189"/>
      <c r="I9" s="188"/>
      <c r="J9" s="188"/>
      <c r="K9" s="188"/>
    </row>
    <row r="10" spans="1:11" ht="15.75" customHeight="1" x14ac:dyDescent="0.2">
      <c r="A10" s="69" t="s">
        <v>321</v>
      </c>
      <c r="B10" s="70">
        <v>1</v>
      </c>
      <c r="C10" s="69" t="s">
        <v>322</v>
      </c>
      <c r="D10" s="1" t="s">
        <v>324</v>
      </c>
      <c r="E10" s="188"/>
      <c r="F10" s="96"/>
      <c r="G10" s="188"/>
      <c r="H10" s="189"/>
      <c r="I10" s="188"/>
      <c r="J10" s="188"/>
      <c r="K10" s="188"/>
    </row>
    <row r="11" spans="1:11" ht="15.75" customHeight="1" x14ac:dyDescent="0.2">
      <c r="A11" s="69" t="s">
        <v>321</v>
      </c>
      <c r="B11" s="70">
        <v>1</v>
      </c>
      <c r="C11" s="69" t="s">
        <v>322</v>
      </c>
      <c r="D11" s="1" t="s">
        <v>848</v>
      </c>
      <c r="E11" s="188"/>
      <c r="F11" s="96"/>
      <c r="G11" s="188"/>
      <c r="H11" s="189"/>
      <c r="I11" s="188"/>
      <c r="J11" s="188"/>
      <c r="K11" s="188"/>
    </row>
    <row r="12" spans="1:11" ht="15.75" customHeight="1" x14ac:dyDescent="0.2">
      <c r="A12" s="69" t="s">
        <v>321</v>
      </c>
      <c r="B12" s="70">
        <v>1</v>
      </c>
      <c r="C12" s="69" t="s">
        <v>322</v>
      </c>
      <c r="D12" s="1" t="s">
        <v>326</v>
      </c>
      <c r="E12" s="112"/>
      <c r="F12" s="113"/>
      <c r="G12" s="112"/>
      <c r="H12" s="189"/>
      <c r="I12" s="188"/>
      <c r="J12" s="188"/>
      <c r="K12" s="188"/>
    </row>
    <row r="13" spans="1:11" ht="15.75" customHeight="1" x14ac:dyDescent="0.2">
      <c r="A13" s="69" t="s">
        <v>321</v>
      </c>
      <c r="B13" s="70">
        <v>1</v>
      </c>
      <c r="C13" s="69" t="s">
        <v>322</v>
      </c>
      <c r="D13" s="1" t="s">
        <v>327</v>
      </c>
      <c r="E13" s="188"/>
      <c r="F13" s="96"/>
      <c r="G13" s="188"/>
      <c r="H13" s="189"/>
      <c r="I13" s="188"/>
      <c r="J13" s="188"/>
      <c r="K13" s="188"/>
    </row>
    <row r="14" spans="1:11" ht="15.75" customHeight="1" x14ac:dyDescent="0.2">
      <c r="A14" s="69" t="s">
        <v>321</v>
      </c>
      <c r="B14" s="70">
        <v>1</v>
      </c>
      <c r="C14" s="69" t="s">
        <v>322</v>
      </c>
      <c r="D14" s="1" t="s">
        <v>328</v>
      </c>
      <c r="E14" s="188"/>
      <c r="F14" s="96"/>
      <c r="G14" s="188"/>
      <c r="H14" s="189"/>
      <c r="I14" s="188"/>
      <c r="J14" s="188"/>
      <c r="K14" s="188"/>
    </row>
    <row r="15" spans="1:11" ht="15.75" customHeight="1" x14ac:dyDescent="0.2">
      <c r="A15" s="69" t="s">
        <v>321</v>
      </c>
      <c r="B15" s="70">
        <v>2</v>
      </c>
      <c r="C15" s="69" t="s">
        <v>329</v>
      </c>
      <c r="D15" s="1" t="s">
        <v>330</v>
      </c>
      <c r="E15" s="188"/>
      <c r="F15" s="96"/>
      <c r="G15" s="188"/>
      <c r="H15" s="295" t="s">
        <v>1084</v>
      </c>
      <c r="I15" s="188"/>
      <c r="J15" s="188"/>
      <c r="K15" s="188"/>
    </row>
    <row r="16" spans="1:11" ht="15.75" customHeight="1" x14ac:dyDescent="0.2">
      <c r="A16" s="69" t="s">
        <v>321</v>
      </c>
      <c r="B16" s="70">
        <v>2</v>
      </c>
      <c r="C16" s="69" t="s">
        <v>329</v>
      </c>
      <c r="D16" s="1" t="s">
        <v>849</v>
      </c>
      <c r="E16" s="188"/>
      <c r="F16" s="96"/>
      <c r="G16" s="188"/>
      <c r="H16" s="189"/>
      <c r="I16" s="188"/>
      <c r="J16" s="188"/>
      <c r="K16" s="188"/>
    </row>
    <row r="17" spans="1:11" ht="15.75" customHeight="1" x14ac:dyDescent="0.2">
      <c r="A17" s="69" t="s">
        <v>321</v>
      </c>
      <c r="B17" s="70">
        <v>2</v>
      </c>
      <c r="C17" s="69" t="s">
        <v>329</v>
      </c>
      <c r="D17" s="1" t="s">
        <v>332</v>
      </c>
      <c r="E17" s="188"/>
      <c r="F17" s="96"/>
      <c r="G17" s="188"/>
      <c r="H17" s="189"/>
      <c r="I17" s="188"/>
      <c r="J17" s="188"/>
      <c r="K17" s="188"/>
    </row>
    <row r="18" spans="1:11" ht="15.75" customHeight="1" x14ac:dyDescent="0.2">
      <c r="A18" s="69" t="s">
        <v>321</v>
      </c>
      <c r="B18" s="70">
        <v>2</v>
      </c>
      <c r="C18" s="69" t="s">
        <v>329</v>
      </c>
      <c r="D18" s="1" t="s">
        <v>333</v>
      </c>
      <c r="E18" s="188"/>
      <c r="F18" s="96"/>
      <c r="G18" s="188"/>
      <c r="H18" s="189"/>
      <c r="I18" s="188"/>
      <c r="J18" s="188"/>
      <c r="K18" s="188"/>
    </row>
    <row r="19" spans="1:11" ht="15.75" customHeight="1" x14ac:dyDescent="0.2">
      <c r="A19" s="69" t="s">
        <v>321</v>
      </c>
      <c r="B19" s="70">
        <v>2</v>
      </c>
      <c r="C19" s="69" t="s">
        <v>329</v>
      </c>
      <c r="D19" s="1" t="s">
        <v>334</v>
      </c>
      <c r="E19" s="188"/>
      <c r="F19" s="96"/>
      <c r="G19" s="188"/>
      <c r="H19" s="189"/>
      <c r="I19" s="188"/>
      <c r="J19" s="188"/>
      <c r="K19" s="188"/>
    </row>
    <row r="20" spans="1:11" ht="15.75" customHeight="1" x14ac:dyDescent="0.2">
      <c r="A20" s="69" t="s">
        <v>321</v>
      </c>
      <c r="B20" s="70">
        <v>3</v>
      </c>
      <c r="C20" s="69" t="s">
        <v>335</v>
      </c>
      <c r="D20" s="1" t="s">
        <v>336</v>
      </c>
      <c r="E20" s="188"/>
      <c r="F20" s="96"/>
      <c r="G20" s="188"/>
      <c r="H20" s="189"/>
      <c r="I20" s="188"/>
      <c r="J20" s="188"/>
      <c r="K20" s="188"/>
    </row>
    <row r="21" spans="1:11" ht="15.75" customHeight="1" x14ac:dyDescent="0.2">
      <c r="A21" s="69" t="s">
        <v>321</v>
      </c>
      <c r="B21" s="70">
        <v>3</v>
      </c>
      <c r="C21" s="69" t="s">
        <v>335</v>
      </c>
      <c r="D21" s="1" t="s">
        <v>337</v>
      </c>
      <c r="E21" s="188"/>
      <c r="F21" s="96"/>
      <c r="G21" s="188"/>
      <c r="H21" s="189"/>
      <c r="I21" s="188"/>
      <c r="J21" s="188"/>
      <c r="K21" s="188"/>
    </row>
    <row r="22" spans="1:11" ht="15.75" customHeight="1" x14ac:dyDescent="0.2">
      <c r="A22" s="69" t="s">
        <v>321</v>
      </c>
      <c r="B22" s="70">
        <v>3</v>
      </c>
      <c r="C22" s="69" t="s">
        <v>335</v>
      </c>
      <c r="D22" s="1" t="s">
        <v>338</v>
      </c>
      <c r="E22" s="188"/>
      <c r="F22" s="96"/>
      <c r="G22" s="188"/>
      <c r="H22" s="189"/>
      <c r="I22" s="188"/>
      <c r="J22" s="188"/>
      <c r="K22" s="188"/>
    </row>
    <row r="23" spans="1:11" ht="15.75" customHeight="1" x14ac:dyDescent="0.2">
      <c r="A23" s="69" t="s">
        <v>321</v>
      </c>
      <c r="B23" s="70">
        <v>3</v>
      </c>
      <c r="C23" s="69" t="s">
        <v>335</v>
      </c>
      <c r="D23" s="1" t="s">
        <v>339</v>
      </c>
      <c r="E23" s="188"/>
      <c r="F23" s="96"/>
      <c r="G23" s="188"/>
      <c r="H23" s="295" t="s">
        <v>1095</v>
      </c>
      <c r="I23" s="188"/>
      <c r="J23" s="188"/>
      <c r="K23" s="188"/>
    </row>
    <row r="24" spans="1:11" ht="15.75" customHeight="1" x14ac:dyDescent="0.2">
      <c r="A24" s="69" t="s">
        <v>321</v>
      </c>
      <c r="B24" s="70">
        <v>3</v>
      </c>
      <c r="C24" s="69" t="s">
        <v>335</v>
      </c>
      <c r="D24" s="1" t="s">
        <v>340</v>
      </c>
      <c r="E24" s="188"/>
      <c r="F24" s="96"/>
      <c r="G24" s="188"/>
      <c r="H24" s="189"/>
      <c r="I24" s="188"/>
      <c r="J24" s="188"/>
      <c r="K24" s="188"/>
    </row>
    <row r="25" spans="1:11" ht="15.75" customHeight="1" x14ac:dyDescent="0.2">
      <c r="A25" s="69" t="s">
        <v>321</v>
      </c>
      <c r="B25" s="70">
        <v>3</v>
      </c>
      <c r="C25" s="69" t="s">
        <v>335</v>
      </c>
      <c r="D25" s="1" t="s">
        <v>341</v>
      </c>
      <c r="E25" s="188"/>
      <c r="F25" s="96"/>
      <c r="G25" s="188"/>
      <c r="H25" s="189"/>
      <c r="I25" s="188"/>
      <c r="J25" s="188"/>
      <c r="K25" s="188"/>
    </row>
    <row r="26" spans="1:11" ht="15.75" customHeight="1" x14ac:dyDescent="0.2">
      <c r="A26" s="69" t="s">
        <v>321</v>
      </c>
      <c r="B26" s="70">
        <v>3</v>
      </c>
      <c r="C26" s="69" t="s">
        <v>335</v>
      </c>
      <c r="D26" s="1" t="s">
        <v>342</v>
      </c>
      <c r="E26" s="188"/>
      <c r="F26" s="96"/>
      <c r="G26" s="188"/>
      <c r="H26" s="189"/>
      <c r="I26" s="188"/>
      <c r="J26" s="188"/>
      <c r="K26" s="188"/>
    </row>
    <row r="27" spans="1:11" ht="15.75" customHeight="1" x14ac:dyDescent="0.2">
      <c r="A27" s="69" t="s">
        <v>321</v>
      </c>
      <c r="B27" s="70">
        <v>3</v>
      </c>
      <c r="C27" s="69" t="s">
        <v>335</v>
      </c>
      <c r="D27" s="1" t="s">
        <v>850</v>
      </c>
      <c r="E27" s="188"/>
      <c r="F27" s="96"/>
      <c r="G27" s="188"/>
      <c r="H27" s="189"/>
      <c r="I27" s="188"/>
      <c r="J27" s="188"/>
      <c r="K27" s="188"/>
    </row>
    <row r="28" spans="1:11" ht="15.75" customHeight="1" x14ac:dyDescent="0.2">
      <c r="A28" s="69" t="s">
        <v>321</v>
      </c>
      <c r="B28" s="70">
        <v>4</v>
      </c>
      <c r="C28" s="69" t="s">
        <v>344</v>
      </c>
      <c r="D28" s="1" t="s">
        <v>345</v>
      </c>
      <c r="E28" s="188"/>
      <c r="F28" s="96"/>
      <c r="G28" s="188"/>
      <c r="H28" s="189"/>
      <c r="I28" s="188"/>
      <c r="J28" s="188"/>
      <c r="K28" s="188"/>
    </row>
    <row r="29" spans="1:11" ht="15.75" customHeight="1" x14ac:dyDescent="0.2">
      <c r="A29" s="69" t="s">
        <v>321</v>
      </c>
      <c r="B29" s="70">
        <v>4</v>
      </c>
      <c r="C29" s="69" t="s">
        <v>344</v>
      </c>
      <c r="D29" s="1" t="s">
        <v>346</v>
      </c>
      <c r="E29" s="188"/>
      <c r="F29" s="96"/>
      <c r="G29" s="188"/>
      <c r="H29" s="189"/>
      <c r="I29" s="188"/>
      <c r="J29" s="188"/>
      <c r="K29" s="188"/>
    </row>
    <row r="30" spans="1:11" ht="15.75" customHeight="1" x14ac:dyDescent="0.2">
      <c r="A30" s="69" t="s">
        <v>321</v>
      </c>
      <c r="B30" s="70">
        <v>4</v>
      </c>
      <c r="C30" s="69" t="s">
        <v>344</v>
      </c>
      <c r="D30" s="1" t="s">
        <v>851</v>
      </c>
      <c r="E30" s="188"/>
      <c r="F30" s="96"/>
      <c r="G30" s="188"/>
      <c r="H30" s="295" t="s">
        <v>1103</v>
      </c>
      <c r="I30" s="188"/>
      <c r="J30" s="188"/>
      <c r="K30" s="188"/>
    </row>
    <row r="31" spans="1:11" ht="15.75" customHeight="1" x14ac:dyDescent="0.2">
      <c r="A31" s="69" t="s">
        <v>321</v>
      </c>
      <c r="B31" s="70">
        <v>5</v>
      </c>
      <c r="C31" s="74" t="s">
        <v>348</v>
      </c>
      <c r="D31" s="1" t="s">
        <v>349</v>
      </c>
      <c r="E31" s="188"/>
      <c r="F31" s="96"/>
      <c r="G31" s="188"/>
      <c r="H31" s="295" t="s">
        <v>1105</v>
      </c>
      <c r="I31" s="188"/>
      <c r="J31" s="188"/>
      <c r="K31" s="188"/>
    </row>
    <row r="32" spans="1:11" ht="15.75" customHeight="1" x14ac:dyDescent="0.2">
      <c r="A32" s="69" t="s">
        <v>321</v>
      </c>
      <c r="B32" s="70">
        <v>5</v>
      </c>
      <c r="C32" s="74" t="s">
        <v>348</v>
      </c>
      <c r="D32" s="1" t="s">
        <v>350</v>
      </c>
      <c r="E32" s="188"/>
      <c r="F32" s="96"/>
      <c r="G32" s="188"/>
      <c r="H32" s="189"/>
      <c r="I32" s="188"/>
      <c r="J32" s="188"/>
      <c r="K32" s="188"/>
    </row>
    <row r="33" spans="1:11" ht="15.75" customHeight="1" x14ac:dyDescent="0.2">
      <c r="A33" s="69" t="s">
        <v>321</v>
      </c>
      <c r="B33" s="70">
        <v>5</v>
      </c>
      <c r="C33" s="74" t="s">
        <v>348</v>
      </c>
      <c r="D33" s="1" t="s">
        <v>351</v>
      </c>
      <c r="E33" s="188"/>
      <c r="F33" s="96"/>
      <c r="G33" s="188"/>
      <c r="H33" s="189"/>
      <c r="I33" s="188"/>
      <c r="J33" s="188"/>
      <c r="K33" s="188"/>
    </row>
    <row r="34" spans="1:11" ht="15.75" customHeight="1" x14ac:dyDescent="0.2">
      <c r="A34" s="69" t="s">
        <v>321</v>
      </c>
      <c r="B34" s="70">
        <v>5</v>
      </c>
      <c r="C34" s="74" t="s">
        <v>348</v>
      </c>
      <c r="D34" s="1" t="s">
        <v>352</v>
      </c>
      <c r="E34" s="188"/>
      <c r="F34" s="96"/>
      <c r="G34" s="188"/>
      <c r="H34" s="189"/>
      <c r="I34" s="188"/>
      <c r="J34" s="188"/>
      <c r="K34" s="188"/>
    </row>
    <row r="35" spans="1:11" ht="15.75" customHeight="1" x14ac:dyDescent="0.2">
      <c r="A35" s="69" t="s">
        <v>321</v>
      </c>
      <c r="B35" s="70">
        <v>5</v>
      </c>
      <c r="C35" s="74" t="s">
        <v>348</v>
      </c>
      <c r="D35" s="1" t="s">
        <v>852</v>
      </c>
      <c r="E35" s="188"/>
      <c r="F35" s="96"/>
      <c r="G35" s="188"/>
      <c r="H35" s="189"/>
      <c r="I35" s="188"/>
      <c r="J35" s="188"/>
      <c r="K35" s="188"/>
    </row>
    <row r="36" spans="1:11" ht="15.75" customHeight="1" x14ac:dyDescent="0.2">
      <c r="A36" s="69" t="s">
        <v>321</v>
      </c>
      <c r="B36" s="70">
        <v>5</v>
      </c>
      <c r="C36" s="74" t="s">
        <v>348</v>
      </c>
      <c r="D36" s="1" t="s">
        <v>354</v>
      </c>
      <c r="E36" s="188"/>
      <c r="F36" s="96"/>
      <c r="G36" s="188"/>
      <c r="H36" s="189"/>
      <c r="I36" s="188"/>
      <c r="J36" s="188"/>
      <c r="K36" s="188"/>
    </row>
    <row r="37" spans="1:11" ht="15.75" customHeight="1" x14ac:dyDescent="0.2">
      <c r="A37" s="69" t="s">
        <v>321</v>
      </c>
      <c r="B37" s="75">
        <v>6</v>
      </c>
      <c r="C37" s="76" t="s">
        <v>355</v>
      </c>
      <c r="D37" s="1" t="s">
        <v>356</v>
      </c>
      <c r="E37" s="188"/>
      <c r="F37" s="96"/>
      <c r="G37" s="188"/>
      <c r="H37" s="189"/>
      <c r="I37" s="188"/>
      <c r="J37" s="188"/>
      <c r="K37" s="188"/>
    </row>
    <row r="38" spans="1:11" ht="15.75" customHeight="1" x14ac:dyDescent="0.2">
      <c r="A38" s="69" t="s">
        <v>321</v>
      </c>
      <c r="B38" s="75">
        <v>6</v>
      </c>
      <c r="C38" s="76" t="s">
        <v>355</v>
      </c>
      <c r="D38" s="1" t="s">
        <v>357</v>
      </c>
      <c r="E38" s="188"/>
      <c r="F38" s="96"/>
      <c r="G38" s="188"/>
      <c r="H38" s="189"/>
      <c r="I38" s="188"/>
      <c r="J38" s="188"/>
      <c r="K38" s="188"/>
    </row>
    <row r="39" spans="1:11" ht="15.75" customHeight="1" x14ac:dyDescent="0.2">
      <c r="A39" s="69" t="s">
        <v>321</v>
      </c>
      <c r="B39" s="75">
        <v>6</v>
      </c>
      <c r="C39" s="76" t="s">
        <v>355</v>
      </c>
      <c r="D39" s="1" t="s">
        <v>358</v>
      </c>
      <c r="E39" s="188"/>
      <c r="F39" s="96"/>
      <c r="G39" s="188"/>
      <c r="H39" s="189"/>
      <c r="I39" s="188"/>
      <c r="J39" s="188"/>
      <c r="K39" s="188"/>
    </row>
    <row r="40" spans="1:11" ht="15.75" customHeight="1" x14ac:dyDescent="0.2">
      <c r="A40" s="69" t="s">
        <v>321</v>
      </c>
      <c r="B40" s="75">
        <v>6</v>
      </c>
      <c r="C40" s="76" t="s">
        <v>355</v>
      </c>
      <c r="D40" s="1" t="s">
        <v>359</v>
      </c>
      <c r="E40" s="188"/>
      <c r="F40" s="96"/>
      <c r="G40" s="188"/>
      <c r="H40" s="189"/>
      <c r="I40" s="188"/>
      <c r="J40" s="188"/>
      <c r="K40" s="188"/>
    </row>
    <row r="41" spans="1:11" ht="15.75" customHeight="1" x14ac:dyDescent="0.2">
      <c r="A41" s="69" t="s">
        <v>321</v>
      </c>
      <c r="B41" s="75">
        <v>6</v>
      </c>
      <c r="C41" s="76" t="s">
        <v>355</v>
      </c>
      <c r="D41" s="1" t="s">
        <v>853</v>
      </c>
      <c r="E41" s="188"/>
      <c r="F41" s="96"/>
      <c r="G41" s="188"/>
      <c r="H41" s="189"/>
      <c r="I41" s="188"/>
      <c r="J41" s="188"/>
      <c r="K41" s="188"/>
    </row>
    <row r="42" spans="1:11" ht="15.75" customHeight="1" x14ac:dyDescent="0.2">
      <c r="A42" s="69" t="s">
        <v>321</v>
      </c>
      <c r="B42" s="75">
        <v>7</v>
      </c>
      <c r="C42" s="76" t="s">
        <v>361</v>
      </c>
      <c r="D42" s="1" t="s">
        <v>362</v>
      </c>
      <c r="E42" s="188"/>
      <c r="F42" s="96"/>
      <c r="G42" s="188"/>
      <c r="H42" s="189"/>
      <c r="I42" s="188"/>
      <c r="J42" s="188"/>
      <c r="K42" s="188"/>
    </row>
    <row r="43" spans="1:11" ht="15.75" customHeight="1" x14ac:dyDescent="0.2">
      <c r="A43" s="69" t="s">
        <v>321</v>
      </c>
      <c r="B43" s="75">
        <v>7</v>
      </c>
      <c r="C43" s="76" t="s">
        <v>361</v>
      </c>
      <c r="D43" s="1" t="s">
        <v>363</v>
      </c>
      <c r="E43" s="188"/>
      <c r="F43" s="96"/>
      <c r="G43" s="188"/>
      <c r="H43" s="189"/>
      <c r="I43" s="188"/>
      <c r="J43" s="188"/>
      <c r="K43" s="188"/>
    </row>
    <row r="44" spans="1:11" ht="15.75" customHeight="1" x14ac:dyDescent="0.2">
      <c r="A44" s="69" t="s">
        <v>321</v>
      </c>
      <c r="B44" s="75">
        <v>7</v>
      </c>
      <c r="C44" s="76" t="s">
        <v>361</v>
      </c>
      <c r="D44" s="1" t="s">
        <v>364</v>
      </c>
      <c r="E44" s="188"/>
      <c r="F44" s="96"/>
      <c r="G44" s="188"/>
      <c r="H44" s="189"/>
      <c r="I44" s="188"/>
      <c r="J44" s="188"/>
      <c r="K44" s="188"/>
    </row>
    <row r="45" spans="1:11" ht="15.75" customHeight="1" x14ac:dyDescent="0.2">
      <c r="A45" s="69" t="s">
        <v>321</v>
      </c>
      <c r="B45" s="75">
        <v>7</v>
      </c>
      <c r="C45" s="76" t="s">
        <v>361</v>
      </c>
      <c r="D45" s="1" t="s">
        <v>725</v>
      </c>
      <c r="E45" s="188"/>
      <c r="F45" s="96"/>
      <c r="G45" s="188"/>
      <c r="H45" s="189"/>
      <c r="I45" s="188"/>
      <c r="J45" s="188"/>
      <c r="K45" s="188"/>
    </row>
    <row r="46" spans="1:11" ht="15.75" customHeight="1" x14ac:dyDescent="0.2">
      <c r="A46" s="69" t="s">
        <v>321</v>
      </c>
      <c r="B46" s="75">
        <v>7</v>
      </c>
      <c r="C46" s="76" t="s">
        <v>361</v>
      </c>
      <c r="D46" s="1" t="s">
        <v>366</v>
      </c>
      <c r="E46" s="188"/>
      <c r="F46" s="96"/>
      <c r="G46" s="188"/>
      <c r="H46" s="189"/>
      <c r="I46" s="188"/>
      <c r="J46" s="188"/>
      <c r="K46" s="188"/>
    </row>
    <row r="47" spans="1:11" ht="15.75" customHeight="1" x14ac:dyDescent="0.2">
      <c r="A47" s="69" t="s">
        <v>321</v>
      </c>
      <c r="B47" s="75">
        <v>8</v>
      </c>
      <c r="C47" s="76" t="s">
        <v>367</v>
      </c>
      <c r="D47" s="1" t="s">
        <v>368</v>
      </c>
      <c r="E47" s="188"/>
      <c r="F47" s="96"/>
      <c r="G47" s="188"/>
      <c r="H47" s="189"/>
      <c r="I47" s="188"/>
      <c r="J47" s="188"/>
      <c r="K47" s="188"/>
    </row>
    <row r="48" spans="1:11" ht="15.75" customHeight="1" x14ac:dyDescent="0.2">
      <c r="A48" s="69" t="s">
        <v>321</v>
      </c>
      <c r="B48" s="75">
        <v>8</v>
      </c>
      <c r="C48" s="76" t="s">
        <v>367</v>
      </c>
      <c r="D48" s="1" t="s">
        <v>369</v>
      </c>
      <c r="E48" s="188"/>
      <c r="F48" s="96"/>
      <c r="G48" s="188"/>
      <c r="H48" s="189"/>
      <c r="I48" s="188"/>
      <c r="J48" s="188"/>
      <c r="K48" s="188"/>
    </row>
    <row r="49" spans="1:11" ht="15.75" customHeight="1" x14ac:dyDescent="0.2">
      <c r="A49" s="69" t="s">
        <v>321</v>
      </c>
      <c r="B49" s="75">
        <v>8</v>
      </c>
      <c r="C49" s="76" t="s">
        <v>367</v>
      </c>
      <c r="D49" s="1" t="s">
        <v>370</v>
      </c>
      <c r="E49" s="188"/>
      <c r="F49" s="96"/>
      <c r="G49" s="188"/>
      <c r="H49" s="189"/>
      <c r="I49" s="188"/>
      <c r="J49" s="188"/>
      <c r="K49" s="188"/>
    </row>
    <row r="50" spans="1:11" ht="15.75" customHeight="1" x14ac:dyDescent="0.2">
      <c r="A50" s="69" t="s">
        <v>321</v>
      </c>
      <c r="B50" s="75">
        <v>8</v>
      </c>
      <c r="C50" s="76" t="s">
        <v>367</v>
      </c>
      <c r="D50" s="1" t="s">
        <v>371</v>
      </c>
      <c r="E50" s="188"/>
      <c r="F50" s="96"/>
      <c r="G50" s="188"/>
      <c r="H50" s="189"/>
      <c r="I50" s="188"/>
      <c r="J50" s="188"/>
      <c r="K50" s="188"/>
    </row>
    <row r="51" spans="1:11" ht="15.75" customHeight="1" x14ac:dyDescent="0.2">
      <c r="A51" s="69" t="s">
        <v>321</v>
      </c>
      <c r="B51" s="75">
        <v>8</v>
      </c>
      <c r="C51" s="76" t="s">
        <v>367</v>
      </c>
      <c r="D51" s="1" t="s">
        <v>372</v>
      </c>
      <c r="E51" s="188"/>
      <c r="F51" s="96"/>
      <c r="G51" s="188"/>
      <c r="H51" s="189"/>
      <c r="I51" s="188"/>
      <c r="J51" s="188"/>
      <c r="K51" s="188"/>
    </row>
    <row r="52" spans="1:11" ht="15.75" customHeight="1" x14ac:dyDescent="0.2">
      <c r="A52" s="69" t="s">
        <v>321</v>
      </c>
      <c r="B52" s="75">
        <v>8</v>
      </c>
      <c r="C52" s="76" t="s">
        <v>367</v>
      </c>
      <c r="D52" s="1" t="s">
        <v>373</v>
      </c>
      <c r="E52" s="188"/>
      <c r="F52" s="96"/>
      <c r="G52" s="188"/>
      <c r="H52" s="189"/>
      <c r="I52" s="188"/>
      <c r="J52" s="188"/>
      <c r="K52" s="188"/>
    </row>
    <row r="53" spans="1:11" ht="15.75" customHeight="1" x14ac:dyDescent="0.2">
      <c r="A53" s="69" t="s">
        <v>321</v>
      </c>
      <c r="B53" s="75">
        <v>8</v>
      </c>
      <c r="C53" s="76" t="s">
        <v>367</v>
      </c>
      <c r="D53" s="1" t="s">
        <v>374</v>
      </c>
      <c r="E53" s="188"/>
      <c r="F53" s="96"/>
      <c r="G53" s="188"/>
      <c r="H53" s="189"/>
      <c r="I53" s="188"/>
      <c r="J53" s="188"/>
      <c r="K53" s="188"/>
    </row>
    <row r="54" spans="1:11" ht="15.75" customHeight="1" x14ac:dyDescent="0.2">
      <c r="A54" s="69" t="s">
        <v>321</v>
      </c>
      <c r="B54" s="75">
        <v>8</v>
      </c>
      <c r="C54" s="76" t="s">
        <v>367</v>
      </c>
      <c r="D54" s="1" t="s">
        <v>375</v>
      </c>
      <c r="E54" s="188"/>
      <c r="F54" s="96"/>
      <c r="G54" s="188"/>
      <c r="H54" s="189"/>
      <c r="I54" s="188"/>
      <c r="J54" s="188"/>
      <c r="K54" s="188"/>
    </row>
    <row r="55" spans="1:11" ht="15.75" customHeight="1" x14ac:dyDescent="0.2">
      <c r="A55" s="69" t="s">
        <v>321</v>
      </c>
      <c r="B55" s="70">
        <v>9</v>
      </c>
      <c r="C55" s="69" t="s">
        <v>376</v>
      </c>
      <c r="D55" s="1" t="s">
        <v>377</v>
      </c>
      <c r="E55" s="188"/>
      <c r="F55" s="96"/>
      <c r="G55" s="188"/>
      <c r="H55" s="189"/>
      <c r="I55" s="188"/>
      <c r="J55" s="188"/>
      <c r="K55" s="188"/>
    </row>
    <row r="56" spans="1:11" ht="15.75" customHeight="1" x14ac:dyDescent="0.2">
      <c r="A56" s="69" t="s">
        <v>321</v>
      </c>
      <c r="B56" s="70">
        <v>9</v>
      </c>
      <c r="C56" s="69" t="s">
        <v>376</v>
      </c>
      <c r="D56" s="1" t="s">
        <v>378</v>
      </c>
      <c r="E56" s="188"/>
      <c r="F56" s="96"/>
      <c r="G56" s="188"/>
      <c r="H56" s="189"/>
      <c r="I56" s="188"/>
      <c r="J56" s="188"/>
      <c r="K56" s="188"/>
    </row>
    <row r="57" spans="1:11" ht="15.75" customHeight="1" x14ac:dyDescent="0.2">
      <c r="A57" s="69" t="s">
        <v>321</v>
      </c>
      <c r="B57" s="70">
        <v>9</v>
      </c>
      <c r="C57" s="69" t="s">
        <v>376</v>
      </c>
      <c r="D57" s="1" t="s">
        <v>379</v>
      </c>
      <c r="E57" s="188"/>
      <c r="F57" s="96"/>
      <c r="G57" s="188"/>
      <c r="H57" s="189"/>
      <c r="I57" s="188"/>
      <c r="J57" s="188"/>
      <c r="K57" s="188"/>
    </row>
    <row r="58" spans="1:11" ht="15.75" customHeight="1" x14ac:dyDescent="0.2">
      <c r="A58" s="69" t="s">
        <v>321</v>
      </c>
      <c r="B58" s="70">
        <v>9</v>
      </c>
      <c r="C58" s="69" t="s">
        <v>376</v>
      </c>
      <c r="D58" s="1" t="s">
        <v>380</v>
      </c>
      <c r="E58" s="188"/>
      <c r="F58" s="96"/>
      <c r="G58" s="188"/>
      <c r="H58" s="189"/>
      <c r="I58" s="188"/>
      <c r="J58" s="188"/>
      <c r="K58" s="188"/>
    </row>
    <row r="59" spans="1:11" ht="15.75" customHeight="1" x14ac:dyDescent="0.2">
      <c r="A59" s="69" t="s">
        <v>321</v>
      </c>
      <c r="B59" s="70">
        <v>9</v>
      </c>
      <c r="C59" s="69" t="s">
        <v>376</v>
      </c>
      <c r="D59" s="1" t="s">
        <v>381</v>
      </c>
      <c r="E59" s="188"/>
      <c r="F59" s="96"/>
      <c r="G59" s="188"/>
      <c r="H59" s="189"/>
      <c r="I59" s="188"/>
      <c r="J59" s="188"/>
      <c r="K59" s="188"/>
    </row>
    <row r="60" spans="1:11" ht="15.75" customHeight="1" x14ac:dyDescent="0.2">
      <c r="A60" s="69" t="s">
        <v>321</v>
      </c>
      <c r="B60" s="70">
        <v>10</v>
      </c>
      <c r="C60" s="69" t="s">
        <v>382</v>
      </c>
      <c r="D60" s="1" t="s">
        <v>383</v>
      </c>
      <c r="E60" s="188"/>
      <c r="F60" s="96"/>
      <c r="G60" s="188"/>
      <c r="H60" s="189"/>
      <c r="I60" s="188"/>
      <c r="J60" s="188"/>
      <c r="K60" s="188"/>
    </row>
    <row r="61" spans="1:11" ht="15.75" customHeight="1" x14ac:dyDescent="0.2">
      <c r="A61" s="69" t="s">
        <v>321</v>
      </c>
      <c r="B61" s="70">
        <v>10</v>
      </c>
      <c r="C61" s="69" t="s">
        <v>382</v>
      </c>
      <c r="D61" s="1" t="s">
        <v>384</v>
      </c>
      <c r="E61" s="188"/>
      <c r="F61" s="96"/>
      <c r="G61" s="188"/>
      <c r="H61" s="189"/>
      <c r="I61" s="188"/>
      <c r="J61" s="188"/>
      <c r="K61" s="188"/>
    </row>
    <row r="62" spans="1:11" ht="15.75" customHeight="1" x14ac:dyDescent="0.2">
      <c r="A62" s="69" t="s">
        <v>321</v>
      </c>
      <c r="B62" s="70">
        <v>10</v>
      </c>
      <c r="C62" s="69" t="s">
        <v>382</v>
      </c>
      <c r="D62" s="1" t="s">
        <v>385</v>
      </c>
      <c r="E62" s="188"/>
      <c r="F62" s="96"/>
      <c r="G62" s="188"/>
      <c r="H62" s="189"/>
      <c r="I62" s="188"/>
      <c r="J62" s="188"/>
      <c r="K62" s="188"/>
    </row>
    <row r="63" spans="1:11" ht="15.75" customHeight="1" x14ac:dyDescent="0.2">
      <c r="A63" s="69" t="s">
        <v>321</v>
      </c>
      <c r="B63" s="70">
        <v>10</v>
      </c>
      <c r="C63" s="69" t="s">
        <v>382</v>
      </c>
      <c r="D63" s="1" t="s">
        <v>386</v>
      </c>
      <c r="E63" s="188"/>
      <c r="F63" s="96"/>
      <c r="G63" s="188"/>
      <c r="H63" s="189"/>
      <c r="I63" s="188"/>
      <c r="J63" s="188"/>
      <c r="K63" s="188"/>
    </row>
    <row r="64" spans="1:11" ht="15.75" customHeight="1" x14ac:dyDescent="0.2">
      <c r="A64" s="69" t="s">
        <v>321</v>
      </c>
      <c r="B64" s="70">
        <v>10</v>
      </c>
      <c r="C64" s="69" t="s">
        <v>382</v>
      </c>
      <c r="D64" s="1" t="s">
        <v>387</v>
      </c>
      <c r="E64" s="188"/>
      <c r="F64" s="96"/>
      <c r="G64" s="188"/>
      <c r="H64" s="189"/>
      <c r="I64" s="188"/>
      <c r="J64" s="188"/>
      <c r="K64" s="188"/>
    </row>
    <row r="65" spans="1:11" ht="15.75" customHeight="1" x14ac:dyDescent="0.2">
      <c r="A65" s="69" t="s">
        <v>321</v>
      </c>
      <c r="B65" s="70">
        <v>10</v>
      </c>
      <c r="C65" s="69" t="s">
        <v>382</v>
      </c>
      <c r="D65" s="1" t="s">
        <v>388</v>
      </c>
      <c r="E65" s="188"/>
      <c r="F65" s="96"/>
      <c r="G65" s="188"/>
      <c r="H65" s="189"/>
      <c r="I65" s="188"/>
      <c r="J65" s="188"/>
      <c r="K65" s="188"/>
    </row>
    <row r="66" spans="1:11" ht="15.75" customHeight="1" x14ac:dyDescent="0.2">
      <c r="A66" s="69" t="s">
        <v>321</v>
      </c>
      <c r="B66" s="70">
        <v>10</v>
      </c>
      <c r="C66" s="69" t="s">
        <v>382</v>
      </c>
      <c r="D66" s="1" t="s">
        <v>389</v>
      </c>
      <c r="E66" s="188"/>
      <c r="F66" s="96"/>
      <c r="G66" s="188"/>
      <c r="H66" s="189"/>
      <c r="I66" s="188"/>
      <c r="J66" s="188"/>
      <c r="K66" s="188"/>
    </row>
    <row r="67" spans="1:11" ht="15.75" customHeight="1" x14ac:dyDescent="0.2">
      <c r="A67" s="69" t="s">
        <v>321</v>
      </c>
      <c r="B67" s="70">
        <v>10</v>
      </c>
      <c r="C67" s="69" t="s">
        <v>382</v>
      </c>
      <c r="D67" s="1" t="s">
        <v>390</v>
      </c>
      <c r="E67" s="188"/>
      <c r="F67" s="96"/>
      <c r="G67" s="188"/>
      <c r="H67" s="189"/>
      <c r="I67" s="188"/>
      <c r="J67" s="188"/>
      <c r="K67" s="188"/>
    </row>
    <row r="68" spans="1:11" ht="15.75" customHeight="1" x14ac:dyDescent="0.2">
      <c r="A68" s="69" t="s">
        <v>321</v>
      </c>
      <c r="B68" s="70">
        <v>10</v>
      </c>
      <c r="C68" s="69" t="s">
        <v>382</v>
      </c>
      <c r="D68" s="1" t="s">
        <v>391</v>
      </c>
      <c r="E68" s="188"/>
      <c r="F68" s="96"/>
      <c r="G68" s="188"/>
      <c r="H68" s="189"/>
      <c r="I68" s="188"/>
      <c r="J68" s="188"/>
      <c r="K68" s="188"/>
    </row>
    <row r="69" spans="1:11" ht="15.75" customHeight="1" x14ac:dyDescent="0.2">
      <c r="A69" s="69" t="s">
        <v>321</v>
      </c>
      <c r="B69" s="70">
        <v>10</v>
      </c>
      <c r="C69" s="69" t="s">
        <v>382</v>
      </c>
      <c r="D69" s="1" t="s">
        <v>392</v>
      </c>
      <c r="E69" s="188"/>
      <c r="F69" s="96"/>
      <c r="G69" s="188"/>
      <c r="H69" s="189"/>
      <c r="I69" s="188"/>
      <c r="J69" s="188"/>
      <c r="K69" s="188"/>
    </row>
    <row r="70" spans="1:11" ht="15.75" customHeight="1" x14ac:dyDescent="0.2">
      <c r="A70" s="69" t="s">
        <v>321</v>
      </c>
      <c r="B70" s="70">
        <v>10</v>
      </c>
      <c r="C70" s="69" t="s">
        <v>382</v>
      </c>
      <c r="D70" s="1" t="s">
        <v>393</v>
      </c>
      <c r="E70" s="188"/>
      <c r="F70" s="96"/>
      <c r="G70" s="188"/>
      <c r="H70" s="189"/>
      <c r="I70" s="188"/>
      <c r="J70" s="188"/>
      <c r="K70" s="188"/>
    </row>
    <row r="71" spans="1:11" ht="15.75" customHeight="1" x14ac:dyDescent="0.2">
      <c r="A71" s="69" t="s">
        <v>321</v>
      </c>
      <c r="B71" s="70">
        <v>10</v>
      </c>
      <c r="C71" s="69" t="s">
        <v>382</v>
      </c>
      <c r="D71" s="1" t="s">
        <v>394</v>
      </c>
      <c r="E71" s="188"/>
      <c r="F71" s="96"/>
      <c r="G71" s="188"/>
      <c r="H71" s="189"/>
      <c r="I71" s="188"/>
      <c r="J71" s="188"/>
      <c r="K71" s="188"/>
    </row>
    <row r="72" spans="1:11" ht="15.75" customHeight="1" x14ac:dyDescent="0.2">
      <c r="A72" s="69" t="s">
        <v>321</v>
      </c>
      <c r="B72" s="70">
        <v>10</v>
      </c>
      <c r="C72" s="69" t="s">
        <v>382</v>
      </c>
      <c r="D72" s="1" t="s">
        <v>395</v>
      </c>
      <c r="E72" s="188"/>
      <c r="F72" s="96"/>
      <c r="G72" s="188"/>
      <c r="H72" s="189"/>
      <c r="I72" s="188"/>
      <c r="J72" s="188"/>
      <c r="K72" s="188"/>
    </row>
    <row r="73" spans="1:11" ht="15.75" customHeight="1" x14ac:dyDescent="0.2">
      <c r="A73" s="69" t="s">
        <v>321</v>
      </c>
      <c r="B73" s="70">
        <v>10</v>
      </c>
      <c r="C73" s="69" t="s">
        <v>382</v>
      </c>
      <c r="D73" s="1" t="s">
        <v>396</v>
      </c>
      <c r="E73" s="188"/>
      <c r="F73" s="96"/>
      <c r="G73" s="188"/>
      <c r="H73" s="189"/>
      <c r="I73" s="188"/>
      <c r="J73" s="188"/>
      <c r="K73" s="188"/>
    </row>
    <row r="74" spans="1:11" ht="15.75" customHeight="1" x14ac:dyDescent="0.2">
      <c r="A74" s="69" t="s">
        <v>321</v>
      </c>
      <c r="B74" s="70">
        <v>10</v>
      </c>
      <c r="C74" s="69" t="s">
        <v>382</v>
      </c>
      <c r="D74" s="1" t="s">
        <v>397</v>
      </c>
      <c r="E74" s="188"/>
      <c r="F74" s="96"/>
      <c r="G74" s="188"/>
      <c r="H74" s="189"/>
      <c r="I74" s="188"/>
      <c r="J74" s="188"/>
      <c r="K74" s="188"/>
    </row>
    <row r="75" spans="1:11" ht="15.75" customHeight="1" x14ac:dyDescent="0.2">
      <c r="A75" s="69" t="s">
        <v>321</v>
      </c>
      <c r="B75" s="70">
        <v>10</v>
      </c>
      <c r="C75" s="69" t="s">
        <v>382</v>
      </c>
      <c r="D75" s="1" t="s">
        <v>398</v>
      </c>
      <c r="E75" s="188"/>
      <c r="F75" s="96"/>
      <c r="G75" s="188"/>
      <c r="H75" s="189"/>
      <c r="I75" s="188"/>
      <c r="J75" s="188"/>
      <c r="K75" s="188"/>
    </row>
    <row r="76" spans="1:11" ht="15.75" customHeight="1" x14ac:dyDescent="0.2">
      <c r="A76" s="69" t="s">
        <v>321</v>
      </c>
      <c r="B76" s="70">
        <v>10</v>
      </c>
      <c r="C76" s="69" t="s">
        <v>382</v>
      </c>
      <c r="D76" s="1" t="s">
        <v>399</v>
      </c>
      <c r="E76" s="188"/>
      <c r="F76" s="96"/>
      <c r="G76" s="188"/>
      <c r="H76" s="189"/>
      <c r="I76" s="188"/>
      <c r="J76" s="188"/>
      <c r="K76" s="188"/>
    </row>
    <row r="77" spans="1:11" ht="15.75" customHeight="1" x14ac:dyDescent="0.2">
      <c r="A77" s="69" t="s">
        <v>321</v>
      </c>
      <c r="B77" s="70">
        <v>10</v>
      </c>
      <c r="C77" s="69" t="s">
        <v>382</v>
      </c>
      <c r="D77" s="1" t="s">
        <v>400</v>
      </c>
      <c r="E77" s="188"/>
      <c r="F77" s="96"/>
      <c r="G77" s="188"/>
      <c r="H77" s="189"/>
      <c r="I77" s="188"/>
      <c r="J77" s="188"/>
      <c r="K77" s="188"/>
    </row>
    <row r="78" spans="1:11" ht="15.75" customHeight="1" x14ac:dyDescent="0.2">
      <c r="A78" s="69" t="s">
        <v>321</v>
      </c>
      <c r="B78" s="70">
        <v>10</v>
      </c>
      <c r="C78" s="69" t="s">
        <v>382</v>
      </c>
      <c r="D78" s="1" t="s">
        <v>401</v>
      </c>
      <c r="E78" s="188"/>
      <c r="F78" s="96"/>
      <c r="G78" s="188"/>
      <c r="H78" s="189"/>
      <c r="I78" s="188"/>
      <c r="J78" s="188"/>
      <c r="K78" s="188"/>
    </row>
    <row r="79" spans="1:11" ht="15.75" customHeight="1" x14ac:dyDescent="0.2">
      <c r="A79" s="69" t="s">
        <v>321</v>
      </c>
      <c r="B79" s="70">
        <v>10</v>
      </c>
      <c r="C79" s="69" t="s">
        <v>382</v>
      </c>
      <c r="D79" s="1" t="s">
        <v>402</v>
      </c>
      <c r="E79" s="188"/>
      <c r="F79" s="96"/>
      <c r="G79" s="188"/>
      <c r="H79" s="189"/>
      <c r="I79" s="188"/>
      <c r="J79" s="188"/>
      <c r="K79" s="188"/>
    </row>
    <row r="80" spans="1:11" ht="15.75" customHeight="1" x14ac:dyDescent="0.2">
      <c r="A80" s="69" t="s">
        <v>321</v>
      </c>
      <c r="B80" s="70">
        <v>10</v>
      </c>
      <c r="C80" s="69" t="s">
        <v>382</v>
      </c>
      <c r="D80" s="1" t="s">
        <v>403</v>
      </c>
      <c r="E80" s="188"/>
      <c r="F80" s="96"/>
      <c r="G80" s="188"/>
      <c r="H80" s="189"/>
      <c r="I80" s="188"/>
      <c r="J80" s="188"/>
      <c r="K80" s="188"/>
    </row>
    <row r="81" spans="1:11" ht="15.75" customHeight="1" x14ac:dyDescent="0.2">
      <c r="A81" s="69" t="s">
        <v>321</v>
      </c>
      <c r="B81" s="70">
        <v>10</v>
      </c>
      <c r="C81" s="69" t="s">
        <v>382</v>
      </c>
      <c r="D81" s="1" t="s">
        <v>404</v>
      </c>
      <c r="E81" s="188"/>
      <c r="F81" s="96"/>
      <c r="G81" s="188"/>
      <c r="H81" s="189"/>
      <c r="I81" s="188"/>
      <c r="J81" s="188"/>
      <c r="K81" s="188"/>
    </row>
    <row r="82" spans="1:11" ht="15.75" customHeight="1" x14ac:dyDescent="0.2">
      <c r="A82" s="69" t="s">
        <v>321</v>
      </c>
      <c r="B82" s="70">
        <v>10</v>
      </c>
      <c r="C82" s="69" t="s">
        <v>382</v>
      </c>
      <c r="D82" s="1" t="s">
        <v>405</v>
      </c>
      <c r="E82" s="188"/>
      <c r="F82" s="96"/>
      <c r="G82" s="188"/>
      <c r="H82" s="189"/>
      <c r="I82" s="188"/>
      <c r="J82" s="188"/>
      <c r="K82" s="188"/>
    </row>
    <row r="83" spans="1:11" ht="15.75" customHeight="1" x14ac:dyDescent="0.2">
      <c r="A83" s="69" t="s">
        <v>321</v>
      </c>
      <c r="B83" s="70">
        <v>10</v>
      </c>
      <c r="C83" s="69" t="s">
        <v>382</v>
      </c>
      <c r="D83" s="1" t="s">
        <v>406</v>
      </c>
      <c r="E83" s="188"/>
      <c r="F83" s="96"/>
      <c r="G83" s="188"/>
      <c r="H83" s="189"/>
      <c r="I83" s="188"/>
      <c r="J83" s="188"/>
      <c r="K83" s="188"/>
    </row>
    <row r="84" spans="1:11" ht="15.75" customHeight="1" x14ac:dyDescent="0.2">
      <c r="A84" s="69" t="s">
        <v>407</v>
      </c>
      <c r="B84" s="70">
        <v>11</v>
      </c>
      <c r="C84" s="78" t="s">
        <v>408</v>
      </c>
      <c r="D84" s="1" t="s">
        <v>409</v>
      </c>
      <c r="E84" s="188"/>
      <c r="F84" s="96"/>
      <c r="G84" s="188"/>
      <c r="H84" s="189"/>
      <c r="I84" s="188"/>
      <c r="J84" s="188"/>
      <c r="K84" s="188"/>
    </row>
    <row r="85" spans="1:11" ht="15.75" customHeight="1" x14ac:dyDescent="0.2">
      <c r="A85" s="69" t="s">
        <v>407</v>
      </c>
      <c r="B85" s="70">
        <v>11</v>
      </c>
      <c r="C85" s="78" t="s">
        <v>408</v>
      </c>
      <c r="D85" s="1" t="s">
        <v>410</v>
      </c>
      <c r="E85" s="188"/>
      <c r="F85" s="96"/>
      <c r="G85" s="188"/>
      <c r="H85" s="189"/>
      <c r="I85" s="188"/>
      <c r="J85" s="188"/>
      <c r="K85" s="188"/>
    </row>
    <row r="86" spans="1:11" ht="15.75" customHeight="1" x14ac:dyDescent="0.2">
      <c r="A86" s="69" t="s">
        <v>407</v>
      </c>
      <c r="B86" s="70">
        <v>11</v>
      </c>
      <c r="C86" s="78" t="s">
        <v>408</v>
      </c>
      <c r="D86" s="1" t="s">
        <v>411</v>
      </c>
      <c r="E86" s="188"/>
      <c r="F86" s="96"/>
      <c r="G86" s="188"/>
      <c r="H86" s="189"/>
      <c r="I86" s="188"/>
      <c r="J86" s="188"/>
      <c r="K86" s="188"/>
    </row>
    <row r="87" spans="1:11" ht="15.75" customHeight="1" x14ac:dyDescent="0.2">
      <c r="A87" s="69" t="s">
        <v>407</v>
      </c>
      <c r="B87" s="70">
        <v>11</v>
      </c>
      <c r="C87" s="78" t="s">
        <v>408</v>
      </c>
      <c r="D87" s="1" t="s">
        <v>412</v>
      </c>
      <c r="E87" s="188"/>
      <c r="F87" s="96"/>
      <c r="G87" s="188"/>
      <c r="H87" s="189"/>
      <c r="I87" s="188"/>
      <c r="J87" s="188"/>
      <c r="K87" s="188"/>
    </row>
    <row r="88" spans="1:11" ht="15.75" customHeight="1" x14ac:dyDescent="0.2">
      <c r="A88" s="69" t="s">
        <v>407</v>
      </c>
      <c r="B88" s="70">
        <v>11</v>
      </c>
      <c r="C88" s="78" t="s">
        <v>408</v>
      </c>
      <c r="D88" s="1" t="s">
        <v>413</v>
      </c>
      <c r="E88" s="188"/>
      <c r="F88" s="96"/>
      <c r="G88" s="188"/>
      <c r="H88" s="189"/>
      <c r="I88" s="188"/>
      <c r="J88" s="188"/>
      <c r="K88" s="188"/>
    </row>
    <row r="89" spans="1:11" ht="15.75" customHeight="1" x14ac:dyDescent="0.2">
      <c r="A89" s="69" t="s">
        <v>407</v>
      </c>
      <c r="B89" s="70">
        <v>11</v>
      </c>
      <c r="C89" s="78" t="s">
        <v>408</v>
      </c>
      <c r="D89" s="1" t="s">
        <v>414</v>
      </c>
      <c r="E89" s="188"/>
      <c r="F89" s="96"/>
      <c r="G89" s="188"/>
      <c r="H89" s="189"/>
      <c r="I89" s="188"/>
      <c r="J89" s="188"/>
      <c r="K89" s="188"/>
    </row>
    <row r="90" spans="1:11" ht="15.75" customHeight="1" x14ac:dyDescent="0.2">
      <c r="A90" s="69" t="s">
        <v>407</v>
      </c>
      <c r="B90" s="70">
        <v>12</v>
      </c>
      <c r="C90" s="78" t="s">
        <v>415</v>
      </c>
      <c r="D90" s="1" t="s">
        <v>416</v>
      </c>
      <c r="E90" s="188"/>
      <c r="F90" s="96"/>
      <c r="G90" s="188"/>
      <c r="H90" s="189"/>
      <c r="I90" s="188"/>
      <c r="J90" s="188"/>
      <c r="K90" s="188"/>
    </row>
    <row r="91" spans="1:11" ht="15.75" customHeight="1" x14ac:dyDescent="0.2">
      <c r="A91" s="69" t="s">
        <v>407</v>
      </c>
      <c r="B91" s="70">
        <v>12</v>
      </c>
      <c r="C91" s="78" t="s">
        <v>415</v>
      </c>
      <c r="D91" s="1" t="s">
        <v>417</v>
      </c>
      <c r="E91" s="188"/>
      <c r="F91" s="96"/>
      <c r="G91" s="188"/>
      <c r="H91" s="189"/>
      <c r="I91" s="188"/>
      <c r="J91" s="188"/>
      <c r="K91" s="188"/>
    </row>
    <row r="92" spans="1:11" ht="15.75" customHeight="1" x14ac:dyDescent="0.2">
      <c r="A92" s="69" t="s">
        <v>407</v>
      </c>
      <c r="B92" s="70">
        <v>12</v>
      </c>
      <c r="C92" s="78" t="s">
        <v>415</v>
      </c>
      <c r="D92" s="1" t="s">
        <v>418</v>
      </c>
      <c r="E92" s="188"/>
      <c r="F92" s="96"/>
      <c r="G92" s="188"/>
      <c r="H92" s="189"/>
      <c r="I92" s="188"/>
      <c r="J92" s="188"/>
      <c r="K92" s="188"/>
    </row>
    <row r="93" spans="1:11" ht="15.75" customHeight="1" x14ac:dyDescent="0.2">
      <c r="A93" s="69" t="s">
        <v>407</v>
      </c>
      <c r="B93" s="70">
        <v>12</v>
      </c>
      <c r="C93" s="78" t="s">
        <v>415</v>
      </c>
      <c r="D93" s="1" t="s">
        <v>419</v>
      </c>
      <c r="E93" s="188"/>
      <c r="F93" s="96"/>
      <c r="G93" s="188"/>
      <c r="H93" s="189"/>
      <c r="I93" s="188"/>
      <c r="J93" s="188"/>
      <c r="K93" s="188"/>
    </row>
    <row r="94" spans="1:11" ht="15.75" customHeight="1" x14ac:dyDescent="0.2">
      <c r="A94" s="69" t="s">
        <v>407</v>
      </c>
      <c r="B94" s="70">
        <v>12</v>
      </c>
      <c r="C94" s="78" t="s">
        <v>415</v>
      </c>
      <c r="D94" s="1" t="s">
        <v>420</v>
      </c>
      <c r="E94" s="188"/>
      <c r="F94" s="96"/>
      <c r="G94" s="188"/>
      <c r="H94" s="189"/>
      <c r="I94" s="188"/>
      <c r="J94" s="188"/>
      <c r="K94" s="188"/>
    </row>
    <row r="95" spans="1:11" ht="15.75" customHeight="1" x14ac:dyDescent="0.2">
      <c r="A95" s="69" t="s">
        <v>407</v>
      </c>
      <c r="B95" s="70">
        <v>12</v>
      </c>
      <c r="C95" s="78" t="s">
        <v>415</v>
      </c>
      <c r="D95" s="1" t="s">
        <v>421</v>
      </c>
      <c r="E95" s="188"/>
      <c r="F95" s="96"/>
      <c r="G95" s="188"/>
      <c r="H95" s="189"/>
      <c r="I95" s="188"/>
      <c r="J95" s="188"/>
      <c r="K95" s="188"/>
    </row>
    <row r="96" spans="1:11" ht="15.75" customHeight="1" x14ac:dyDescent="0.2">
      <c r="A96" s="69" t="s">
        <v>407</v>
      </c>
      <c r="B96" s="70">
        <v>12</v>
      </c>
      <c r="C96" s="78" t="s">
        <v>415</v>
      </c>
      <c r="D96" s="1" t="s">
        <v>422</v>
      </c>
      <c r="E96" s="188"/>
      <c r="F96" s="96"/>
      <c r="G96" s="188"/>
      <c r="H96" s="189"/>
      <c r="I96" s="188"/>
      <c r="J96" s="188"/>
      <c r="K96" s="188"/>
    </row>
    <row r="97" spans="1:11" ht="15.75" customHeight="1" x14ac:dyDescent="0.2">
      <c r="A97" s="69" t="s">
        <v>407</v>
      </c>
      <c r="B97" s="70">
        <v>12</v>
      </c>
      <c r="C97" s="78" t="s">
        <v>415</v>
      </c>
      <c r="D97" s="1" t="s">
        <v>423</v>
      </c>
      <c r="E97" s="188"/>
      <c r="F97" s="96"/>
      <c r="G97" s="188"/>
      <c r="H97" s="189"/>
      <c r="I97" s="188"/>
      <c r="J97" s="188"/>
      <c r="K97" s="188"/>
    </row>
    <row r="98" spans="1:11" ht="15.75" customHeight="1" x14ac:dyDescent="0.2">
      <c r="A98" s="69" t="s">
        <v>407</v>
      </c>
      <c r="B98" s="70">
        <v>12</v>
      </c>
      <c r="C98" s="78" t="s">
        <v>415</v>
      </c>
      <c r="D98" s="1" t="s">
        <v>424</v>
      </c>
      <c r="E98" s="188"/>
      <c r="F98" s="96"/>
      <c r="G98" s="188"/>
      <c r="H98" s="189"/>
      <c r="I98" s="188"/>
      <c r="J98" s="188"/>
      <c r="K98" s="188"/>
    </row>
    <row r="99" spans="1:11" ht="15.75" customHeight="1" x14ac:dyDescent="0.2">
      <c r="A99" s="69" t="s">
        <v>407</v>
      </c>
      <c r="B99" s="70">
        <v>13</v>
      </c>
      <c r="C99" s="78" t="s">
        <v>425</v>
      </c>
      <c r="D99" s="1" t="s">
        <v>426</v>
      </c>
      <c r="E99" s="188"/>
      <c r="F99" s="96"/>
      <c r="G99" s="188"/>
      <c r="H99" s="189"/>
      <c r="I99" s="188"/>
      <c r="J99" s="188"/>
      <c r="K99" s="188"/>
    </row>
    <row r="100" spans="1:11" ht="15.75" customHeight="1" x14ac:dyDescent="0.2">
      <c r="A100" s="69" t="s">
        <v>407</v>
      </c>
      <c r="B100" s="70">
        <v>13</v>
      </c>
      <c r="C100" s="78" t="s">
        <v>425</v>
      </c>
      <c r="D100" s="1" t="s">
        <v>427</v>
      </c>
      <c r="E100" s="188"/>
      <c r="F100" s="96"/>
      <c r="G100" s="188"/>
      <c r="H100" s="189"/>
      <c r="I100" s="188"/>
      <c r="J100" s="188"/>
      <c r="K100" s="188"/>
    </row>
    <row r="101" spans="1:11" ht="15.75" customHeight="1" x14ac:dyDescent="0.2">
      <c r="A101" s="69" t="s">
        <v>407</v>
      </c>
      <c r="B101" s="70">
        <v>13</v>
      </c>
      <c r="C101" s="78" t="s">
        <v>425</v>
      </c>
      <c r="D101" s="1" t="s">
        <v>428</v>
      </c>
      <c r="E101" s="188"/>
      <c r="F101" s="96"/>
      <c r="G101" s="188"/>
      <c r="H101" s="189"/>
      <c r="I101" s="188"/>
      <c r="J101" s="188"/>
      <c r="K101" s="188"/>
    </row>
    <row r="102" spans="1:11" ht="15.75" customHeight="1" x14ac:dyDescent="0.2">
      <c r="A102" s="69" t="s">
        <v>407</v>
      </c>
      <c r="B102" s="70">
        <v>13</v>
      </c>
      <c r="C102" s="78" t="s">
        <v>425</v>
      </c>
      <c r="D102" s="1" t="s">
        <v>429</v>
      </c>
      <c r="E102" s="188"/>
      <c r="F102" s="96"/>
      <c r="G102" s="188"/>
      <c r="H102" s="189"/>
      <c r="I102" s="188"/>
      <c r="J102" s="188"/>
      <c r="K102" s="188"/>
    </row>
    <row r="103" spans="1:11" ht="15.75" customHeight="1" x14ac:dyDescent="0.2">
      <c r="A103" s="69" t="s">
        <v>407</v>
      </c>
      <c r="B103" s="70">
        <v>14</v>
      </c>
      <c r="C103" s="78" t="s">
        <v>430</v>
      </c>
      <c r="D103" s="1" t="s">
        <v>431</v>
      </c>
      <c r="E103" s="188"/>
      <c r="F103" s="96"/>
      <c r="G103" s="188"/>
      <c r="H103" s="189"/>
      <c r="I103" s="188"/>
      <c r="J103" s="188"/>
      <c r="K103" s="188"/>
    </row>
    <row r="104" spans="1:11" ht="15.75" customHeight="1" x14ac:dyDescent="0.2">
      <c r="A104" s="69" t="s">
        <v>407</v>
      </c>
      <c r="B104" s="70">
        <v>14</v>
      </c>
      <c r="C104" s="78" t="s">
        <v>430</v>
      </c>
      <c r="D104" s="1" t="s">
        <v>432</v>
      </c>
      <c r="E104" s="188"/>
      <c r="F104" s="96"/>
      <c r="G104" s="188"/>
      <c r="H104" s="189"/>
      <c r="I104" s="188"/>
      <c r="J104" s="188"/>
      <c r="K104" s="188"/>
    </row>
    <row r="105" spans="1:11" ht="15.75" customHeight="1" x14ac:dyDescent="0.2">
      <c r="A105" s="69" t="s">
        <v>407</v>
      </c>
      <c r="B105" s="70">
        <v>14</v>
      </c>
      <c r="C105" s="78" t="s">
        <v>430</v>
      </c>
      <c r="D105" s="1" t="s">
        <v>433</v>
      </c>
      <c r="E105" s="188"/>
      <c r="F105" s="96"/>
      <c r="G105" s="188"/>
      <c r="H105" s="189"/>
      <c r="I105" s="188"/>
      <c r="J105" s="188"/>
      <c r="K105" s="188"/>
    </row>
    <row r="106" spans="1:11" ht="15.75" customHeight="1" x14ac:dyDescent="0.2">
      <c r="A106" s="69" t="s">
        <v>407</v>
      </c>
      <c r="B106" s="70">
        <v>14</v>
      </c>
      <c r="C106" s="78" t="s">
        <v>430</v>
      </c>
      <c r="D106" s="1" t="s">
        <v>434</v>
      </c>
      <c r="E106" s="188"/>
      <c r="F106" s="96"/>
      <c r="G106" s="188"/>
      <c r="H106" s="189"/>
      <c r="I106" s="188"/>
      <c r="J106" s="188"/>
      <c r="K106" s="188"/>
    </row>
    <row r="107" spans="1:11" ht="15.75" customHeight="1" x14ac:dyDescent="0.2">
      <c r="A107" s="69" t="s">
        <v>407</v>
      </c>
      <c r="B107" s="70">
        <v>14</v>
      </c>
      <c r="C107" s="78" t="s">
        <v>430</v>
      </c>
      <c r="D107" s="1" t="s">
        <v>435</v>
      </c>
      <c r="E107" s="188"/>
      <c r="F107" s="96"/>
      <c r="G107" s="188"/>
      <c r="H107" s="189"/>
      <c r="I107" s="188"/>
      <c r="J107" s="188"/>
      <c r="K107" s="188"/>
    </row>
    <row r="108" spans="1:11" ht="15.75" customHeight="1" x14ac:dyDescent="0.2">
      <c r="A108" s="69" t="s">
        <v>407</v>
      </c>
      <c r="B108" s="70">
        <v>14</v>
      </c>
      <c r="C108" s="78" t="s">
        <v>430</v>
      </c>
      <c r="D108" s="1" t="s">
        <v>436</v>
      </c>
      <c r="E108" s="188"/>
      <c r="F108" s="96"/>
      <c r="G108" s="188"/>
      <c r="H108" s="189"/>
      <c r="I108" s="188"/>
      <c r="J108" s="188"/>
      <c r="K108" s="188"/>
    </row>
    <row r="109" spans="1:11" ht="15.75" customHeight="1" x14ac:dyDescent="0.2">
      <c r="A109" s="69" t="s">
        <v>407</v>
      </c>
      <c r="B109" s="70">
        <v>14</v>
      </c>
      <c r="C109" s="78" t="s">
        <v>430</v>
      </c>
      <c r="D109" s="1" t="s">
        <v>437</v>
      </c>
      <c r="E109" s="188"/>
      <c r="F109" s="96"/>
      <c r="G109" s="188"/>
      <c r="H109" s="189"/>
      <c r="I109" s="188"/>
      <c r="J109" s="188"/>
      <c r="K109" s="188"/>
    </row>
    <row r="110" spans="1:11" ht="15.75" customHeight="1" x14ac:dyDescent="0.2">
      <c r="A110" s="69" t="s">
        <v>407</v>
      </c>
      <c r="B110" s="70">
        <v>15</v>
      </c>
      <c r="C110" s="78" t="s">
        <v>438</v>
      </c>
      <c r="D110" s="1" t="s">
        <v>439</v>
      </c>
      <c r="E110" s="188"/>
      <c r="F110" s="96"/>
      <c r="G110" s="188"/>
      <c r="H110" s="189"/>
      <c r="I110" s="188"/>
      <c r="J110" s="188"/>
      <c r="K110" s="188"/>
    </row>
    <row r="111" spans="1:11" ht="15.75" customHeight="1" x14ac:dyDescent="0.2">
      <c r="A111" s="69" t="s">
        <v>407</v>
      </c>
      <c r="B111" s="70">
        <v>15</v>
      </c>
      <c r="C111" s="78" t="s">
        <v>438</v>
      </c>
      <c r="D111" s="1" t="s">
        <v>440</v>
      </c>
      <c r="E111" s="188"/>
      <c r="F111" s="96"/>
      <c r="G111" s="188"/>
      <c r="H111" s="189"/>
      <c r="I111" s="188"/>
      <c r="J111" s="188"/>
      <c r="K111" s="188"/>
    </row>
    <row r="112" spans="1:11" ht="15.75" customHeight="1" x14ac:dyDescent="0.2">
      <c r="A112" s="69" t="s">
        <v>407</v>
      </c>
      <c r="B112" s="70">
        <v>15</v>
      </c>
      <c r="C112" s="78" t="s">
        <v>438</v>
      </c>
      <c r="D112" s="1" t="s">
        <v>441</v>
      </c>
      <c r="E112" s="188"/>
      <c r="F112" s="96"/>
      <c r="G112" s="188"/>
      <c r="H112" s="189"/>
      <c r="I112" s="188"/>
      <c r="J112" s="188"/>
      <c r="K112" s="188"/>
    </row>
    <row r="113" spans="1:11" ht="15.75" customHeight="1" x14ac:dyDescent="0.2">
      <c r="A113" s="69" t="s">
        <v>407</v>
      </c>
      <c r="B113" s="70">
        <v>16</v>
      </c>
      <c r="C113" s="78" t="s">
        <v>442</v>
      </c>
      <c r="D113" s="1" t="s">
        <v>443</v>
      </c>
      <c r="E113" s="188"/>
      <c r="F113" s="96"/>
      <c r="G113" s="188"/>
      <c r="H113" s="189"/>
      <c r="I113" s="188"/>
      <c r="J113" s="188"/>
      <c r="K113" s="188"/>
    </row>
    <row r="114" spans="1:11" ht="15.75" customHeight="1" x14ac:dyDescent="0.2">
      <c r="A114" s="69" t="s">
        <v>407</v>
      </c>
      <c r="B114" s="70">
        <v>16</v>
      </c>
      <c r="C114" s="78" t="s">
        <v>442</v>
      </c>
      <c r="D114" s="1" t="s">
        <v>444</v>
      </c>
      <c r="E114" s="188"/>
      <c r="F114" s="96"/>
      <c r="G114" s="188"/>
      <c r="H114" s="189"/>
      <c r="I114" s="188"/>
      <c r="J114" s="188"/>
      <c r="K114" s="188"/>
    </row>
    <row r="115" spans="1:11" ht="15.75" customHeight="1" x14ac:dyDescent="0.2">
      <c r="A115" s="69" t="s">
        <v>407</v>
      </c>
      <c r="B115" s="70">
        <v>16</v>
      </c>
      <c r="C115" s="78" t="s">
        <v>442</v>
      </c>
      <c r="D115" s="1" t="s">
        <v>445</v>
      </c>
      <c r="E115" s="188"/>
      <c r="F115" s="96"/>
      <c r="G115" s="188"/>
      <c r="H115" s="189"/>
      <c r="I115" s="188"/>
      <c r="J115" s="188"/>
      <c r="K115" s="188"/>
    </row>
    <row r="116" spans="1:11" ht="15.75" customHeight="1" x14ac:dyDescent="0.2">
      <c r="A116" s="69" t="s">
        <v>407</v>
      </c>
      <c r="B116" s="70">
        <v>16</v>
      </c>
      <c r="C116" s="78" t="s">
        <v>442</v>
      </c>
      <c r="D116" s="1" t="s">
        <v>446</v>
      </c>
      <c r="E116" s="188"/>
      <c r="F116" s="96"/>
      <c r="G116" s="188"/>
      <c r="H116" s="189"/>
      <c r="I116" s="188"/>
      <c r="J116" s="188"/>
      <c r="K116" s="188"/>
    </row>
    <row r="117" spans="1:11" ht="15.75" customHeight="1" x14ac:dyDescent="0.2">
      <c r="A117" s="69" t="s">
        <v>407</v>
      </c>
      <c r="B117" s="70">
        <v>16</v>
      </c>
      <c r="C117" s="78" t="s">
        <v>442</v>
      </c>
      <c r="D117" s="1" t="s">
        <v>447</v>
      </c>
      <c r="E117" s="188"/>
      <c r="F117" s="96"/>
      <c r="G117" s="188"/>
      <c r="H117" s="189"/>
      <c r="I117" s="188"/>
      <c r="J117" s="188"/>
      <c r="K117" s="188"/>
    </row>
    <row r="118" spans="1:11" ht="15.75" customHeight="1" x14ac:dyDescent="0.2">
      <c r="A118" s="69" t="s">
        <v>407</v>
      </c>
      <c r="B118" s="70">
        <v>16</v>
      </c>
      <c r="C118" s="78" t="s">
        <v>442</v>
      </c>
      <c r="D118" s="1" t="s">
        <v>854</v>
      </c>
      <c r="E118" s="188"/>
      <c r="F118" s="96"/>
      <c r="G118" s="188"/>
      <c r="H118" s="189"/>
      <c r="I118" s="188"/>
      <c r="J118" s="188"/>
      <c r="K118" s="188"/>
    </row>
    <row r="119" spans="1:11" ht="15.75" customHeight="1" x14ac:dyDescent="0.2">
      <c r="A119" s="69" t="s">
        <v>407</v>
      </c>
      <c r="B119" s="70">
        <v>16</v>
      </c>
      <c r="C119" s="78" t="s">
        <v>442</v>
      </c>
      <c r="D119" s="1" t="s">
        <v>449</v>
      </c>
      <c r="E119" s="188"/>
      <c r="F119" s="96"/>
      <c r="G119" s="188"/>
      <c r="H119" s="189"/>
      <c r="I119" s="188"/>
      <c r="J119" s="188"/>
      <c r="K119" s="188"/>
    </row>
    <row r="120" spans="1:11" ht="15.75" customHeight="1" x14ac:dyDescent="0.2">
      <c r="A120" s="69" t="s">
        <v>407</v>
      </c>
      <c r="B120" s="70">
        <v>16</v>
      </c>
      <c r="C120" s="78" t="s">
        <v>442</v>
      </c>
      <c r="D120" s="1" t="s">
        <v>450</v>
      </c>
      <c r="E120" s="188"/>
      <c r="F120" s="96"/>
      <c r="G120" s="188"/>
      <c r="H120" s="189"/>
      <c r="I120" s="188"/>
      <c r="J120" s="188"/>
      <c r="K120" s="188"/>
    </row>
    <row r="121" spans="1:11" ht="15.75" customHeight="1" x14ac:dyDescent="0.2">
      <c r="A121" s="69" t="s">
        <v>407</v>
      </c>
      <c r="B121" s="70">
        <v>16</v>
      </c>
      <c r="C121" s="78" t="s">
        <v>442</v>
      </c>
      <c r="D121" s="1" t="s">
        <v>451</v>
      </c>
      <c r="E121" s="188"/>
      <c r="F121" s="96"/>
      <c r="G121" s="188"/>
      <c r="H121" s="189"/>
      <c r="I121" s="188"/>
      <c r="J121" s="188"/>
      <c r="K121" s="188"/>
    </row>
    <row r="122" spans="1:11" ht="15.75" customHeight="1" x14ac:dyDescent="0.2">
      <c r="A122" s="69" t="s">
        <v>407</v>
      </c>
      <c r="B122" s="70">
        <v>16</v>
      </c>
      <c r="C122" s="78" t="s">
        <v>442</v>
      </c>
      <c r="D122" s="1" t="s">
        <v>452</v>
      </c>
      <c r="E122" s="188"/>
      <c r="F122" s="96"/>
      <c r="G122" s="188"/>
      <c r="H122" s="189"/>
      <c r="I122" s="188"/>
      <c r="J122" s="188"/>
      <c r="K122" s="188"/>
    </row>
    <row r="123" spans="1:11" ht="15.75" customHeight="1" x14ac:dyDescent="0.2">
      <c r="A123" s="69" t="s">
        <v>407</v>
      </c>
      <c r="B123" s="70">
        <v>16</v>
      </c>
      <c r="C123" s="78" t="s">
        <v>442</v>
      </c>
      <c r="D123" s="1" t="s">
        <v>453</v>
      </c>
      <c r="E123" s="188"/>
      <c r="F123" s="96"/>
      <c r="G123" s="188"/>
      <c r="H123" s="189"/>
      <c r="I123" s="188"/>
      <c r="J123" s="188"/>
      <c r="K123" s="188"/>
    </row>
    <row r="124" spans="1:11" ht="15.75" customHeight="1" x14ac:dyDescent="0.2">
      <c r="A124" s="69" t="s">
        <v>407</v>
      </c>
      <c r="B124" s="70">
        <v>16</v>
      </c>
      <c r="C124" s="78" t="s">
        <v>442</v>
      </c>
      <c r="D124" s="1" t="s">
        <v>454</v>
      </c>
      <c r="E124" s="188"/>
      <c r="F124" s="96"/>
      <c r="G124" s="188"/>
      <c r="H124" s="189"/>
      <c r="I124" s="188"/>
      <c r="J124" s="188"/>
      <c r="K124" s="188"/>
    </row>
    <row r="125" spans="1:11" ht="15.75" customHeight="1" x14ac:dyDescent="0.2">
      <c r="A125" s="69" t="s">
        <v>407</v>
      </c>
      <c r="B125" s="70">
        <v>16</v>
      </c>
      <c r="C125" s="78" t="s">
        <v>442</v>
      </c>
      <c r="D125" s="1" t="s">
        <v>455</v>
      </c>
      <c r="E125" s="188"/>
      <c r="F125" s="96"/>
      <c r="G125" s="188"/>
      <c r="H125" s="189"/>
      <c r="I125" s="188"/>
      <c r="J125" s="188"/>
      <c r="K125" s="188"/>
    </row>
    <row r="126" spans="1:11" ht="15.75" customHeight="1" x14ac:dyDescent="0.2">
      <c r="A126" s="69" t="s">
        <v>407</v>
      </c>
      <c r="B126" s="70">
        <v>16</v>
      </c>
      <c r="C126" s="78" t="s">
        <v>442</v>
      </c>
      <c r="D126" s="1" t="s">
        <v>456</v>
      </c>
      <c r="E126" s="188"/>
      <c r="F126" s="96"/>
      <c r="G126" s="188"/>
      <c r="H126" s="189"/>
      <c r="I126" s="188"/>
      <c r="J126" s="188"/>
      <c r="K126" s="188"/>
    </row>
    <row r="127" spans="1:11" ht="15.75" customHeight="1" x14ac:dyDescent="0.2">
      <c r="A127" s="69" t="s">
        <v>407</v>
      </c>
      <c r="B127" s="70">
        <v>16</v>
      </c>
      <c r="C127" s="78" t="s">
        <v>442</v>
      </c>
      <c r="D127" s="1" t="s">
        <v>457</v>
      </c>
      <c r="E127" s="188"/>
      <c r="F127" s="96"/>
      <c r="G127" s="188"/>
      <c r="H127" s="189"/>
      <c r="I127" s="188"/>
      <c r="J127" s="188"/>
      <c r="K127" s="188"/>
    </row>
    <row r="128" spans="1:11" ht="15.75" customHeight="1" x14ac:dyDescent="0.2">
      <c r="A128" s="69" t="s">
        <v>407</v>
      </c>
      <c r="B128" s="70">
        <v>16</v>
      </c>
      <c r="C128" s="78" t="s">
        <v>442</v>
      </c>
      <c r="D128" s="1" t="s">
        <v>458</v>
      </c>
      <c r="E128" s="188"/>
      <c r="F128" s="96"/>
      <c r="G128" s="188"/>
      <c r="H128" s="189"/>
      <c r="I128" s="188"/>
      <c r="J128" s="188"/>
      <c r="K128" s="188"/>
    </row>
    <row r="129" spans="1:11" ht="15.75" customHeight="1" x14ac:dyDescent="0.2">
      <c r="A129" s="69" t="s">
        <v>407</v>
      </c>
      <c r="B129" s="70">
        <v>17</v>
      </c>
      <c r="C129" s="78" t="s">
        <v>459</v>
      </c>
      <c r="D129" s="1" t="s">
        <v>460</v>
      </c>
      <c r="E129" s="188"/>
      <c r="F129" s="96"/>
      <c r="G129" s="188"/>
      <c r="H129" s="189"/>
      <c r="I129" s="188"/>
      <c r="J129" s="188"/>
      <c r="K129" s="188"/>
    </row>
    <row r="130" spans="1:11" ht="15.75" customHeight="1" x14ac:dyDescent="0.2">
      <c r="A130" s="69" t="s">
        <v>407</v>
      </c>
      <c r="B130" s="70">
        <v>17</v>
      </c>
      <c r="C130" s="78" t="s">
        <v>459</v>
      </c>
      <c r="D130" s="1" t="s">
        <v>461</v>
      </c>
      <c r="E130" s="188"/>
      <c r="F130" s="96"/>
      <c r="G130" s="188"/>
      <c r="H130" s="189"/>
      <c r="I130" s="188"/>
      <c r="J130" s="188"/>
      <c r="K130" s="188"/>
    </row>
    <row r="131" spans="1:11" ht="15.75" customHeight="1" x14ac:dyDescent="0.2">
      <c r="A131" s="69" t="s">
        <v>407</v>
      </c>
      <c r="B131" s="70">
        <v>17</v>
      </c>
      <c r="C131" s="78" t="s">
        <v>459</v>
      </c>
      <c r="D131" s="1" t="s">
        <v>462</v>
      </c>
      <c r="E131" s="188"/>
      <c r="F131" s="96"/>
      <c r="G131" s="188"/>
      <c r="H131" s="189"/>
      <c r="I131" s="188"/>
      <c r="J131" s="188"/>
      <c r="K131" s="188"/>
    </row>
    <row r="132" spans="1:11" ht="15.75" customHeight="1" x14ac:dyDescent="0.2">
      <c r="A132" s="69" t="s">
        <v>407</v>
      </c>
      <c r="B132" s="70">
        <v>17</v>
      </c>
      <c r="C132" s="78" t="s">
        <v>459</v>
      </c>
      <c r="D132" s="1" t="s">
        <v>463</v>
      </c>
      <c r="E132" s="188"/>
      <c r="F132" s="96"/>
      <c r="G132" s="188"/>
      <c r="H132" s="189"/>
      <c r="I132" s="188"/>
      <c r="J132" s="188"/>
      <c r="K132" s="188"/>
    </row>
    <row r="133" spans="1:11" ht="15.75" customHeight="1" x14ac:dyDescent="0.2">
      <c r="A133" s="69" t="s">
        <v>407</v>
      </c>
      <c r="B133" s="70">
        <v>17</v>
      </c>
      <c r="C133" s="78" t="s">
        <v>459</v>
      </c>
      <c r="D133" s="1" t="s">
        <v>464</v>
      </c>
      <c r="E133" s="188"/>
      <c r="F133" s="96"/>
      <c r="G133" s="188"/>
      <c r="H133" s="189"/>
      <c r="I133" s="188"/>
      <c r="J133" s="188"/>
      <c r="K133" s="188"/>
    </row>
    <row r="134" spans="1:11" ht="15.75" customHeight="1" x14ac:dyDescent="0.2">
      <c r="A134" s="69" t="s">
        <v>407</v>
      </c>
      <c r="B134" s="70">
        <v>17</v>
      </c>
      <c r="C134" s="78" t="s">
        <v>459</v>
      </c>
      <c r="D134" s="1" t="s">
        <v>465</v>
      </c>
      <c r="E134" s="188"/>
      <c r="F134" s="96"/>
      <c r="G134" s="188"/>
      <c r="H134" s="189"/>
      <c r="I134" s="188"/>
      <c r="J134" s="188"/>
      <c r="K134" s="188"/>
    </row>
    <row r="135" spans="1:11" ht="15.75" customHeight="1" x14ac:dyDescent="0.2">
      <c r="A135" s="69" t="s">
        <v>407</v>
      </c>
      <c r="B135" s="70">
        <v>17</v>
      </c>
      <c r="C135" s="78" t="s">
        <v>459</v>
      </c>
      <c r="D135" s="1" t="s">
        <v>466</v>
      </c>
      <c r="E135" s="188"/>
      <c r="F135" s="96"/>
      <c r="G135" s="188"/>
      <c r="H135" s="189"/>
      <c r="I135" s="188"/>
      <c r="J135" s="188"/>
      <c r="K135" s="188"/>
    </row>
    <row r="136" spans="1:11" ht="15.75" customHeight="1" x14ac:dyDescent="0.2">
      <c r="A136" s="69" t="s">
        <v>407</v>
      </c>
      <c r="B136" s="70">
        <v>17</v>
      </c>
      <c r="C136" s="78" t="s">
        <v>459</v>
      </c>
      <c r="D136" s="1" t="s">
        <v>467</v>
      </c>
      <c r="E136" s="188"/>
      <c r="F136" s="96"/>
      <c r="G136" s="188"/>
      <c r="H136" s="189"/>
      <c r="I136" s="188"/>
      <c r="J136" s="188"/>
      <c r="K136" s="188"/>
    </row>
    <row r="137" spans="1:11" ht="15.75" customHeight="1" x14ac:dyDescent="0.2">
      <c r="A137" s="69" t="s">
        <v>407</v>
      </c>
      <c r="B137" s="70">
        <v>17</v>
      </c>
      <c r="C137" s="78" t="s">
        <v>459</v>
      </c>
      <c r="D137" s="1" t="s">
        <v>468</v>
      </c>
      <c r="E137" s="188"/>
      <c r="F137" s="96"/>
      <c r="G137" s="188"/>
      <c r="H137" s="189"/>
      <c r="I137" s="188"/>
      <c r="J137" s="188"/>
      <c r="K137" s="188"/>
    </row>
    <row r="138" spans="1:11" ht="15.75" customHeight="1" x14ac:dyDescent="0.2">
      <c r="A138" s="69" t="s">
        <v>407</v>
      </c>
      <c r="B138" s="70">
        <v>17</v>
      </c>
      <c r="C138" s="78" t="s">
        <v>459</v>
      </c>
      <c r="D138" s="1" t="s">
        <v>469</v>
      </c>
      <c r="E138" s="188"/>
      <c r="F138" s="96"/>
      <c r="G138" s="188"/>
      <c r="H138" s="189"/>
      <c r="I138" s="188"/>
      <c r="J138" s="188"/>
      <c r="K138" s="188"/>
    </row>
    <row r="139" spans="1:11" ht="15.75" customHeight="1" x14ac:dyDescent="0.2">
      <c r="A139" s="69" t="s">
        <v>407</v>
      </c>
      <c r="B139" s="70">
        <v>17</v>
      </c>
      <c r="C139" s="78" t="s">
        <v>459</v>
      </c>
      <c r="D139" s="1" t="s">
        <v>470</v>
      </c>
      <c r="E139" s="188"/>
      <c r="F139" s="96"/>
      <c r="G139" s="188"/>
      <c r="H139" s="189"/>
      <c r="I139" s="188"/>
      <c r="J139" s="188"/>
      <c r="K139" s="188"/>
    </row>
    <row r="140" spans="1:11" ht="15.75" customHeight="1" x14ac:dyDescent="0.2">
      <c r="A140" s="69" t="s">
        <v>407</v>
      </c>
      <c r="B140" s="70">
        <v>17</v>
      </c>
      <c r="C140" s="78" t="s">
        <v>459</v>
      </c>
      <c r="D140" s="1" t="s">
        <v>471</v>
      </c>
      <c r="E140" s="188"/>
      <c r="F140" s="96"/>
      <c r="G140" s="188"/>
      <c r="H140" s="189"/>
      <c r="I140" s="188"/>
      <c r="J140" s="188"/>
      <c r="K140" s="188"/>
    </row>
    <row r="141" spans="1:11" ht="15.75" customHeight="1" x14ac:dyDescent="0.2">
      <c r="A141" s="69" t="s">
        <v>407</v>
      </c>
      <c r="B141" s="70">
        <v>17</v>
      </c>
      <c r="C141" s="78" t="s">
        <v>459</v>
      </c>
      <c r="D141" s="1" t="s">
        <v>472</v>
      </c>
      <c r="E141" s="188"/>
      <c r="F141" s="96"/>
      <c r="G141" s="188"/>
      <c r="H141" s="189"/>
      <c r="I141" s="188"/>
      <c r="J141" s="188"/>
      <c r="K141" s="188"/>
    </row>
    <row r="142" spans="1:11" ht="15.75" customHeight="1" x14ac:dyDescent="0.2">
      <c r="A142" s="69" t="s">
        <v>407</v>
      </c>
      <c r="B142" s="70">
        <v>17</v>
      </c>
      <c r="C142" s="78" t="s">
        <v>459</v>
      </c>
      <c r="D142" s="1" t="s">
        <v>473</v>
      </c>
      <c r="E142" s="188"/>
      <c r="F142" s="96"/>
      <c r="G142" s="188"/>
      <c r="H142" s="189"/>
      <c r="I142" s="188"/>
      <c r="J142" s="188"/>
      <c r="K142" s="188"/>
    </row>
    <row r="143" spans="1:11" ht="15.75" customHeight="1" x14ac:dyDescent="0.2">
      <c r="A143" s="69" t="s">
        <v>407</v>
      </c>
      <c r="B143" s="70">
        <v>17</v>
      </c>
      <c r="C143" s="78" t="s">
        <v>459</v>
      </c>
      <c r="D143" s="1" t="s">
        <v>474</v>
      </c>
      <c r="E143" s="188"/>
      <c r="F143" s="96"/>
      <c r="G143" s="188"/>
      <c r="H143" s="189"/>
      <c r="I143" s="188"/>
      <c r="J143" s="188"/>
      <c r="K143" s="188"/>
    </row>
    <row r="144" spans="1:11" ht="15.75" customHeight="1" x14ac:dyDescent="0.2">
      <c r="A144" s="69" t="s">
        <v>407</v>
      </c>
      <c r="B144" s="70">
        <v>17</v>
      </c>
      <c r="C144" s="78" t="s">
        <v>459</v>
      </c>
      <c r="D144" s="1" t="s">
        <v>475</v>
      </c>
      <c r="E144" s="188"/>
      <c r="F144" s="96"/>
      <c r="G144" s="188"/>
      <c r="H144" s="189"/>
      <c r="I144" s="188"/>
      <c r="J144" s="188"/>
      <c r="K144" s="188"/>
    </row>
    <row r="145" spans="1:11" ht="15.75" customHeight="1" x14ac:dyDescent="0.2">
      <c r="A145" s="69" t="s">
        <v>407</v>
      </c>
      <c r="B145" s="70">
        <v>17</v>
      </c>
      <c r="C145" s="78" t="s">
        <v>459</v>
      </c>
      <c r="D145" s="1" t="s">
        <v>476</v>
      </c>
      <c r="E145" s="188"/>
      <c r="F145" s="96"/>
      <c r="G145" s="188"/>
      <c r="H145" s="189"/>
      <c r="I145" s="188"/>
      <c r="J145" s="188"/>
      <c r="K145" s="188"/>
    </row>
    <row r="146" spans="1:11" ht="15.75" customHeight="1" x14ac:dyDescent="0.2">
      <c r="A146" s="69" t="s">
        <v>407</v>
      </c>
      <c r="B146" s="70">
        <v>17</v>
      </c>
      <c r="C146" s="78" t="s">
        <v>459</v>
      </c>
      <c r="D146" s="1" t="s">
        <v>477</v>
      </c>
      <c r="E146" s="188"/>
      <c r="F146" s="96"/>
      <c r="G146" s="188"/>
      <c r="H146" s="189"/>
      <c r="I146" s="188"/>
      <c r="J146" s="188"/>
      <c r="K146" s="188"/>
    </row>
    <row r="147" spans="1:11" ht="15.75" customHeight="1" x14ac:dyDescent="0.2">
      <c r="A147" s="69" t="s">
        <v>407</v>
      </c>
      <c r="B147" s="70">
        <v>17</v>
      </c>
      <c r="C147" s="78" t="s">
        <v>459</v>
      </c>
      <c r="D147" s="1" t="s">
        <v>478</v>
      </c>
      <c r="E147" s="188"/>
      <c r="F147" s="96"/>
      <c r="G147" s="188"/>
      <c r="H147" s="189"/>
      <c r="I147" s="188"/>
      <c r="J147" s="188"/>
      <c r="K147" s="188"/>
    </row>
    <row r="148" spans="1:11" ht="15.75" customHeight="1" x14ac:dyDescent="0.2">
      <c r="A148" s="69" t="s">
        <v>407</v>
      </c>
      <c r="B148" s="70">
        <v>17</v>
      </c>
      <c r="C148" s="78" t="s">
        <v>459</v>
      </c>
      <c r="D148" s="1" t="s">
        <v>479</v>
      </c>
      <c r="E148" s="188"/>
      <c r="F148" s="96"/>
      <c r="G148" s="188"/>
      <c r="H148" s="189"/>
      <c r="I148" s="188"/>
      <c r="J148" s="188"/>
      <c r="K148" s="188"/>
    </row>
    <row r="149" spans="1:11" ht="15.75" customHeight="1" x14ac:dyDescent="0.2">
      <c r="A149" s="69" t="s">
        <v>407</v>
      </c>
      <c r="B149" s="70">
        <v>17</v>
      </c>
      <c r="C149" s="78" t="s">
        <v>459</v>
      </c>
      <c r="D149" s="1" t="s">
        <v>480</v>
      </c>
      <c r="E149" s="188"/>
      <c r="F149" s="96"/>
      <c r="G149" s="188"/>
      <c r="H149" s="189"/>
      <c r="I149" s="188"/>
      <c r="J149" s="188"/>
      <c r="K149" s="188"/>
    </row>
    <row r="150" spans="1:11" ht="15.75" customHeight="1" x14ac:dyDescent="0.2">
      <c r="A150" s="69" t="s">
        <v>407</v>
      </c>
      <c r="B150" s="70">
        <v>17</v>
      </c>
      <c r="C150" s="78" t="s">
        <v>459</v>
      </c>
      <c r="D150" s="1" t="s">
        <v>481</v>
      </c>
      <c r="E150" s="188"/>
      <c r="F150" s="96"/>
      <c r="G150" s="188"/>
      <c r="H150" s="189"/>
      <c r="I150" s="188"/>
      <c r="J150" s="188"/>
      <c r="K150" s="188"/>
    </row>
    <row r="151" spans="1:11" ht="15.75" customHeight="1" x14ac:dyDescent="0.2">
      <c r="A151" s="69" t="s">
        <v>407</v>
      </c>
      <c r="B151" s="70">
        <v>18</v>
      </c>
      <c r="C151" s="78" t="s">
        <v>482</v>
      </c>
      <c r="D151" s="1" t="s">
        <v>483</v>
      </c>
      <c r="E151" s="188"/>
      <c r="F151" s="96"/>
      <c r="G151" s="188"/>
      <c r="H151" s="189"/>
      <c r="I151" s="188"/>
      <c r="J151" s="188"/>
      <c r="K151" s="188"/>
    </row>
    <row r="152" spans="1:11" ht="15.75" customHeight="1" x14ac:dyDescent="0.2">
      <c r="A152" s="69" t="s">
        <v>407</v>
      </c>
      <c r="B152" s="70">
        <v>18</v>
      </c>
      <c r="C152" s="78" t="s">
        <v>482</v>
      </c>
      <c r="D152" s="1" t="s">
        <v>484</v>
      </c>
      <c r="E152" s="188"/>
      <c r="F152" s="96"/>
      <c r="G152" s="188"/>
      <c r="H152" s="189"/>
      <c r="I152" s="188"/>
      <c r="J152" s="188"/>
      <c r="K152" s="188"/>
    </row>
    <row r="153" spans="1:11" ht="15.75" customHeight="1" x14ac:dyDescent="0.2">
      <c r="A153" s="69" t="s">
        <v>407</v>
      </c>
      <c r="B153" s="70">
        <v>18</v>
      </c>
      <c r="C153" s="78" t="s">
        <v>482</v>
      </c>
      <c r="D153" s="1" t="s">
        <v>485</v>
      </c>
      <c r="E153" s="188"/>
      <c r="F153" s="96"/>
      <c r="G153" s="188"/>
      <c r="H153" s="189"/>
      <c r="I153" s="188"/>
      <c r="J153" s="188"/>
      <c r="K153" s="188"/>
    </row>
    <row r="154" spans="1:11" ht="15.75" customHeight="1" x14ac:dyDescent="0.2">
      <c r="A154" s="69" t="s">
        <v>407</v>
      </c>
      <c r="B154" s="70">
        <v>18</v>
      </c>
      <c r="C154" s="78" t="s">
        <v>482</v>
      </c>
      <c r="D154" s="1" t="s">
        <v>486</v>
      </c>
      <c r="E154" s="188"/>
      <c r="F154" s="96"/>
      <c r="G154" s="188"/>
      <c r="H154" s="189"/>
      <c r="I154" s="188"/>
      <c r="J154" s="188"/>
      <c r="K154" s="188"/>
    </row>
    <row r="155" spans="1:11" ht="15.75" customHeight="1" x14ac:dyDescent="0.2">
      <c r="A155" s="69" t="s">
        <v>407</v>
      </c>
      <c r="B155" s="70">
        <v>19</v>
      </c>
      <c r="C155" s="78" t="s">
        <v>487</v>
      </c>
      <c r="D155" s="1" t="s">
        <v>488</v>
      </c>
      <c r="E155" s="188"/>
      <c r="F155" s="96"/>
      <c r="G155" s="188"/>
      <c r="H155" s="189"/>
      <c r="I155" s="188"/>
      <c r="J155" s="188"/>
      <c r="K155" s="188"/>
    </row>
    <row r="156" spans="1:11" ht="15.75" customHeight="1" x14ac:dyDescent="0.2">
      <c r="A156" s="69" t="s">
        <v>407</v>
      </c>
      <c r="B156" s="70">
        <v>19</v>
      </c>
      <c r="C156" s="78" t="s">
        <v>487</v>
      </c>
      <c r="D156" s="1" t="s">
        <v>489</v>
      </c>
      <c r="E156" s="188"/>
      <c r="F156" s="96"/>
      <c r="G156" s="188"/>
      <c r="H156" s="189"/>
      <c r="I156" s="188"/>
      <c r="J156" s="188"/>
      <c r="K156" s="188"/>
    </row>
    <row r="157" spans="1:11" ht="15.75" customHeight="1" x14ac:dyDescent="0.2">
      <c r="A157" s="69" t="s">
        <v>407</v>
      </c>
      <c r="B157" s="70">
        <v>19</v>
      </c>
      <c r="C157" s="78" t="s">
        <v>487</v>
      </c>
      <c r="D157" s="1" t="s">
        <v>490</v>
      </c>
      <c r="E157" s="188"/>
      <c r="F157" s="96"/>
      <c r="G157" s="188"/>
      <c r="H157" s="189"/>
      <c r="I157" s="188"/>
      <c r="J157" s="188"/>
      <c r="K157" s="188"/>
    </row>
    <row r="158" spans="1:11" ht="15.75" customHeight="1" x14ac:dyDescent="0.2">
      <c r="A158" s="69" t="s">
        <v>407</v>
      </c>
      <c r="B158" s="70">
        <v>19</v>
      </c>
      <c r="C158" s="78" t="s">
        <v>487</v>
      </c>
      <c r="D158" s="1" t="s">
        <v>491</v>
      </c>
      <c r="E158" s="188"/>
      <c r="F158" s="96"/>
      <c r="G158" s="188"/>
      <c r="H158" s="189"/>
      <c r="I158" s="188"/>
      <c r="J158" s="188"/>
      <c r="K158" s="188"/>
    </row>
    <row r="159" spans="1:11" ht="15.75" customHeight="1" x14ac:dyDescent="0.2">
      <c r="A159" s="69" t="s">
        <v>407</v>
      </c>
      <c r="B159" s="70">
        <v>20</v>
      </c>
      <c r="C159" s="78" t="s">
        <v>492</v>
      </c>
      <c r="D159" s="1" t="s">
        <v>493</v>
      </c>
      <c r="E159" s="188"/>
      <c r="F159" s="96"/>
      <c r="G159" s="188"/>
      <c r="H159" s="189"/>
      <c r="I159" s="188"/>
      <c r="J159" s="188"/>
      <c r="K159" s="188"/>
    </row>
    <row r="160" spans="1:11" ht="15.75" customHeight="1" x14ac:dyDescent="0.2">
      <c r="A160" s="69" t="s">
        <v>407</v>
      </c>
      <c r="B160" s="70">
        <v>20</v>
      </c>
      <c r="C160" s="78" t="s">
        <v>492</v>
      </c>
      <c r="D160" s="1" t="s">
        <v>494</v>
      </c>
      <c r="E160" s="188"/>
      <c r="F160" s="96"/>
      <c r="G160" s="188"/>
      <c r="H160" s="189"/>
      <c r="I160" s="188"/>
      <c r="J160" s="188"/>
      <c r="K160" s="188"/>
    </row>
    <row r="161" spans="1:11" ht="15.75" customHeight="1" x14ac:dyDescent="0.2">
      <c r="A161" s="69" t="s">
        <v>407</v>
      </c>
      <c r="B161" s="70">
        <v>20</v>
      </c>
      <c r="C161" s="78" t="s">
        <v>492</v>
      </c>
      <c r="D161" s="1" t="s">
        <v>495</v>
      </c>
      <c r="E161" s="188"/>
      <c r="F161" s="96"/>
      <c r="G161" s="188"/>
      <c r="H161" s="189"/>
      <c r="I161" s="188"/>
      <c r="J161" s="188"/>
      <c r="K161" s="188"/>
    </row>
    <row r="162" spans="1:11" ht="15.75" customHeight="1" x14ac:dyDescent="0.2">
      <c r="A162" s="69" t="s">
        <v>407</v>
      </c>
      <c r="B162" s="70">
        <v>21</v>
      </c>
      <c r="C162" s="78" t="s">
        <v>496</v>
      </c>
      <c r="D162" s="1" t="s">
        <v>497</v>
      </c>
      <c r="E162" s="188"/>
      <c r="F162" s="96"/>
      <c r="G162" s="188"/>
      <c r="H162" s="189"/>
      <c r="I162" s="188"/>
      <c r="J162" s="188"/>
      <c r="K162" s="188"/>
    </row>
    <row r="163" spans="1:11" ht="15.75" customHeight="1" x14ac:dyDescent="0.2">
      <c r="A163" s="69" t="s">
        <v>407</v>
      </c>
      <c r="B163" s="70">
        <v>21</v>
      </c>
      <c r="C163" s="78" t="s">
        <v>496</v>
      </c>
      <c r="D163" s="1" t="s">
        <v>498</v>
      </c>
      <c r="E163" s="188"/>
      <c r="F163" s="96"/>
      <c r="G163" s="188"/>
      <c r="H163" s="189"/>
      <c r="I163" s="188"/>
      <c r="J163" s="188"/>
      <c r="K163" s="188"/>
    </row>
    <row r="164" spans="1:11" ht="15.75" customHeight="1" x14ac:dyDescent="0.2">
      <c r="A164" s="69" t="s">
        <v>407</v>
      </c>
      <c r="B164" s="70">
        <v>22</v>
      </c>
      <c r="C164" s="78" t="s">
        <v>499</v>
      </c>
      <c r="D164" s="1" t="s">
        <v>500</v>
      </c>
      <c r="E164" s="188"/>
      <c r="F164" s="96"/>
      <c r="G164" s="188"/>
      <c r="H164" s="189"/>
      <c r="I164" s="188"/>
      <c r="J164" s="188"/>
      <c r="K164" s="188"/>
    </row>
    <row r="165" spans="1:11" ht="15.75" customHeight="1" x14ac:dyDescent="0.2">
      <c r="A165" s="69" t="s">
        <v>407</v>
      </c>
      <c r="B165" s="70">
        <v>22</v>
      </c>
      <c r="C165" s="78" t="s">
        <v>499</v>
      </c>
      <c r="D165" s="1" t="s">
        <v>501</v>
      </c>
      <c r="E165" s="188"/>
      <c r="F165" s="96"/>
      <c r="G165" s="188"/>
      <c r="H165" s="189"/>
      <c r="I165" s="188"/>
      <c r="J165" s="188"/>
      <c r="K165" s="188"/>
    </row>
    <row r="166" spans="1:11" ht="15.75" customHeight="1" x14ac:dyDescent="0.2">
      <c r="A166" s="69" t="s">
        <v>407</v>
      </c>
      <c r="B166" s="70">
        <v>22</v>
      </c>
      <c r="C166" s="78" t="s">
        <v>499</v>
      </c>
      <c r="D166" s="1" t="s">
        <v>502</v>
      </c>
      <c r="E166" s="188"/>
      <c r="F166" s="96"/>
      <c r="G166" s="188"/>
      <c r="H166" s="189"/>
      <c r="I166" s="188"/>
      <c r="J166" s="188"/>
      <c r="K166" s="188"/>
    </row>
    <row r="167" spans="1:11" ht="15.75" customHeight="1" x14ac:dyDescent="0.2">
      <c r="A167" s="69" t="s">
        <v>407</v>
      </c>
      <c r="B167" s="70">
        <v>22</v>
      </c>
      <c r="C167" s="78" t="s">
        <v>499</v>
      </c>
      <c r="D167" s="1" t="s">
        <v>503</v>
      </c>
      <c r="E167" s="188"/>
      <c r="F167" s="96"/>
      <c r="G167" s="188"/>
      <c r="H167" s="189"/>
      <c r="I167" s="188"/>
      <c r="J167" s="188"/>
      <c r="K167" s="188"/>
    </row>
    <row r="168" spans="1:11" ht="15.75" customHeight="1" x14ac:dyDescent="0.2">
      <c r="A168" s="69" t="s">
        <v>407</v>
      </c>
      <c r="B168" s="70">
        <v>22</v>
      </c>
      <c r="C168" s="78" t="s">
        <v>499</v>
      </c>
      <c r="D168" s="1" t="s">
        <v>504</v>
      </c>
      <c r="E168" s="188"/>
      <c r="F168" s="96"/>
      <c r="G168" s="188"/>
      <c r="H168" s="189"/>
      <c r="I168" s="188"/>
      <c r="J168" s="188"/>
      <c r="K168" s="188"/>
    </row>
    <row r="169" spans="1:11" ht="15.75" customHeight="1" x14ac:dyDescent="0.2">
      <c r="A169" s="69" t="s">
        <v>407</v>
      </c>
      <c r="B169" s="70">
        <v>23</v>
      </c>
      <c r="C169" s="78" t="s">
        <v>505</v>
      </c>
      <c r="D169" s="1" t="s">
        <v>506</v>
      </c>
      <c r="E169" s="188"/>
      <c r="F169" s="96"/>
      <c r="G169" s="188"/>
      <c r="H169" s="189"/>
      <c r="I169" s="188"/>
      <c r="J169" s="188"/>
      <c r="K169" s="188"/>
    </row>
    <row r="170" spans="1:11" ht="15.75" customHeight="1" x14ac:dyDescent="0.2">
      <c r="A170" s="69" t="s">
        <v>407</v>
      </c>
      <c r="B170" s="70">
        <v>23</v>
      </c>
      <c r="C170" s="78" t="s">
        <v>505</v>
      </c>
      <c r="D170" s="1" t="s">
        <v>507</v>
      </c>
      <c r="E170" s="188"/>
      <c r="F170" s="96"/>
      <c r="G170" s="188"/>
      <c r="H170" s="189"/>
      <c r="I170" s="188"/>
      <c r="J170" s="188"/>
      <c r="K170" s="188"/>
    </row>
    <row r="171" spans="1:11" ht="15.75" customHeight="1" x14ac:dyDescent="0.2">
      <c r="A171" s="69" t="s">
        <v>407</v>
      </c>
      <c r="B171" s="70">
        <v>23</v>
      </c>
      <c r="C171" s="78" t="s">
        <v>505</v>
      </c>
      <c r="D171" s="1" t="s">
        <v>508</v>
      </c>
      <c r="E171" s="188"/>
      <c r="F171" s="96"/>
      <c r="G171" s="188"/>
      <c r="H171" s="189"/>
      <c r="I171" s="188"/>
      <c r="J171" s="188"/>
      <c r="K171" s="188"/>
    </row>
    <row r="172" spans="1:11" ht="15.75" customHeight="1" x14ac:dyDescent="0.2">
      <c r="A172" s="69" t="s">
        <v>407</v>
      </c>
      <c r="B172" s="70">
        <v>23</v>
      </c>
      <c r="C172" s="78" t="s">
        <v>505</v>
      </c>
      <c r="D172" s="1" t="s">
        <v>509</v>
      </c>
      <c r="E172" s="188"/>
      <c r="F172" s="96"/>
      <c r="G172" s="188"/>
      <c r="H172" s="189"/>
      <c r="I172" s="188"/>
      <c r="J172" s="188"/>
      <c r="K172" s="188"/>
    </row>
    <row r="173" spans="1:11" ht="15.75" customHeight="1" x14ac:dyDescent="0.2">
      <c r="A173" s="69" t="s">
        <v>407</v>
      </c>
      <c r="B173" s="70">
        <v>23</v>
      </c>
      <c r="C173" s="78" t="s">
        <v>505</v>
      </c>
      <c r="D173" s="1" t="s">
        <v>510</v>
      </c>
      <c r="E173" s="188"/>
      <c r="F173" s="96"/>
      <c r="G173" s="188"/>
      <c r="H173" s="189"/>
      <c r="I173" s="188"/>
      <c r="J173" s="188"/>
      <c r="K173" s="188"/>
    </row>
    <row r="174" spans="1:11" ht="15.75" customHeight="1" x14ac:dyDescent="0.2">
      <c r="A174" s="69" t="s">
        <v>407</v>
      </c>
      <c r="B174" s="70">
        <v>23</v>
      </c>
      <c r="C174" s="78" t="s">
        <v>505</v>
      </c>
      <c r="D174" s="1" t="s">
        <v>511</v>
      </c>
      <c r="E174" s="188"/>
      <c r="F174" s="96"/>
      <c r="G174" s="188"/>
      <c r="H174" s="189"/>
      <c r="I174" s="188"/>
      <c r="J174" s="188"/>
      <c r="K174" s="188"/>
    </row>
    <row r="175" spans="1:11" ht="15.75" customHeight="1" x14ac:dyDescent="0.2">
      <c r="A175" s="69" t="s">
        <v>407</v>
      </c>
      <c r="B175" s="70">
        <v>23</v>
      </c>
      <c r="C175" s="78" t="s">
        <v>505</v>
      </c>
      <c r="D175" s="1" t="s">
        <v>512</v>
      </c>
      <c r="E175" s="188"/>
      <c r="F175" s="96"/>
      <c r="G175" s="188"/>
      <c r="H175" s="189"/>
      <c r="I175" s="188"/>
      <c r="J175" s="188"/>
      <c r="K175" s="188"/>
    </row>
    <row r="176" spans="1:11" ht="15.75" customHeight="1" x14ac:dyDescent="0.2">
      <c r="A176" s="69" t="s">
        <v>407</v>
      </c>
      <c r="B176" s="70">
        <v>24</v>
      </c>
      <c r="C176" s="78" t="s">
        <v>513</v>
      </c>
      <c r="D176" s="1" t="s">
        <v>514</v>
      </c>
      <c r="E176" s="188"/>
      <c r="F176" s="96"/>
      <c r="G176" s="188"/>
      <c r="H176" s="189"/>
      <c r="I176" s="188"/>
      <c r="J176" s="188"/>
      <c r="K176" s="188"/>
    </row>
    <row r="177" spans="1:11" ht="15.75" customHeight="1" x14ac:dyDescent="0.2">
      <c r="A177" s="69" t="s">
        <v>407</v>
      </c>
      <c r="B177" s="70">
        <v>24</v>
      </c>
      <c r="C177" s="78" t="s">
        <v>513</v>
      </c>
      <c r="D177" s="1" t="s">
        <v>515</v>
      </c>
      <c r="E177" s="188"/>
      <c r="F177" s="96"/>
      <c r="G177" s="188"/>
      <c r="H177" s="189"/>
      <c r="I177" s="188"/>
      <c r="J177" s="188"/>
      <c r="K177" s="188"/>
    </row>
    <row r="178" spans="1:11" ht="15.75" customHeight="1" x14ac:dyDescent="0.2">
      <c r="A178" s="69" t="s">
        <v>407</v>
      </c>
      <c r="B178" s="70">
        <v>24</v>
      </c>
      <c r="C178" s="78" t="s">
        <v>513</v>
      </c>
      <c r="D178" s="1" t="s">
        <v>516</v>
      </c>
      <c r="E178" s="188"/>
      <c r="F178" s="96"/>
      <c r="G178" s="188"/>
      <c r="H178" s="189"/>
      <c r="I178" s="188"/>
      <c r="J178" s="188"/>
      <c r="K178" s="188"/>
    </row>
    <row r="179" spans="1:11" ht="15.75" customHeight="1" x14ac:dyDescent="0.2">
      <c r="A179" s="69" t="s">
        <v>407</v>
      </c>
      <c r="B179" s="70">
        <v>24</v>
      </c>
      <c r="C179" s="78" t="s">
        <v>513</v>
      </c>
      <c r="D179" s="1" t="s">
        <v>517</v>
      </c>
      <c r="E179" s="188"/>
      <c r="F179" s="96"/>
      <c r="G179" s="188"/>
      <c r="H179" s="189"/>
      <c r="I179" s="188"/>
      <c r="J179" s="188"/>
      <c r="K179" s="188"/>
    </row>
    <row r="180" spans="1:11" ht="15.75" customHeight="1" x14ac:dyDescent="0.2">
      <c r="A180" s="69" t="s">
        <v>407</v>
      </c>
      <c r="B180" s="70">
        <v>24</v>
      </c>
      <c r="C180" s="78" t="s">
        <v>513</v>
      </c>
      <c r="D180" s="1" t="s">
        <v>518</v>
      </c>
      <c r="E180" s="188"/>
      <c r="F180" s="96"/>
      <c r="G180" s="188"/>
      <c r="H180" s="189"/>
      <c r="I180" s="188"/>
      <c r="J180" s="188"/>
      <c r="K180" s="188"/>
    </row>
    <row r="181" spans="1:11" ht="15.75" customHeight="1" x14ac:dyDescent="0.2">
      <c r="A181" s="69" t="s">
        <v>407</v>
      </c>
      <c r="B181" s="70">
        <v>24</v>
      </c>
      <c r="C181" s="78" t="s">
        <v>513</v>
      </c>
      <c r="D181" s="1" t="s">
        <v>519</v>
      </c>
      <c r="E181" s="188"/>
      <c r="F181" s="96"/>
      <c r="G181" s="188"/>
      <c r="H181" s="189"/>
      <c r="I181" s="188"/>
      <c r="J181" s="188"/>
      <c r="K181" s="188"/>
    </row>
    <row r="182" spans="1:11" ht="15.75" customHeight="1" x14ac:dyDescent="0.2">
      <c r="A182" s="69" t="s">
        <v>407</v>
      </c>
      <c r="B182" s="70">
        <v>24</v>
      </c>
      <c r="C182" s="78" t="s">
        <v>513</v>
      </c>
      <c r="D182" s="1" t="s">
        <v>520</v>
      </c>
      <c r="E182" s="188"/>
      <c r="F182" s="96"/>
      <c r="G182" s="188"/>
      <c r="H182" s="189"/>
      <c r="I182" s="188"/>
      <c r="J182" s="188"/>
      <c r="K182" s="188"/>
    </row>
    <row r="183" spans="1:11" ht="15.75" customHeight="1" x14ac:dyDescent="0.2">
      <c r="A183" s="69" t="s">
        <v>407</v>
      </c>
      <c r="B183" s="70">
        <v>24</v>
      </c>
      <c r="C183" s="78" t="s">
        <v>513</v>
      </c>
      <c r="D183" s="1" t="s">
        <v>521</v>
      </c>
      <c r="E183" s="188"/>
      <c r="F183" s="96"/>
      <c r="G183" s="188"/>
      <c r="H183" s="189"/>
      <c r="I183" s="188"/>
      <c r="J183" s="188"/>
      <c r="K183" s="188"/>
    </row>
    <row r="184" spans="1:11" ht="15.75" customHeight="1" x14ac:dyDescent="0.2">
      <c r="A184" s="69" t="s">
        <v>407</v>
      </c>
      <c r="B184" s="70">
        <v>24</v>
      </c>
      <c r="C184" s="78" t="s">
        <v>513</v>
      </c>
      <c r="D184" s="1" t="s">
        <v>522</v>
      </c>
      <c r="E184" s="188"/>
      <c r="F184" s="96"/>
      <c r="G184" s="188"/>
      <c r="H184" s="189"/>
      <c r="I184" s="188"/>
      <c r="J184" s="188"/>
      <c r="K184" s="188"/>
    </row>
    <row r="185" spans="1:11" ht="15.75" customHeight="1" x14ac:dyDescent="0.2">
      <c r="A185" s="69" t="s">
        <v>407</v>
      </c>
      <c r="B185" s="70">
        <v>24</v>
      </c>
      <c r="C185" s="78" t="s">
        <v>513</v>
      </c>
      <c r="D185" s="1" t="s">
        <v>523</v>
      </c>
      <c r="E185" s="188"/>
      <c r="F185" s="96"/>
      <c r="G185" s="188"/>
      <c r="H185" s="189"/>
      <c r="I185" s="188"/>
      <c r="J185" s="188"/>
      <c r="K185" s="188"/>
    </row>
    <row r="186" spans="1:11" ht="15.75" customHeight="1" x14ac:dyDescent="0.2">
      <c r="A186" s="69" t="s">
        <v>407</v>
      </c>
      <c r="B186" s="70">
        <v>25</v>
      </c>
      <c r="C186" s="78" t="s">
        <v>524</v>
      </c>
      <c r="D186" s="1" t="s">
        <v>525</v>
      </c>
      <c r="E186" s="188"/>
      <c r="F186" s="96"/>
      <c r="G186" s="188"/>
      <c r="H186" s="189"/>
      <c r="I186" s="188"/>
      <c r="J186" s="188"/>
      <c r="K186" s="188"/>
    </row>
    <row r="187" spans="1:11" ht="15.75" customHeight="1" x14ac:dyDescent="0.2">
      <c r="A187" s="69" t="s">
        <v>407</v>
      </c>
      <c r="B187" s="70">
        <v>25</v>
      </c>
      <c r="C187" s="78" t="s">
        <v>524</v>
      </c>
      <c r="D187" s="1" t="s">
        <v>526</v>
      </c>
      <c r="E187" s="188"/>
      <c r="F187" s="96"/>
      <c r="G187" s="188"/>
      <c r="H187" s="189"/>
      <c r="I187" s="188"/>
      <c r="J187" s="188"/>
      <c r="K187" s="188"/>
    </row>
    <row r="188" spans="1:11" ht="15.75" customHeight="1" x14ac:dyDescent="0.2">
      <c r="A188" s="69" t="s">
        <v>407</v>
      </c>
      <c r="B188" s="70">
        <v>25</v>
      </c>
      <c r="C188" s="78" t="s">
        <v>524</v>
      </c>
      <c r="D188" s="1" t="s">
        <v>527</v>
      </c>
      <c r="E188" s="188"/>
      <c r="F188" s="96"/>
      <c r="G188" s="188"/>
      <c r="H188" s="189"/>
      <c r="I188" s="188"/>
      <c r="J188" s="188"/>
      <c r="K188" s="188"/>
    </row>
    <row r="189" spans="1:11" ht="15.75" customHeight="1" x14ac:dyDescent="0.2">
      <c r="A189" s="69" t="s">
        <v>407</v>
      </c>
      <c r="B189" s="70">
        <v>25</v>
      </c>
      <c r="C189" s="78" t="s">
        <v>524</v>
      </c>
      <c r="D189" s="1" t="s">
        <v>528</v>
      </c>
      <c r="E189" s="188"/>
      <c r="F189" s="96"/>
      <c r="G189" s="188"/>
      <c r="H189" s="189"/>
      <c r="I189" s="188"/>
      <c r="J189" s="188"/>
      <c r="K189" s="188"/>
    </row>
    <row r="190" spans="1:11" ht="15.75" customHeight="1" x14ac:dyDescent="0.2">
      <c r="A190" s="69" t="s">
        <v>407</v>
      </c>
      <c r="B190" s="70">
        <v>25</v>
      </c>
      <c r="C190" s="78" t="s">
        <v>524</v>
      </c>
      <c r="D190" s="1" t="s">
        <v>529</v>
      </c>
      <c r="E190" s="188"/>
      <c r="F190" s="96"/>
      <c r="G190" s="188"/>
      <c r="H190" s="189"/>
      <c r="I190" s="188"/>
      <c r="J190" s="188"/>
      <c r="K190" s="188"/>
    </row>
    <row r="191" spans="1:11" ht="15.75" customHeight="1" x14ac:dyDescent="0.2">
      <c r="A191" s="69" t="s">
        <v>407</v>
      </c>
      <c r="B191" s="70">
        <v>25</v>
      </c>
      <c r="C191" s="78" t="s">
        <v>524</v>
      </c>
      <c r="D191" s="1" t="s">
        <v>530</v>
      </c>
      <c r="E191" s="188"/>
      <c r="F191" s="96"/>
      <c r="G191" s="188"/>
      <c r="H191" s="189"/>
      <c r="I191" s="188"/>
      <c r="J191" s="188"/>
      <c r="K191" s="188"/>
    </row>
    <row r="192" spans="1:11" ht="15.75" customHeight="1" x14ac:dyDescent="0.2">
      <c r="A192" s="69" t="s">
        <v>407</v>
      </c>
      <c r="B192" s="70">
        <v>25</v>
      </c>
      <c r="C192" s="78" t="s">
        <v>524</v>
      </c>
      <c r="D192" s="1" t="s">
        <v>531</v>
      </c>
      <c r="E192" s="188"/>
      <c r="F192" s="96"/>
      <c r="G192" s="188"/>
      <c r="H192" s="189"/>
      <c r="I192" s="188"/>
      <c r="J192" s="188"/>
      <c r="K192" s="188"/>
    </row>
    <row r="193" spans="1:11" ht="15.75" customHeight="1" x14ac:dyDescent="0.2">
      <c r="A193" s="69" t="s">
        <v>407</v>
      </c>
      <c r="B193" s="70">
        <v>25</v>
      </c>
      <c r="C193" s="78" t="s">
        <v>524</v>
      </c>
      <c r="D193" s="1" t="s">
        <v>532</v>
      </c>
      <c r="E193" s="188"/>
      <c r="F193" s="96"/>
      <c r="G193" s="188"/>
      <c r="H193" s="189"/>
      <c r="I193" s="188"/>
      <c r="J193" s="188"/>
      <c r="K193" s="188"/>
    </row>
    <row r="194" spans="1:11" ht="15.75" customHeight="1" x14ac:dyDescent="0.2">
      <c r="A194" s="69" t="s">
        <v>533</v>
      </c>
      <c r="B194" s="70">
        <v>26</v>
      </c>
      <c r="C194" s="78" t="s">
        <v>534</v>
      </c>
      <c r="D194" s="1" t="s">
        <v>535</v>
      </c>
      <c r="E194" s="188"/>
      <c r="F194" s="96"/>
      <c r="G194" s="188"/>
      <c r="H194" s="189"/>
      <c r="I194" s="188"/>
      <c r="J194" s="188"/>
      <c r="K194" s="188"/>
    </row>
    <row r="195" spans="1:11" ht="15.75" customHeight="1" x14ac:dyDescent="0.2">
      <c r="A195" s="69" t="s">
        <v>533</v>
      </c>
      <c r="B195" s="70">
        <v>26</v>
      </c>
      <c r="C195" s="78" t="s">
        <v>534</v>
      </c>
      <c r="D195" s="1" t="s">
        <v>536</v>
      </c>
      <c r="E195" s="188"/>
      <c r="F195" s="96"/>
      <c r="G195" s="188"/>
      <c r="H195" s="189"/>
      <c r="I195" s="188"/>
      <c r="J195" s="188"/>
      <c r="K195" s="188"/>
    </row>
    <row r="196" spans="1:11" ht="15.75" customHeight="1" x14ac:dyDescent="0.2">
      <c r="A196" s="69" t="s">
        <v>533</v>
      </c>
      <c r="B196" s="70">
        <v>27</v>
      </c>
      <c r="C196" s="78" t="s">
        <v>537</v>
      </c>
      <c r="D196" s="1" t="s">
        <v>538</v>
      </c>
      <c r="E196" s="188"/>
      <c r="F196" s="96"/>
      <c r="G196" s="188"/>
      <c r="H196" s="189"/>
      <c r="I196" s="188"/>
      <c r="J196" s="188"/>
      <c r="K196" s="188"/>
    </row>
    <row r="197" spans="1:11" ht="15.75" customHeight="1" x14ac:dyDescent="0.2">
      <c r="A197" s="69" t="s">
        <v>533</v>
      </c>
      <c r="B197" s="70">
        <v>27</v>
      </c>
      <c r="C197" s="78" t="s">
        <v>537</v>
      </c>
      <c r="D197" s="1" t="s">
        <v>539</v>
      </c>
      <c r="E197" s="188"/>
      <c r="F197" s="96"/>
      <c r="G197" s="188"/>
      <c r="H197" s="189"/>
      <c r="I197" s="188"/>
      <c r="J197" s="188"/>
      <c r="K197" s="188"/>
    </row>
    <row r="198" spans="1:11" ht="15.75" customHeight="1" x14ac:dyDescent="0.2">
      <c r="A198" s="69" t="s">
        <v>533</v>
      </c>
      <c r="B198" s="70">
        <v>27</v>
      </c>
      <c r="C198" s="78" t="s">
        <v>537</v>
      </c>
      <c r="D198" s="1" t="s">
        <v>540</v>
      </c>
      <c r="E198" s="188"/>
      <c r="F198" s="96"/>
      <c r="G198" s="188"/>
      <c r="H198" s="189"/>
      <c r="I198" s="188"/>
      <c r="J198" s="188"/>
      <c r="K198" s="188"/>
    </row>
    <row r="199" spans="1:11" ht="15.75" customHeight="1" x14ac:dyDescent="0.2">
      <c r="A199" s="69" t="s">
        <v>533</v>
      </c>
      <c r="B199" s="70">
        <v>27</v>
      </c>
      <c r="C199" s="78" t="s">
        <v>537</v>
      </c>
      <c r="D199" s="1" t="s">
        <v>541</v>
      </c>
      <c r="E199" s="188"/>
      <c r="F199" s="96"/>
      <c r="G199" s="188"/>
      <c r="H199" s="189"/>
      <c r="I199" s="188"/>
      <c r="J199" s="188"/>
      <c r="K199" s="188"/>
    </row>
    <row r="200" spans="1:11" ht="15.75" customHeight="1" x14ac:dyDescent="0.2">
      <c r="A200" s="69" t="s">
        <v>533</v>
      </c>
      <c r="B200" s="70">
        <v>27</v>
      </c>
      <c r="C200" s="78" t="s">
        <v>537</v>
      </c>
      <c r="D200" s="1" t="s">
        <v>542</v>
      </c>
      <c r="E200" s="188"/>
      <c r="F200" s="96"/>
      <c r="G200" s="188"/>
      <c r="H200" s="189"/>
      <c r="I200" s="188"/>
      <c r="J200" s="188"/>
      <c r="K200" s="188"/>
    </row>
    <row r="201" spans="1:11" ht="15.75" customHeight="1" x14ac:dyDescent="0.2">
      <c r="A201" s="69" t="s">
        <v>533</v>
      </c>
      <c r="B201" s="70">
        <v>28</v>
      </c>
      <c r="C201" s="78" t="s">
        <v>543</v>
      </c>
      <c r="D201" s="1" t="s">
        <v>544</v>
      </c>
      <c r="E201" s="188"/>
      <c r="F201" s="96"/>
      <c r="G201" s="188"/>
      <c r="H201" s="189"/>
      <c r="I201" s="188"/>
      <c r="J201" s="188"/>
      <c r="K201" s="188"/>
    </row>
    <row r="202" spans="1:11" ht="15.75" customHeight="1" x14ac:dyDescent="0.2">
      <c r="A202" s="69" t="s">
        <v>533</v>
      </c>
      <c r="B202" s="70">
        <v>28</v>
      </c>
      <c r="C202" s="78" t="s">
        <v>543</v>
      </c>
      <c r="D202" s="1" t="s">
        <v>545</v>
      </c>
      <c r="E202" s="188"/>
      <c r="F202" s="96"/>
      <c r="G202" s="188"/>
      <c r="H202" s="189"/>
      <c r="I202" s="188"/>
      <c r="J202" s="188"/>
      <c r="K202" s="188"/>
    </row>
    <row r="203" spans="1:11" ht="15.75" customHeight="1" x14ac:dyDescent="0.2">
      <c r="A203" s="69" t="s">
        <v>533</v>
      </c>
      <c r="B203" s="70">
        <v>28</v>
      </c>
      <c r="C203" s="78" t="s">
        <v>543</v>
      </c>
      <c r="D203" s="1" t="s">
        <v>546</v>
      </c>
      <c r="E203" s="188"/>
      <c r="F203" s="96"/>
      <c r="G203" s="188"/>
      <c r="H203" s="189"/>
      <c r="I203" s="188"/>
      <c r="J203" s="188"/>
      <c r="K203" s="188"/>
    </row>
    <row r="204" spans="1:11" ht="15.75" customHeight="1" x14ac:dyDescent="0.2">
      <c r="A204" s="69" t="s">
        <v>533</v>
      </c>
      <c r="B204" s="70">
        <v>28</v>
      </c>
      <c r="C204" s="78" t="s">
        <v>543</v>
      </c>
      <c r="D204" s="1" t="s">
        <v>547</v>
      </c>
      <c r="E204" s="188"/>
      <c r="F204" s="96"/>
      <c r="G204" s="188"/>
      <c r="H204" s="189"/>
      <c r="I204" s="188"/>
      <c r="J204" s="188"/>
      <c r="K204" s="188"/>
    </row>
    <row r="205" spans="1:11" ht="15.75" customHeight="1" x14ac:dyDescent="0.2">
      <c r="A205" s="69" t="s">
        <v>533</v>
      </c>
      <c r="B205" s="70">
        <v>29</v>
      </c>
      <c r="C205" s="78" t="s">
        <v>548</v>
      </c>
      <c r="D205" s="1" t="s">
        <v>549</v>
      </c>
      <c r="E205" s="188"/>
      <c r="F205" s="96"/>
      <c r="G205" s="188"/>
      <c r="H205" s="189"/>
      <c r="I205" s="188"/>
      <c r="J205" s="188"/>
      <c r="K205" s="188"/>
    </row>
    <row r="206" spans="1:11" ht="15.75" customHeight="1" x14ac:dyDescent="0.2">
      <c r="A206" s="69" t="s">
        <v>533</v>
      </c>
      <c r="B206" s="70">
        <v>29</v>
      </c>
      <c r="C206" s="78" t="s">
        <v>548</v>
      </c>
      <c r="D206" s="1" t="s">
        <v>550</v>
      </c>
      <c r="E206" s="188"/>
      <c r="F206" s="96"/>
      <c r="G206" s="188"/>
      <c r="H206" s="189"/>
      <c r="I206" s="188"/>
      <c r="J206" s="188"/>
      <c r="K206" s="188"/>
    </row>
    <row r="207" spans="1:11" ht="15.75" customHeight="1" x14ac:dyDescent="0.2">
      <c r="A207" s="69" t="s">
        <v>533</v>
      </c>
      <c r="B207" s="70">
        <v>29</v>
      </c>
      <c r="C207" s="78" t="s">
        <v>548</v>
      </c>
      <c r="D207" s="1" t="s">
        <v>551</v>
      </c>
      <c r="E207" s="188"/>
      <c r="F207" s="96"/>
      <c r="G207" s="188"/>
      <c r="H207" s="189"/>
      <c r="I207" s="188"/>
      <c r="J207" s="188"/>
      <c r="K207" s="188"/>
    </row>
    <row r="208" spans="1:11" ht="15.75" customHeight="1" x14ac:dyDescent="0.2">
      <c r="A208" s="69" t="s">
        <v>533</v>
      </c>
      <c r="B208" s="70">
        <v>29</v>
      </c>
      <c r="C208" s="78" t="s">
        <v>548</v>
      </c>
      <c r="D208" s="1" t="s">
        <v>552</v>
      </c>
      <c r="E208" s="188"/>
      <c r="F208" s="96"/>
      <c r="G208" s="188"/>
      <c r="H208" s="189"/>
      <c r="I208" s="188"/>
      <c r="J208" s="188"/>
      <c r="K208" s="188"/>
    </row>
    <row r="209" spans="1:11" ht="15.75" customHeight="1" x14ac:dyDescent="0.2">
      <c r="A209" s="69" t="s">
        <v>533</v>
      </c>
      <c r="B209" s="70">
        <v>30</v>
      </c>
      <c r="C209" s="78" t="s">
        <v>553</v>
      </c>
      <c r="D209" s="1" t="s">
        <v>554</v>
      </c>
      <c r="E209" s="188"/>
      <c r="F209" s="96"/>
      <c r="G209" s="188"/>
      <c r="H209" s="189"/>
      <c r="I209" s="188"/>
      <c r="J209" s="188"/>
      <c r="K209" s="188"/>
    </row>
    <row r="210" spans="1:11" ht="15.75" customHeight="1" x14ac:dyDescent="0.2">
      <c r="A210" s="69" t="s">
        <v>533</v>
      </c>
      <c r="B210" s="70">
        <v>30</v>
      </c>
      <c r="C210" s="78" t="s">
        <v>553</v>
      </c>
      <c r="D210" s="1" t="s">
        <v>555</v>
      </c>
      <c r="E210" s="188"/>
      <c r="F210" s="96"/>
      <c r="G210" s="188"/>
      <c r="H210" s="189"/>
      <c r="I210" s="188"/>
      <c r="J210" s="188"/>
      <c r="K210" s="188"/>
    </row>
    <row r="211" spans="1:11" ht="15.75" customHeight="1" x14ac:dyDescent="0.2">
      <c r="A211" s="69" t="s">
        <v>533</v>
      </c>
      <c r="B211" s="70">
        <v>30</v>
      </c>
      <c r="C211" s="78" t="s">
        <v>553</v>
      </c>
      <c r="D211" s="1" t="s">
        <v>556</v>
      </c>
      <c r="E211" s="188"/>
      <c r="F211" s="96"/>
      <c r="G211" s="188"/>
      <c r="H211" s="189"/>
      <c r="I211" s="188"/>
      <c r="J211" s="188"/>
      <c r="K211" s="188"/>
    </row>
    <row r="212" spans="1:11" ht="15.75" customHeight="1" x14ac:dyDescent="0.2">
      <c r="A212" s="69" t="s">
        <v>533</v>
      </c>
      <c r="B212" s="70">
        <v>31</v>
      </c>
      <c r="C212" s="78" t="s">
        <v>557</v>
      </c>
      <c r="D212" s="1" t="s">
        <v>558</v>
      </c>
      <c r="E212" s="188"/>
      <c r="F212" s="96"/>
      <c r="G212" s="188"/>
      <c r="H212" s="189"/>
      <c r="I212" s="188"/>
      <c r="J212" s="188"/>
      <c r="K212" s="188"/>
    </row>
    <row r="213" spans="1:11" ht="15.75" customHeight="1" x14ac:dyDescent="0.2">
      <c r="A213" s="69" t="s">
        <v>533</v>
      </c>
      <c r="B213" s="70">
        <v>31</v>
      </c>
      <c r="C213" s="78" t="s">
        <v>557</v>
      </c>
      <c r="D213" s="1" t="s">
        <v>559</v>
      </c>
      <c r="E213" s="188"/>
      <c r="F213" s="96"/>
      <c r="G213" s="188"/>
      <c r="H213" s="189"/>
      <c r="I213" s="188"/>
      <c r="J213" s="188"/>
      <c r="K213" s="188"/>
    </row>
    <row r="214" spans="1:11" ht="15.75" customHeight="1" x14ac:dyDescent="0.2">
      <c r="A214" s="69" t="s">
        <v>533</v>
      </c>
      <c r="B214" s="70">
        <v>31</v>
      </c>
      <c r="C214" s="78" t="s">
        <v>557</v>
      </c>
      <c r="D214" s="1" t="s">
        <v>560</v>
      </c>
      <c r="E214" s="188"/>
      <c r="F214" s="96"/>
      <c r="G214" s="188"/>
      <c r="H214" s="189"/>
      <c r="I214" s="188"/>
      <c r="J214" s="188"/>
      <c r="K214" s="188"/>
    </row>
    <row r="215" spans="1:11" ht="15.75" customHeight="1" x14ac:dyDescent="0.2">
      <c r="A215" s="69" t="s">
        <v>533</v>
      </c>
      <c r="B215" s="70">
        <v>32</v>
      </c>
      <c r="C215" s="78" t="s">
        <v>561</v>
      </c>
      <c r="D215" s="1" t="s">
        <v>562</v>
      </c>
      <c r="E215" s="188"/>
      <c r="F215" s="96"/>
      <c r="G215" s="188"/>
      <c r="H215" s="189"/>
      <c r="I215" s="188"/>
      <c r="J215" s="188"/>
      <c r="K215" s="188"/>
    </row>
    <row r="216" spans="1:11" ht="15.75" customHeight="1" x14ac:dyDescent="0.2">
      <c r="A216" s="69" t="s">
        <v>533</v>
      </c>
      <c r="B216" s="70">
        <v>32</v>
      </c>
      <c r="C216" s="78" t="s">
        <v>561</v>
      </c>
      <c r="D216" s="1" t="s">
        <v>563</v>
      </c>
      <c r="E216" s="188"/>
      <c r="F216" s="96"/>
      <c r="G216" s="188"/>
      <c r="H216" s="189"/>
      <c r="I216" s="188"/>
      <c r="J216" s="188"/>
      <c r="K216" s="188"/>
    </row>
    <row r="217" spans="1:11" ht="15.75" customHeight="1" x14ac:dyDescent="0.2">
      <c r="A217" s="69" t="s">
        <v>533</v>
      </c>
      <c r="B217" s="70">
        <v>32</v>
      </c>
      <c r="C217" s="78" t="s">
        <v>561</v>
      </c>
      <c r="D217" s="1" t="s">
        <v>564</v>
      </c>
      <c r="E217" s="188"/>
      <c r="F217" s="96"/>
      <c r="G217" s="188"/>
      <c r="H217" s="189"/>
      <c r="I217" s="188"/>
      <c r="J217" s="188"/>
      <c r="K217" s="188"/>
    </row>
    <row r="218" spans="1:11" ht="15.75" customHeight="1" x14ac:dyDescent="0.2">
      <c r="A218" s="69" t="s">
        <v>533</v>
      </c>
      <c r="B218" s="70">
        <v>32</v>
      </c>
      <c r="C218" s="78" t="s">
        <v>561</v>
      </c>
      <c r="D218" s="1" t="s">
        <v>565</v>
      </c>
      <c r="E218" s="188"/>
      <c r="F218" s="96"/>
      <c r="G218" s="188"/>
      <c r="H218" s="189"/>
      <c r="I218" s="188"/>
      <c r="J218" s="188"/>
      <c r="K218" s="188"/>
    </row>
    <row r="219" spans="1:11" ht="15.75" customHeight="1" x14ac:dyDescent="0.2">
      <c r="A219" s="69" t="s">
        <v>533</v>
      </c>
      <c r="B219" s="70">
        <v>32</v>
      </c>
      <c r="C219" s="78" t="s">
        <v>561</v>
      </c>
      <c r="D219" s="1" t="s">
        <v>566</v>
      </c>
      <c r="E219" s="188"/>
      <c r="F219" s="96"/>
      <c r="G219" s="188"/>
      <c r="H219" s="189"/>
      <c r="I219" s="188"/>
      <c r="J219" s="188"/>
      <c r="K219" s="188"/>
    </row>
    <row r="220" spans="1:11" ht="15.75" customHeight="1" x14ac:dyDescent="0.2">
      <c r="A220" s="69" t="s">
        <v>533</v>
      </c>
      <c r="B220" s="70">
        <v>32</v>
      </c>
      <c r="C220" s="78" t="s">
        <v>561</v>
      </c>
      <c r="D220" s="1" t="s">
        <v>567</v>
      </c>
      <c r="E220" s="188"/>
      <c r="F220" s="96"/>
      <c r="G220" s="188"/>
      <c r="H220" s="189"/>
      <c r="I220" s="188"/>
      <c r="J220" s="188"/>
      <c r="K220" s="188"/>
    </row>
    <row r="221" spans="1:11" ht="15.75" customHeight="1" x14ac:dyDescent="0.2">
      <c r="A221" s="69" t="s">
        <v>533</v>
      </c>
      <c r="B221" s="70">
        <v>33</v>
      </c>
      <c r="C221" s="78" t="s">
        <v>568</v>
      </c>
      <c r="D221" s="1" t="s">
        <v>569</v>
      </c>
      <c r="E221" s="188"/>
      <c r="F221" s="96"/>
      <c r="G221" s="188"/>
      <c r="H221" s="189"/>
      <c r="I221" s="188"/>
      <c r="J221" s="188"/>
      <c r="K221" s="188"/>
    </row>
    <row r="222" spans="1:11" ht="15.75" customHeight="1" x14ac:dyDescent="0.2">
      <c r="A222" s="69" t="s">
        <v>533</v>
      </c>
      <c r="B222" s="70">
        <v>33</v>
      </c>
      <c r="C222" s="78" t="s">
        <v>568</v>
      </c>
      <c r="D222" s="1" t="s">
        <v>570</v>
      </c>
      <c r="E222" s="188"/>
      <c r="F222" s="96"/>
      <c r="G222" s="188"/>
      <c r="H222" s="189"/>
      <c r="I222" s="188"/>
      <c r="J222" s="188"/>
      <c r="K222" s="188"/>
    </row>
    <row r="223" spans="1:11" ht="15.75" customHeight="1" x14ac:dyDescent="0.2">
      <c r="A223" s="69" t="s">
        <v>533</v>
      </c>
      <c r="B223" s="70">
        <v>33</v>
      </c>
      <c r="C223" s="78" t="s">
        <v>568</v>
      </c>
      <c r="D223" s="1" t="s">
        <v>571</v>
      </c>
      <c r="E223" s="188"/>
      <c r="F223" s="96"/>
      <c r="G223" s="188"/>
      <c r="H223" s="189"/>
      <c r="I223" s="188"/>
      <c r="J223" s="188"/>
      <c r="K223" s="188"/>
    </row>
    <row r="224" spans="1:11" ht="15.75" customHeight="1" x14ac:dyDescent="0.2">
      <c r="A224" s="69" t="s">
        <v>533</v>
      </c>
      <c r="B224" s="70">
        <v>33</v>
      </c>
      <c r="C224" s="78" t="s">
        <v>568</v>
      </c>
      <c r="D224" s="1" t="s">
        <v>572</v>
      </c>
      <c r="E224" s="188"/>
      <c r="F224" s="96"/>
      <c r="G224" s="188"/>
      <c r="H224" s="189"/>
      <c r="I224" s="188"/>
      <c r="J224" s="188"/>
      <c r="K224" s="188"/>
    </row>
    <row r="225" spans="1:11" ht="15.75" customHeight="1" x14ac:dyDescent="0.2">
      <c r="A225" s="305" t="s">
        <v>846</v>
      </c>
      <c r="B225" s="306"/>
      <c r="C225" s="307"/>
      <c r="D225" s="276"/>
      <c r="E225" s="188"/>
      <c r="F225" s="96"/>
      <c r="G225" s="188"/>
      <c r="H225" s="189"/>
      <c r="I225" s="188"/>
      <c r="J225" s="188"/>
      <c r="K225" s="188"/>
    </row>
    <row r="226" spans="1:11" ht="15.75" customHeight="1" x14ac:dyDescent="0.2">
      <c r="A226" s="83" t="s">
        <v>575</v>
      </c>
      <c r="B226" s="95">
        <v>1</v>
      </c>
      <c r="C226" s="78" t="s">
        <v>576</v>
      </c>
      <c r="D226" s="76" t="s">
        <v>577</v>
      </c>
      <c r="E226" s="188"/>
      <c r="F226" s="96"/>
      <c r="G226" s="188"/>
      <c r="H226" s="189"/>
      <c r="I226" s="188"/>
      <c r="J226" s="188"/>
      <c r="K226" s="188"/>
    </row>
    <row r="227" spans="1:11" ht="15.75" customHeight="1" x14ac:dyDescent="0.2">
      <c r="A227" s="83" t="s">
        <v>575</v>
      </c>
      <c r="B227" s="95">
        <v>2</v>
      </c>
      <c r="C227" s="78" t="s">
        <v>578</v>
      </c>
      <c r="D227" s="76" t="s">
        <v>579</v>
      </c>
      <c r="E227" s="188"/>
      <c r="F227" s="96"/>
      <c r="G227" s="188"/>
      <c r="H227" s="189"/>
      <c r="I227" s="188"/>
      <c r="J227" s="188"/>
      <c r="K227" s="188"/>
    </row>
    <row r="228" spans="1:11" ht="15.75" customHeight="1" x14ac:dyDescent="0.2">
      <c r="A228" s="83" t="s">
        <v>575</v>
      </c>
      <c r="B228" s="95">
        <v>3</v>
      </c>
      <c r="C228" s="78" t="s">
        <v>580</v>
      </c>
      <c r="D228" s="76" t="s">
        <v>581</v>
      </c>
      <c r="E228" s="188"/>
      <c r="F228" s="96"/>
      <c r="G228" s="188"/>
      <c r="H228" s="189"/>
      <c r="I228" s="188"/>
      <c r="J228" s="188"/>
      <c r="K228" s="188"/>
    </row>
    <row r="229" spans="1:11" ht="15.75" customHeight="1" x14ac:dyDescent="0.2">
      <c r="A229" s="83" t="s">
        <v>575</v>
      </c>
      <c r="B229" s="95">
        <v>4</v>
      </c>
      <c r="C229" s="78" t="s">
        <v>582</v>
      </c>
      <c r="D229" s="76" t="s">
        <v>583</v>
      </c>
      <c r="E229" s="188"/>
      <c r="F229" s="96"/>
      <c r="G229" s="188"/>
      <c r="H229" s="189"/>
      <c r="I229" s="188"/>
      <c r="J229" s="188"/>
      <c r="K229" s="188"/>
    </row>
    <row r="230" spans="1:11" ht="15.75" customHeight="1" x14ac:dyDescent="0.2">
      <c r="A230" s="83"/>
      <c r="B230" s="95"/>
      <c r="C230" s="79"/>
      <c r="D230" s="76"/>
      <c r="E230" s="188"/>
      <c r="F230" s="96"/>
      <c r="G230" s="188"/>
      <c r="H230" s="189"/>
      <c r="I230" s="188"/>
      <c r="J230" s="188"/>
      <c r="K230" s="188"/>
    </row>
    <row r="231" spans="1:11" ht="15.75" customHeight="1" x14ac:dyDescent="0.2">
      <c r="A231" s="78" t="s">
        <v>585</v>
      </c>
      <c r="B231" s="79">
        <v>45292</v>
      </c>
      <c r="C231" s="74" t="s">
        <v>586</v>
      </c>
      <c r="D231" s="78" t="s">
        <v>587</v>
      </c>
      <c r="E231" s="188"/>
      <c r="F231" s="96"/>
      <c r="G231" s="188"/>
      <c r="H231" s="189"/>
      <c r="I231" s="188"/>
      <c r="J231" s="188"/>
      <c r="K231" s="188"/>
    </row>
    <row r="232" spans="1:11" ht="15.75" customHeight="1" x14ac:dyDescent="0.2">
      <c r="A232" s="78" t="s">
        <v>585</v>
      </c>
      <c r="B232" s="79">
        <v>45323</v>
      </c>
      <c r="C232" s="74" t="s">
        <v>588</v>
      </c>
      <c r="D232" s="78" t="s">
        <v>589</v>
      </c>
      <c r="E232" s="188"/>
      <c r="F232" s="96"/>
      <c r="G232" s="188"/>
      <c r="H232" s="189"/>
      <c r="I232" s="188"/>
      <c r="J232" s="188"/>
      <c r="K232" s="188"/>
    </row>
    <row r="233" spans="1:11" ht="15.75" customHeight="1" x14ac:dyDescent="0.2">
      <c r="A233" s="78" t="s">
        <v>585</v>
      </c>
      <c r="B233" s="79">
        <v>45352</v>
      </c>
      <c r="C233" s="74" t="s">
        <v>590</v>
      </c>
      <c r="D233" s="78" t="s">
        <v>591</v>
      </c>
      <c r="E233" s="188"/>
      <c r="F233" s="96"/>
      <c r="G233" s="188"/>
      <c r="H233" s="189"/>
      <c r="I233" s="188"/>
      <c r="J233" s="188"/>
      <c r="K233" s="188"/>
    </row>
    <row r="234" spans="1:11" ht="15.75" customHeight="1" x14ac:dyDescent="0.2">
      <c r="A234" s="78" t="s">
        <v>592</v>
      </c>
      <c r="B234" s="79">
        <v>45293</v>
      </c>
      <c r="C234" s="74" t="s">
        <v>593</v>
      </c>
      <c r="D234" s="78" t="s">
        <v>594</v>
      </c>
      <c r="E234" s="188"/>
      <c r="F234" s="96"/>
      <c r="G234" s="188"/>
      <c r="H234" s="189"/>
      <c r="I234" s="188"/>
      <c r="J234" s="188"/>
      <c r="K234" s="188"/>
    </row>
    <row r="235" spans="1:11" ht="15.75" customHeight="1" x14ac:dyDescent="0.2">
      <c r="A235" s="78" t="s">
        <v>592</v>
      </c>
      <c r="B235" s="79">
        <v>45324</v>
      </c>
      <c r="C235" s="74" t="s">
        <v>595</v>
      </c>
      <c r="D235" s="78" t="s">
        <v>596</v>
      </c>
      <c r="E235" s="188"/>
      <c r="F235" s="96"/>
      <c r="G235" s="188"/>
      <c r="H235" s="189"/>
      <c r="I235" s="188"/>
      <c r="J235" s="188"/>
      <c r="K235" s="188"/>
    </row>
    <row r="236" spans="1:11" ht="15.75" customHeight="1" x14ac:dyDescent="0.2">
      <c r="A236" s="78" t="s">
        <v>592</v>
      </c>
      <c r="B236" s="79">
        <v>45353</v>
      </c>
      <c r="C236" s="74" t="s">
        <v>597</v>
      </c>
      <c r="D236" s="78" t="s">
        <v>598</v>
      </c>
      <c r="E236" s="188"/>
      <c r="F236" s="96"/>
      <c r="G236" s="188"/>
      <c r="H236" s="189"/>
      <c r="I236" s="188"/>
      <c r="J236" s="188"/>
      <c r="K236" s="188"/>
    </row>
    <row r="237" spans="1:11" ht="15.75" customHeight="1" x14ac:dyDescent="0.2">
      <c r="A237" s="78" t="s">
        <v>592</v>
      </c>
      <c r="B237" s="79">
        <v>45384</v>
      </c>
      <c r="C237" s="74" t="s">
        <v>599</v>
      </c>
      <c r="D237" s="78" t="s">
        <v>600</v>
      </c>
      <c r="E237" s="188"/>
      <c r="F237" s="96"/>
      <c r="G237" s="188"/>
      <c r="H237" s="189"/>
      <c r="I237" s="188"/>
      <c r="J237" s="188"/>
      <c r="K237" s="188"/>
    </row>
    <row r="238" spans="1:11" ht="15.75" customHeight="1" x14ac:dyDescent="0.2">
      <c r="A238" s="78" t="s">
        <v>592</v>
      </c>
      <c r="B238" s="79">
        <v>45414</v>
      </c>
      <c r="C238" s="74" t="s">
        <v>601</v>
      </c>
      <c r="D238" s="78" t="s">
        <v>602</v>
      </c>
      <c r="E238" s="188"/>
      <c r="F238" s="96"/>
      <c r="G238" s="188"/>
      <c r="H238" s="189"/>
      <c r="I238" s="188"/>
      <c r="J238" s="188"/>
      <c r="K238" s="188"/>
    </row>
    <row r="239" spans="1:11" ht="15.75" customHeight="1" x14ac:dyDescent="0.2">
      <c r="A239" s="78" t="s">
        <v>592</v>
      </c>
      <c r="B239" s="79">
        <v>45445</v>
      </c>
      <c r="C239" s="74" t="s">
        <v>603</v>
      </c>
      <c r="D239" s="78" t="s">
        <v>604</v>
      </c>
      <c r="E239" s="188"/>
      <c r="F239" s="96"/>
      <c r="G239" s="188"/>
      <c r="H239" s="189"/>
      <c r="I239" s="188"/>
      <c r="J239" s="188"/>
      <c r="K239" s="188"/>
    </row>
    <row r="240" spans="1:11" ht="15.75" customHeight="1" x14ac:dyDescent="0.2">
      <c r="A240" s="78" t="s">
        <v>605</v>
      </c>
      <c r="B240" s="79">
        <v>45294</v>
      </c>
      <c r="C240" s="74" t="s">
        <v>606</v>
      </c>
      <c r="D240" s="78" t="s">
        <v>607</v>
      </c>
      <c r="E240" s="188"/>
      <c r="F240" s="96"/>
      <c r="G240" s="188"/>
      <c r="H240" s="189"/>
      <c r="I240" s="188"/>
      <c r="J240" s="188"/>
      <c r="K240" s="188"/>
    </row>
    <row r="241" spans="1:11" ht="15.75" customHeight="1" x14ac:dyDescent="0.2">
      <c r="A241" s="78" t="s">
        <v>605</v>
      </c>
      <c r="B241" s="79">
        <v>45325</v>
      </c>
      <c r="C241" s="74" t="s">
        <v>608</v>
      </c>
      <c r="D241" s="78" t="s">
        <v>609</v>
      </c>
      <c r="E241" s="188"/>
      <c r="F241" s="96"/>
      <c r="G241" s="188"/>
      <c r="H241" s="189"/>
      <c r="I241" s="188"/>
      <c r="J241" s="188"/>
      <c r="K241" s="188"/>
    </row>
    <row r="242" spans="1:11" ht="15.75" customHeight="1" x14ac:dyDescent="0.2">
      <c r="A242" s="78" t="s">
        <v>605</v>
      </c>
      <c r="B242" s="79">
        <v>45354</v>
      </c>
      <c r="C242" s="74" t="s">
        <v>610</v>
      </c>
      <c r="D242" s="78" t="s">
        <v>611</v>
      </c>
      <c r="E242" s="188"/>
      <c r="F242" s="96"/>
      <c r="G242" s="188"/>
      <c r="H242" s="189"/>
      <c r="I242" s="188"/>
      <c r="J242" s="188"/>
      <c r="K242" s="188"/>
    </row>
    <row r="243" spans="1:11" ht="15.75" customHeight="1" x14ac:dyDescent="0.2">
      <c r="A243" s="78" t="s">
        <v>605</v>
      </c>
      <c r="B243" s="79">
        <v>45385</v>
      </c>
      <c r="C243" s="74" t="s">
        <v>612</v>
      </c>
      <c r="D243" s="78" t="s">
        <v>613</v>
      </c>
      <c r="E243" s="188"/>
      <c r="F243" s="96"/>
      <c r="G243" s="188"/>
      <c r="H243" s="189"/>
      <c r="I243" s="188"/>
      <c r="J243" s="188"/>
      <c r="K243" s="188"/>
    </row>
    <row r="244" spans="1:11" ht="15.75" customHeight="1" x14ac:dyDescent="0.2">
      <c r="A244" s="78" t="s">
        <v>605</v>
      </c>
      <c r="B244" s="79">
        <v>45415</v>
      </c>
      <c r="C244" s="74" t="s">
        <v>614</v>
      </c>
      <c r="D244" s="78" t="s">
        <v>615</v>
      </c>
      <c r="E244" s="188"/>
      <c r="F244" s="96"/>
      <c r="G244" s="188"/>
      <c r="H244" s="189"/>
      <c r="I244" s="188"/>
      <c r="J244" s="188"/>
      <c r="K244" s="188"/>
    </row>
    <row r="245" spans="1:11" ht="15.75" customHeight="1" x14ac:dyDescent="0.2">
      <c r="A245" s="78" t="s">
        <v>605</v>
      </c>
      <c r="B245" s="79">
        <v>45446</v>
      </c>
      <c r="C245" s="74" t="s">
        <v>616</v>
      </c>
      <c r="D245" s="78" t="s">
        <v>617</v>
      </c>
      <c r="E245" s="188"/>
      <c r="F245" s="96"/>
      <c r="G245" s="188"/>
      <c r="H245" s="189"/>
      <c r="I245" s="188"/>
      <c r="J245" s="188"/>
      <c r="K245" s="188"/>
    </row>
    <row r="246" spans="1:11" ht="15.75" customHeight="1" x14ac:dyDescent="0.2">
      <c r="A246" s="78" t="s">
        <v>605</v>
      </c>
      <c r="B246" s="79">
        <v>45476</v>
      </c>
      <c r="C246" s="74" t="s">
        <v>618</v>
      </c>
      <c r="D246" s="78" t="s">
        <v>619</v>
      </c>
      <c r="E246" s="188"/>
      <c r="F246" s="96"/>
      <c r="G246" s="188"/>
      <c r="H246" s="189"/>
      <c r="I246" s="188"/>
      <c r="J246" s="188"/>
      <c r="K246" s="188"/>
    </row>
    <row r="247" spans="1:11" ht="15.75" customHeight="1" x14ac:dyDescent="0.2">
      <c r="A247" s="78" t="s">
        <v>605</v>
      </c>
      <c r="B247" s="79">
        <v>45507</v>
      </c>
      <c r="C247" s="74" t="s">
        <v>620</v>
      </c>
      <c r="D247" s="78" t="s">
        <v>621</v>
      </c>
      <c r="E247" s="188"/>
      <c r="F247" s="96"/>
      <c r="G247" s="188"/>
      <c r="H247" s="189"/>
      <c r="I247" s="188"/>
      <c r="J247" s="188"/>
      <c r="K247" s="188"/>
    </row>
    <row r="248" spans="1:11" ht="15.75" customHeight="1" x14ac:dyDescent="0.2">
      <c r="A248" s="78" t="s">
        <v>605</v>
      </c>
      <c r="B248" s="79">
        <v>45538</v>
      </c>
      <c r="C248" s="74" t="s">
        <v>622</v>
      </c>
      <c r="D248" s="78" t="s">
        <v>623</v>
      </c>
      <c r="E248" s="188"/>
      <c r="F248" s="96"/>
      <c r="G248" s="188"/>
      <c r="H248" s="189"/>
      <c r="I248" s="188"/>
      <c r="J248" s="188"/>
      <c r="K248" s="188"/>
    </row>
    <row r="249" spans="1:11" ht="15.75" customHeight="1" x14ac:dyDescent="0.2">
      <c r="A249" s="78" t="s">
        <v>605</v>
      </c>
      <c r="B249" s="79">
        <v>45568</v>
      </c>
      <c r="C249" s="74" t="s">
        <v>624</v>
      </c>
      <c r="D249" s="78" t="s">
        <v>625</v>
      </c>
      <c r="E249" s="188"/>
      <c r="F249" s="96"/>
      <c r="G249" s="188"/>
      <c r="H249" s="189"/>
      <c r="I249" s="188"/>
      <c r="J249" s="188"/>
      <c r="K249" s="188"/>
    </row>
    <row r="250" spans="1:11" ht="15.75" customHeight="1" x14ac:dyDescent="0.2">
      <c r="A250" s="78" t="s">
        <v>626</v>
      </c>
      <c r="B250" s="79">
        <v>45295</v>
      </c>
      <c r="C250" s="74" t="s">
        <v>627</v>
      </c>
      <c r="D250" s="78" t="s">
        <v>628</v>
      </c>
      <c r="E250" s="188"/>
      <c r="F250" s="96"/>
      <c r="G250" s="188"/>
      <c r="H250" s="189"/>
      <c r="I250" s="188"/>
      <c r="J250" s="188"/>
      <c r="K250" s="188"/>
    </row>
    <row r="251" spans="1:11" ht="15.75" customHeight="1" x14ac:dyDescent="0.2">
      <c r="A251" s="78" t="s">
        <v>626</v>
      </c>
      <c r="B251" s="79">
        <v>45326</v>
      </c>
      <c r="C251" s="74" t="s">
        <v>629</v>
      </c>
      <c r="D251" s="78" t="s">
        <v>630</v>
      </c>
      <c r="E251" s="188"/>
      <c r="F251" s="96"/>
      <c r="G251" s="188"/>
      <c r="H251" s="189"/>
      <c r="I251" s="188"/>
      <c r="J251" s="188"/>
      <c r="K251" s="188"/>
    </row>
    <row r="252" spans="1:11" ht="15.75" customHeight="1" x14ac:dyDescent="0.2">
      <c r="A252" s="78" t="s">
        <v>626</v>
      </c>
      <c r="B252" s="79">
        <v>45355</v>
      </c>
      <c r="C252" s="74" t="s">
        <v>631</v>
      </c>
      <c r="D252" s="78" t="s">
        <v>632</v>
      </c>
      <c r="E252" s="188"/>
      <c r="F252" s="96"/>
      <c r="G252" s="188"/>
      <c r="H252" s="189"/>
      <c r="I252" s="188"/>
      <c r="J252" s="188"/>
      <c r="K252" s="188"/>
    </row>
    <row r="253" spans="1:11" ht="15.75" customHeight="1" x14ac:dyDescent="0.2">
      <c r="A253" s="78" t="s">
        <v>626</v>
      </c>
      <c r="B253" s="80">
        <v>45386</v>
      </c>
      <c r="C253" s="74" t="s">
        <v>633</v>
      </c>
      <c r="D253" s="78" t="s">
        <v>634</v>
      </c>
      <c r="E253" s="188"/>
      <c r="F253" s="96"/>
      <c r="G253" s="188"/>
      <c r="H253" s="189"/>
      <c r="I253" s="188"/>
      <c r="J253" s="188"/>
      <c r="K253" s="188"/>
    </row>
    <row r="254" spans="1:11" ht="15.75" customHeight="1" x14ac:dyDescent="0.2">
      <c r="A254" s="78" t="s">
        <v>626</v>
      </c>
      <c r="B254" s="79">
        <v>45416</v>
      </c>
      <c r="C254" s="74" t="s">
        <v>635</v>
      </c>
      <c r="D254" s="78" t="s">
        <v>636</v>
      </c>
      <c r="E254" s="188"/>
      <c r="F254" s="96"/>
      <c r="G254" s="188"/>
      <c r="H254" s="189"/>
      <c r="I254" s="188"/>
      <c r="J254" s="188"/>
      <c r="K254" s="188"/>
    </row>
    <row r="255" spans="1:11" ht="15.75" customHeight="1" x14ac:dyDescent="0.2">
      <c r="A255" s="78" t="s">
        <v>626</v>
      </c>
      <c r="B255" s="79">
        <v>45447</v>
      </c>
      <c r="C255" s="74" t="s">
        <v>637</v>
      </c>
      <c r="D255" s="78" t="s">
        <v>638</v>
      </c>
      <c r="E255" s="188"/>
      <c r="F255" s="96"/>
      <c r="G255" s="188"/>
      <c r="H255" s="189"/>
      <c r="I255" s="188"/>
      <c r="J255" s="188"/>
      <c r="K255" s="188"/>
    </row>
    <row r="256" spans="1:11" ht="15.75" customHeight="1" x14ac:dyDescent="0.2">
      <c r="A256" s="78" t="s">
        <v>626</v>
      </c>
      <c r="B256" s="79">
        <v>45477</v>
      </c>
      <c r="C256" s="74" t="s">
        <v>639</v>
      </c>
      <c r="D256" s="78" t="s">
        <v>640</v>
      </c>
      <c r="E256" s="188"/>
      <c r="F256" s="96"/>
      <c r="G256" s="188"/>
      <c r="H256" s="189"/>
      <c r="I256" s="188"/>
      <c r="J256" s="188"/>
      <c r="K256" s="188"/>
    </row>
    <row r="257" spans="1:11" ht="15.75" customHeight="1" x14ac:dyDescent="0.2">
      <c r="A257" s="78" t="s">
        <v>641</v>
      </c>
      <c r="B257" s="79">
        <v>45296</v>
      </c>
      <c r="C257" s="74" t="s">
        <v>642</v>
      </c>
      <c r="D257" s="78" t="s">
        <v>643</v>
      </c>
      <c r="E257" s="188"/>
      <c r="F257" s="96"/>
      <c r="G257" s="188"/>
      <c r="H257" s="189"/>
      <c r="I257" s="188"/>
      <c r="J257" s="188"/>
      <c r="K257" s="188"/>
    </row>
    <row r="258" spans="1:11" ht="15.75" customHeight="1" x14ac:dyDescent="0.2">
      <c r="A258" s="78" t="s">
        <v>641</v>
      </c>
      <c r="B258" s="79">
        <v>45327</v>
      </c>
      <c r="C258" s="74" t="s">
        <v>644</v>
      </c>
      <c r="D258" s="78" t="s">
        <v>645</v>
      </c>
      <c r="E258" s="188"/>
      <c r="F258" s="96"/>
      <c r="G258" s="188"/>
      <c r="H258" s="189"/>
      <c r="I258" s="188"/>
      <c r="J258" s="188"/>
      <c r="K258" s="188"/>
    </row>
    <row r="259" spans="1:11" ht="15.75" customHeight="1" x14ac:dyDescent="0.2">
      <c r="A259" s="78" t="s">
        <v>641</v>
      </c>
      <c r="B259" s="79">
        <v>45356</v>
      </c>
      <c r="C259" s="74" t="s">
        <v>646</v>
      </c>
      <c r="D259" s="78" t="s">
        <v>647</v>
      </c>
      <c r="E259" s="188"/>
      <c r="F259" s="96"/>
      <c r="G259" s="188"/>
      <c r="H259" s="189"/>
      <c r="I259" s="188"/>
      <c r="J259" s="188"/>
      <c r="K259" s="188"/>
    </row>
    <row r="260" spans="1:11" ht="15.75" customHeight="1" x14ac:dyDescent="0.2">
      <c r="A260" s="78" t="s">
        <v>641</v>
      </c>
      <c r="B260" s="79">
        <v>45387</v>
      </c>
      <c r="C260" s="74" t="s">
        <v>648</v>
      </c>
      <c r="D260" s="78" t="s">
        <v>649</v>
      </c>
      <c r="E260" s="188"/>
      <c r="F260" s="96"/>
      <c r="G260" s="188"/>
      <c r="H260" s="189"/>
      <c r="I260" s="188"/>
      <c r="J260" s="188"/>
      <c r="K260" s="188"/>
    </row>
    <row r="261" spans="1:11" ht="15.75" customHeight="1" x14ac:dyDescent="0.2">
      <c r="A261" s="78" t="s">
        <v>641</v>
      </c>
      <c r="B261" s="80">
        <v>45417</v>
      </c>
      <c r="C261" s="74" t="s">
        <v>650</v>
      </c>
      <c r="D261" s="78" t="s">
        <v>651</v>
      </c>
      <c r="E261" s="188"/>
      <c r="F261" s="96"/>
      <c r="G261" s="188"/>
      <c r="H261" s="189"/>
      <c r="I261" s="188"/>
      <c r="J261" s="188"/>
      <c r="K261" s="188"/>
    </row>
    <row r="262" spans="1:11" ht="15.75" customHeight="1" x14ac:dyDescent="0.2">
      <c r="A262" s="78" t="s">
        <v>652</v>
      </c>
      <c r="B262" s="79">
        <v>45297</v>
      </c>
      <c r="C262" s="74" t="s">
        <v>653</v>
      </c>
      <c r="D262" s="78" t="s">
        <v>654</v>
      </c>
      <c r="E262" s="188"/>
      <c r="F262" s="96"/>
      <c r="G262" s="188"/>
      <c r="H262" s="189"/>
      <c r="I262" s="188"/>
      <c r="J262" s="188"/>
      <c r="K262" s="188"/>
    </row>
    <row r="263" spans="1:11" ht="15.75" customHeight="1" x14ac:dyDescent="0.2">
      <c r="A263" s="78" t="s">
        <v>652</v>
      </c>
      <c r="B263" s="79">
        <v>45328</v>
      </c>
      <c r="C263" s="74" t="s">
        <v>655</v>
      </c>
      <c r="D263" s="78" t="s">
        <v>656</v>
      </c>
      <c r="E263" s="188"/>
      <c r="F263" s="96"/>
      <c r="G263" s="188"/>
      <c r="H263" s="189"/>
      <c r="I263" s="188"/>
      <c r="J263" s="188"/>
      <c r="K263" s="188"/>
    </row>
    <row r="264" spans="1:11" ht="15.75" customHeight="1" x14ac:dyDescent="0.2">
      <c r="A264" s="78" t="s">
        <v>652</v>
      </c>
      <c r="B264" s="79">
        <v>45357</v>
      </c>
      <c r="C264" s="74" t="s">
        <v>657</v>
      </c>
      <c r="D264" s="78" t="s">
        <v>658</v>
      </c>
      <c r="E264" s="188"/>
      <c r="F264" s="96"/>
      <c r="G264" s="188"/>
      <c r="H264" s="189"/>
      <c r="I264" s="188"/>
      <c r="J264" s="188"/>
      <c r="K264" s="188"/>
    </row>
    <row r="265" spans="1:11" ht="15.75" customHeight="1" x14ac:dyDescent="0.2">
      <c r="A265" s="78" t="s">
        <v>322</v>
      </c>
      <c r="B265" s="79">
        <v>45298</v>
      </c>
      <c r="C265" s="74" t="s">
        <v>659</v>
      </c>
      <c r="D265" s="78" t="s">
        <v>660</v>
      </c>
      <c r="E265" s="188"/>
      <c r="F265" s="96"/>
      <c r="G265" s="188"/>
      <c r="H265" s="189"/>
      <c r="I265" s="188"/>
      <c r="J265" s="188"/>
      <c r="K265" s="188"/>
    </row>
    <row r="266" spans="1:11" ht="15.75" customHeight="1" x14ac:dyDescent="0.2">
      <c r="A266" s="78" t="s">
        <v>322</v>
      </c>
      <c r="B266" s="79">
        <v>45329</v>
      </c>
      <c r="C266" s="74" t="s">
        <v>661</v>
      </c>
      <c r="D266" s="78" t="s">
        <v>662</v>
      </c>
      <c r="E266" s="188"/>
      <c r="F266" s="96"/>
      <c r="G266" s="188"/>
      <c r="H266" s="189"/>
      <c r="I266" s="188"/>
      <c r="J266" s="188"/>
      <c r="K266" s="188"/>
    </row>
    <row r="267" spans="1:11" ht="15.75" customHeight="1" x14ac:dyDescent="0.2">
      <c r="A267" s="83" t="s">
        <v>663</v>
      </c>
      <c r="B267" s="100">
        <v>45299</v>
      </c>
      <c r="C267" s="83" t="s">
        <v>664</v>
      </c>
      <c r="D267" s="76" t="s">
        <v>665</v>
      </c>
      <c r="E267" s="188"/>
      <c r="F267" s="96"/>
      <c r="G267" s="188"/>
      <c r="H267" s="189"/>
      <c r="I267" s="188"/>
      <c r="J267" s="188"/>
      <c r="K267" s="188"/>
    </row>
    <row r="268" spans="1:11" ht="15.75" customHeight="1" x14ac:dyDescent="0.2">
      <c r="A268" s="83" t="s">
        <v>663</v>
      </c>
      <c r="B268" s="100">
        <v>45330</v>
      </c>
      <c r="C268" s="83" t="s">
        <v>664</v>
      </c>
      <c r="D268" s="76" t="s">
        <v>666</v>
      </c>
      <c r="E268" s="188"/>
      <c r="F268" s="96"/>
      <c r="G268" s="188"/>
      <c r="H268" s="189"/>
      <c r="I268" s="188"/>
      <c r="J268" s="188"/>
      <c r="K268" s="188"/>
    </row>
    <row r="269" spans="1:11" ht="15.75" customHeight="1" x14ac:dyDescent="0.2">
      <c r="A269" s="83" t="s">
        <v>663</v>
      </c>
      <c r="B269" s="100">
        <v>45359</v>
      </c>
      <c r="C269" s="83" t="s">
        <v>664</v>
      </c>
      <c r="D269" s="76" t="s">
        <v>667</v>
      </c>
      <c r="E269" s="188"/>
      <c r="F269" s="96"/>
      <c r="G269" s="188"/>
      <c r="H269" s="189"/>
      <c r="I269" s="188"/>
      <c r="J269" s="188"/>
      <c r="K269" s="188"/>
    </row>
    <row r="270" spans="1:11" ht="15.75" customHeight="1" x14ac:dyDescent="0.2">
      <c r="A270" s="83" t="s">
        <v>663</v>
      </c>
      <c r="B270" s="100">
        <v>45390</v>
      </c>
      <c r="C270" s="83" t="s">
        <v>664</v>
      </c>
      <c r="D270" s="76" t="s">
        <v>668</v>
      </c>
      <c r="E270" s="188"/>
      <c r="F270" s="96"/>
      <c r="G270" s="188"/>
      <c r="H270" s="189"/>
      <c r="I270" s="188"/>
      <c r="J270" s="188"/>
      <c r="K270" s="188"/>
    </row>
    <row r="271" spans="1:11" ht="15.75" customHeight="1" x14ac:dyDescent="0.2">
      <c r="A271" s="83" t="s">
        <v>663</v>
      </c>
      <c r="B271" s="100">
        <v>45420</v>
      </c>
      <c r="C271" s="83" t="s">
        <v>664</v>
      </c>
      <c r="D271" s="76" t="s">
        <v>669</v>
      </c>
      <c r="E271" s="188"/>
      <c r="F271" s="96"/>
      <c r="G271" s="188"/>
      <c r="H271" s="189"/>
      <c r="I271" s="188"/>
      <c r="J271" s="188"/>
      <c r="K271" s="188"/>
    </row>
    <row r="272" spans="1:11" ht="15.75" customHeight="1" x14ac:dyDescent="0.2">
      <c r="A272" s="83" t="s">
        <v>663</v>
      </c>
      <c r="B272" s="100">
        <v>45451</v>
      </c>
      <c r="C272" s="78" t="s">
        <v>670</v>
      </c>
      <c r="D272" s="82" t="s">
        <v>671</v>
      </c>
      <c r="E272" s="188"/>
      <c r="F272" s="96"/>
      <c r="G272" s="188"/>
      <c r="H272" s="189"/>
      <c r="I272" s="188"/>
      <c r="J272" s="188"/>
      <c r="K272" s="188"/>
    </row>
    <row r="273" spans="1:11" ht="15.75" customHeight="1" x14ac:dyDescent="0.2">
      <c r="A273" s="83" t="s">
        <v>663</v>
      </c>
      <c r="B273" s="100">
        <v>45481</v>
      </c>
      <c r="C273" s="78" t="s">
        <v>670</v>
      </c>
      <c r="D273" s="76" t="s">
        <v>672</v>
      </c>
      <c r="E273" s="188"/>
      <c r="F273" s="96"/>
      <c r="G273" s="188"/>
      <c r="H273" s="189"/>
      <c r="I273" s="188"/>
      <c r="J273" s="188"/>
      <c r="K273" s="188"/>
    </row>
    <row r="274" spans="1:11" ht="15.75" customHeight="1" x14ac:dyDescent="0.2">
      <c r="A274" s="83" t="s">
        <v>663</v>
      </c>
      <c r="B274" s="100">
        <v>45512</v>
      </c>
      <c r="C274" s="78" t="s">
        <v>670</v>
      </c>
      <c r="D274" s="76" t="s">
        <v>673</v>
      </c>
      <c r="E274" s="188"/>
      <c r="F274" s="96"/>
      <c r="G274" s="188"/>
      <c r="H274" s="189"/>
      <c r="I274" s="188"/>
      <c r="J274" s="188"/>
      <c r="K274" s="188"/>
    </row>
    <row r="275" spans="1:11" ht="15.75" customHeight="1" x14ac:dyDescent="0.2">
      <c r="A275" s="83" t="s">
        <v>663</v>
      </c>
      <c r="B275" s="100">
        <v>45543</v>
      </c>
      <c r="C275" s="78" t="s">
        <v>674</v>
      </c>
      <c r="D275" s="76" t="s">
        <v>675</v>
      </c>
      <c r="E275" s="188"/>
      <c r="F275" s="96"/>
      <c r="G275" s="188"/>
      <c r="H275" s="189"/>
      <c r="I275" s="188"/>
      <c r="J275" s="188"/>
      <c r="K275" s="188"/>
    </row>
    <row r="276" spans="1:11" ht="15.75" customHeight="1" x14ac:dyDescent="0.2">
      <c r="A276" s="83" t="s">
        <v>663</v>
      </c>
      <c r="B276" s="100">
        <v>45573</v>
      </c>
      <c r="C276" s="78" t="s">
        <v>674</v>
      </c>
      <c r="D276" s="76" t="s">
        <v>676</v>
      </c>
      <c r="E276" s="188"/>
      <c r="F276" s="96"/>
      <c r="G276" s="188"/>
      <c r="H276" s="189"/>
      <c r="I276" s="188"/>
      <c r="J276" s="188"/>
      <c r="K276" s="188"/>
    </row>
    <row r="277" spans="1:11" ht="15.75" customHeight="1" x14ac:dyDescent="0.2">
      <c r="A277" s="83"/>
      <c r="B277" s="84"/>
      <c r="C277" s="79"/>
      <c r="D277" s="76"/>
      <c r="E277" s="188"/>
      <c r="F277" s="96"/>
      <c r="G277" s="188"/>
      <c r="H277" s="189"/>
      <c r="I277" s="188"/>
      <c r="J277" s="188"/>
      <c r="K277" s="188"/>
    </row>
    <row r="278" spans="1:11" ht="15.75" customHeight="1" x14ac:dyDescent="0.2">
      <c r="A278" s="83"/>
      <c r="B278" s="84"/>
      <c r="C278" s="79"/>
      <c r="D278" s="76"/>
      <c r="E278" s="188"/>
      <c r="F278" s="96"/>
      <c r="G278" s="188"/>
      <c r="H278" s="189"/>
      <c r="I278" s="188"/>
      <c r="J278" s="188"/>
      <c r="K278" s="188"/>
    </row>
    <row r="279" spans="1:11" ht="15.75" customHeight="1" x14ac:dyDescent="0.2">
      <c r="A279" s="83"/>
      <c r="B279" s="84"/>
      <c r="C279" s="79"/>
      <c r="D279" s="76"/>
      <c r="E279" s="188"/>
      <c r="F279" s="96"/>
      <c r="G279" s="188"/>
      <c r="H279" s="189"/>
      <c r="I279" s="188"/>
      <c r="J279" s="188"/>
      <c r="K279" s="188"/>
    </row>
    <row r="280" spans="1:11" ht="15.75" customHeight="1" x14ac:dyDescent="0.2">
      <c r="A280" s="83"/>
      <c r="B280" s="84"/>
      <c r="C280" s="79"/>
      <c r="D280" s="76"/>
      <c r="E280" s="188"/>
      <c r="F280" s="96"/>
      <c r="G280" s="188"/>
      <c r="H280" s="189"/>
      <c r="I280" s="188"/>
      <c r="J280" s="188"/>
      <c r="K280" s="188"/>
    </row>
    <row r="281" spans="1:11" ht="15.75" customHeight="1" x14ac:dyDescent="0.2">
      <c r="A281" s="83"/>
      <c r="B281" s="84"/>
      <c r="C281" s="79"/>
      <c r="D281" s="76"/>
      <c r="E281" s="188"/>
      <c r="F281" s="96"/>
      <c r="G281" s="188"/>
      <c r="H281" s="189"/>
      <c r="I281" s="188"/>
      <c r="J281" s="188"/>
      <c r="K281" s="188"/>
    </row>
    <row r="282" spans="1:11" ht="15.75" customHeight="1" x14ac:dyDescent="0.2">
      <c r="A282" s="83"/>
      <c r="B282" s="84"/>
      <c r="C282" s="79"/>
      <c r="D282" s="76"/>
      <c r="E282" s="188"/>
      <c r="F282" s="96"/>
      <c r="G282" s="188"/>
      <c r="H282" s="189"/>
      <c r="I282" s="188"/>
      <c r="J282" s="188"/>
      <c r="K282" s="188"/>
    </row>
    <row r="283" spans="1:11" ht="15.75" customHeight="1" x14ac:dyDescent="0.2">
      <c r="A283" s="83"/>
      <c r="B283" s="84"/>
      <c r="C283" s="79"/>
      <c r="D283" s="76"/>
      <c r="E283" s="188"/>
      <c r="F283" s="96"/>
      <c r="G283" s="188"/>
      <c r="H283" s="189"/>
      <c r="I283" s="188"/>
      <c r="J283" s="188"/>
      <c r="K283" s="188"/>
    </row>
    <row r="284" spans="1:11" ht="15.75" customHeight="1" x14ac:dyDescent="0.2">
      <c r="A284" s="83"/>
      <c r="B284" s="84"/>
      <c r="C284" s="79"/>
      <c r="D284" s="76"/>
      <c r="E284" s="188"/>
      <c r="F284" s="96"/>
      <c r="G284" s="188"/>
      <c r="H284" s="189"/>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54" priority="1" operator="equal">
      <formula>0</formula>
    </cfRule>
    <cfRule type="cellIs" dxfId="153" priority="2" operator="equal">
      <formula>1</formula>
    </cfRule>
    <cfRule type="cellIs" dxfId="152" priority="3" operator="equal">
      <formula>2</formula>
    </cfRule>
    <cfRule type="cellIs" dxfId="151" priority="4" operator="equal">
      <formula>3</formula>
    </cfRule>
    <cfRule type="cellIs" dxfId="150" priority="5" operator="equal">
      <formula>"N/A"</formula>
    </cfRule>
  </conditionalFormatting>
  <hyperlinks>
    <hyperlink ref="D2" r:id="rId1" xr:uid="{00000000-0004-0000-13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300-000000000000}">
          <x14:formula1>
            <xm:f>'EM Rating System'!$A$2:$A$5</xm:f>
          </x14:formula1>
          <xm:sqref>F9:F284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K1000"/>
  <sheetViews>
    <sheetView workbookViewId="0">
      <pane ySplit="3" topLeftCell="A4" activePane="bottomLeft" state="frozen"/>
      <selection pane="bottomLeft" activeCell="B5" sqref="B5"/>
    </sheetView>
  </sheetViews>
  <sheetFormatPr baseColWidth="10" defaultColWidth="12.6640625" defaultRowHeight="15" customHeight="1" x14ac:dyDescent="0.15"/>
  <cols>
    <col min="1" max="2" width="28.5" customWidth="1"/>
    <col min="3" max="3" width="19.33203125" customWidth="1"/>
    <col min="4" max="4" width="10.5" customWidth="1"/>
    <col min="5" max="5" width="6.1640625" customWidth="1"/>
    <col min="6" max="7" width="10.5" customWidth="1"/>
    <col min="8" max="8" width="7.5" customWidth="1"/>
    <col min="9" max="9" width="14.83203125" customWidth="1"/>
    <col min="10" max="26" width="12.5" customWidth="1"/>
  </cols>
  <sheetData>
    <row r="1" spans="1:11" ht="15.75" customHeight="1" x14ac:dyDescent="0.15">
      <c r="A1" s="255" t="s">
        <v>193</v>
      </c>
      <c r="B1" s="255"/>
      <c r="I1" s="255" t="s">
        <v>194</v>
      </c>
      <c r="J1" s="42" t="s">
        <v>195</v>
      </c>
    </row>
    <row r="2" spans="1:11" ht="15.75" customHeight="1" x14ac:dyDescent="0.15">
      <c r="C2" s="1" t="s">
        <v>196</v>
      </c>
      <c r="D2" s="1" t="s">
        <v>197</v>
      </c>
      <c r="E2" s="1"/>
      <c r="F2" s="1" t="s">
        <v>198</v>
      </c>
      <c r="G2" s="1"/>
      <c r="J2" s="42" t="s">
        <v>199</v>
      </c>
      <c r="K2" s="42">
        <v>1500</v>
      </c>
    </row>
    <row r="3" spans="1:11" ht="15.75" customHeight="1" x14ac:dyDescent="0.15">
      <c r="D3" s="42" t="s">
        <v>200</v>
      </c>
      <c r="E3" s="42" t="s">
        <v>201</v>
      </c>
      <c r="F3" s="42" t="s">
        <v>200</v>
      </c>
      <c r="G3" s="42" t="s">
        <v>201</v>
      </c>
    </row>
    <row r="4" spans="1:11" ht="15.75" customHeight="1" x14ac:dyDescent="0.15">
      <c r="A4" s="256" t="s">
        <v>104</v>
      </c>
      <c r="B4" s="256" t="s">
        <v>202</v>
      </c>
      <c r="C4" s="257"/>
      <c r="D4" s="257"/>
      <c r="E4" s="257"/>
      <c r="F4" s="257"/>
      <c r="G4" s="257"/>
    </row>
    <row r="5" spans="1:11" ht="15.75" customHeight="1" x14ac:dyDescent="0.15">
      <c r="A5" s="1" t="s">
        <v>203</v>
      </c>
      <c r="B5" s="1" t="s">
        <v>204</v>
      </c>
      <c r="C5" s="1" t="s">
        <v>205</v>
      </c>
      <c r="D5" s="1">
        <f t="shared" ref="D5:D6" si="0">0.25*47</f>
        <v>11.75</v>
      </c>
      <c r="E5" s="1"/>
      <c r="F5" s="1"/>
      <c r="G5" s="1"/>
    </row>
    <row r="6" spans="1:11" ht="15.75" customHeight="1" x14ac:dyDescent="0.15">
      <c r="A6" s="1" t="s">
        <v>206</v>
      </c>
      <c r="B6" s="1" t="s">
        <v>204</v>
      </c>
      <c r="C6" s="1" t="s">
        <v>207</v>
      </c>
      <c r="D6" s="1">
        <f t="shared" si="0"/>
        <v>11.75</v>
      </c>
      <c r="E6" s="1"/>
      <c r="F6" s="1"/>
      <c r="G6" s="1"/>
    </row>
    <row r="7" spans="1:11" ht="15.75" customHeight="1" x14ac:dyDescent="0.15">
      <c r="A7" s="256" t="s">
        <v>208</v>
      </c>
      <c r="B7" s="256"/>
      <c r="C7" s="257"/>
      <c r="D7" s="257"/>
      <c r="E7" s="257"/>
      <c r="F7" s="257"/>
      <c r="G7" s="257"/>
    </row>
    <row r="8" spans="1:11" ht="15.75" customHeight="1" x14ac:dyDescent="0.15">
      <c r="A8" s="1" t="s">
        <v>209</v>
      </c>
      <c r="B8" s="1" t="s">
        <v>210</v>
      </c>
      <c r="C8" s="1" t="s">
        <v>211</v>
      </c>
      <c r="D8" s="1">
        <f>2*21</f>
        <v>42</v>
      </c>
      <c r="E8" s="1"/>
      <c r="F8" s="1"/>
      <c r="G8" s="1"/>
    </row>
    <row r="9" spans="1:11" ht="15.75" customHeight="1" x14ac:dyDescent="0.15">
      <c r="A9" s="1" t="s">
        <v>212</v>
      </c>
      <c r="B9" s="1" t="s">
        <v>213</v>
      </c>
      <c r="C9" s="1" t="s">
        <v>214</v>
      </c>
      <c r="D9" s="1">
        <f>21*1</f>
        <v>21</v>
      </c>
      <c r="E9" s="1"/>
      <c r="F9" s="1"/>
      <c r="G9" s="1"/>
    </row>
    <row r="10" spans="1:11" ht="15.75" customHeight="1" x14ac:dyDescent="0.15">
      <c r="A10" s="256" t="s">
        <v>215</v>
      </c>
      <c r="B10" s="256"/>
      <c r="C10" s="257"/>
      <c r="D10" s="257"/>
      <c r="E10" s="257"/>
      <c r="F10" s="257"/>
      <c r="G10" s="257"/>
    </row>
    <row r="11" spans="1:11" ht="15.75" customHeight="1" x14ac:dyDescent="0.15">
      <c r="A11" s="1" t="s">
        <v>216</v>
      </c>
      <c r="B11" s="1" t="s">
        <v>217</v>
      </c>
      <c r="C11" s="1" t="s">
        <v>218</v>
      </c>
      <c r="D11" s="1">
        <f>21*0.25</f>
        <v>5.25</v>
      </c>
      <c r="E11" s="1"/>
      <c r="F11" s="1"/>
      <c r="G11" s="1"/>
    </row>
    <row r="12" spans="1:11" ht="15.75" customHeight="1" x14ac:dyDescent="0.15">
      <c r="A12" s="1" t="s">
        <v>219</v>
      </c>
      <c r="B12" s="1" t="s">
        <v>220</v>
      </c>
      <c r="C12" s="1" t="s">
        <v>221</v>
      </c>
      <c r="D12" s="1">
        <f>21*0.75</f>
        <v>15.75</v>
      </c>
      <c r="E12" s="1"/>
      <c r="F12" s="1"/>
      <c r="G12" s="1"/>
    </row>
    <row r="13" spans="1:11" ht="15.75" customHeight="1" x14ac:dyDescent="0.15">
      <c r="A13" s="1" t="s">
        <v>222</v>
      </c>
      <c r="B13" s="1" t="s">
        <v>217</v>
      </c>
      <c r="C13" s="1" t="s">
        <v>223</v>
      </c>
      <c r="D13" s="1">
        <f>21*0.25</f>
        <v>5.25</v>
      </c>
      <c r="E13" s="1"/>
      <c r="F13" s="1"/>
      <c r="G13" s="1"/>
    </row>
    <row r="14" spans="1:11" ht="15.75" customHeight="1" x14ac:dyDescent="0.15">
      <c r="A14" s="256" t="s">
        <v>224</v>
      </c>
      <c r="B14" s="257"/>
      <c r="C14" s="257"/>
      <c r="D14" s="257"/>
      <c r="E14" s="257"/>
      <c r="F14" s="257"/>
      <c r="G14" s="257"/>
    </row>
    <row r="15" spans="1:11" ht="15.75" customHeight="1" x14ac:dyDescent="0.15">
      <c r="A15" s="1" t="s">
        <v>225</v>
      </c>
      <c r="B15" s="1" t="s">
        <v>226</v>
      </c>
      <c r="C15" s="1" t="s">
        <v>211</v>
      </c>
      <c r="D15" s="1">
        <f>26*2</f>
        <v>52</v>
      </c>
      <c r="E15" s="1"/>
      <c r="F15" s="1"/>
      <c r="G15" s="1"/>
    </row>
    <row r="16" spans="1:11" ht="15.75" customHeight="1" x14ac:dyDescent="0.15">
      <c r="A16" s="1" t="s">
        <v>227</v>
      </c>
      <c r="B16" s="1" t="s">
        <v>228</v>
      </c>
      <c r="C16" s="1" t="s">
        <v>214</v>
      </c>
      <c r="D16" s="1">
        <f>26*1</f>
        <v>26</v>
      </c>
      <c r="E16" s="1"/>
      <c r="F16" s="1"/>
      <c r="G16" s="1"/>
    </row>
    <row r="17" spans="1:7" ht="15.75" customHeight="1" x14ac:dyDescent="0.15">
      <c r="A17" s="256" t="s">
        <v>229</v>
      </c>
      <c r="B17" s="256"/>
      <c r="C17" s="257"/>
      <c r="D17" s="257"/>
      <c r="E17" s="257"/>
      <c r="F17" s="257"/>
      <c r="G17" s="257"/>
    </row>
    <row r="18" spans="1:7" ht="15.75" customHeight="1" x14ac:dyDescent="0.15">
      <c r="A18" s="1" t="s">
        <v>230</v>
      </c>
      <c r="B18" s="1" t="s">
        <v>231</v>
      </c>
      <c r="C18" s="1" t="s">
        <v>218</v>
      </c>
      <c r="D18" s="1">
        <f>26*0.25</f>
        <v>6.5</v>
      </c>
      <c r="E18" s="1"/>
      <c r="F18" s="1"/>
      <c r="G18" s="1"/>
    </row>
    <row r="19" spans="1:7" ht="15.75" customHeight="1" x14ac:dyDescent="0.15">
      <c r="A19" s="1" t="s">
        <v>232</v>
      </c>
      <c r="B19" s="1" t="s">
        <v>233</v>
      </c>
      <c r="C19" s="1" t="s">
        <v>221</v>
      </c>
      <c r="D19" s="1">
        <f>26*0.75</f>
        <v>19.5</v>
      </c>
      <c r="E19" s="1"/>
      <c r="F19" s="1"/>
      <c r="G19" s="1"/>
    </row>
    <row r="20" spans="1:7" ht="15.75" customHeight="1" x14ac:dyDescent="0.15">
      <c r="A20" s="1" t="s">
        <v>234</v>
      </c>
      <c r="B20" s="1" t="s">
        <v>231</v>
      </c>
      <c r="C20" s="1" t="s">
        <v>223</v>
      </c>
      <c r="D20" s="1">
        <f>26*0.25</f>
        <v>6.5</v>
      </c>
      <c r="E20" s="1"/>
      <c r="F20" s="1"/>
      <c r="G20" s="1"/>
    </row>
    <row r="21" spans="1:7" ht="15.75" customHeight="1" x14ac:dyDescent="0.15">
      <c r="A21" s="1"/>
      <c r="B21" s="1"/>
      <c r="C21" s="1"/>
      <c r="D21" s="1"/>
      <c r="E21" s="1"/>
      <c r="F21" s="1"/>
      <c r="G21" s="1"/>
    </row>
    <row r="22" spans="1:7" ht="15.75" customHeight="1" x14ac:dyDescent="0.15">
      <c r="A22" s="1"/>
      <c r="B22" s="1"/>
      <c r="C22" s="1"/>
      <c r="D22" s="42">
        <f>SUM(D5:D20)</f>
        <v>223.25</v>
      </c>
      <c r="E22" s="42" t="s">
        <v>235</v>
      </c>
    </row>
    <row r="23" spans="1:7" ht="15.75" customHeight="1" x14ac:dyDescent="0.15">
      <c r="A23" s="1"/>
      <c r="B23" s="1"/>
      <c r="C23" s="1"/>
      <c r="D23" s="42">
        <f>D22*8</f>
        <v>1786</v>
      </c>
      <c r="E23" s="42" t="s">
        <v>236</v>
      </c>
    </row>
    <row r="24" spans="1:7" ht="15.75" customHeight="1" x14ac:dyDescent="0.15">
      <c r="C24" s="42" t="s">
        <v>237</v>
      </c>
      <c r="D24" s="42">
        <f>SUM(D11:D13)</f>
        <v>26.25</v>
      </c>
    </row>
    <row r="25" spans="1:7" ht="15.75" customHeight="1" x14ac:dyDescent="0.15">
      <c r="C25" s="42" t="s">
        <v>238</v>
      </c>
      <c r="D25" s="42">
        <f>SUM(D18:D20)</f>
        <v>32.5</v>
      </c>
    </row>
    <row r="26" spans="1:7" ht="15.75" customHeight="1" x14ac:dyDescent="0.15"/>
    <row r="27" spans="1:7" ht="15.75" customHeight="1" x14ac:dyDescent="0.15"/>
    <row r="28" spans="1:7" ht="15.75" customHeight="1" x14ac:dyDescent="0.15"/>
    <row r="29" spans="1:7" ht="15.75" customHeight="1" x14ac:dyDescent="0.15"/>
    <row r="30" spans="1:7" ht="15.75" customHeight="1" x14ac:dyDescent="0.15"/>
    <row r="31" spans="1:7" ht="15.75" customHeight="1" x14ac:dyDescent="0.15"/>
    <row r="32" spans="1:7"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 right="0" top="0" bottom="0"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1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1073</v>
      </c>
      <c r="E1" s="88"/>
      <c r="F1" s="391" t="s">
        <v>256</v>
      </c>
      <c r="G1" s="392"/>
      <c r="J1" s="89"/>
      <c r="K1" s="188"/>
    </row>
    <row r="2" spans="1:11" ht="15.75" customHeight="1" x14ac:dyDescent="0.2">
      <c r="A2" s="282"/>
      <c r="B2" s="282"/>
      <c r="C2" s="281" t="s">
        <v>679</v>
      </c>
      <c r="D2" s="90" t="s">
        <v>1123</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49" priority="1" operator="equal">
      <formula>0</formula>
    </cfRule>
    <cfRule type="cellIs" dxfId="148" priority="2" operator="equal">
      <formula>1</formula>
    </cfRule>
    <cfRule type="cellIs" dxfId="147" priority="3" operator="equal">
      <formula>2</formula>
    </cfRule>
    <cfRule type="cellIs" dxfId="146" priority="4" operator="equal">
      <formula>3</formula>
    </cfRule>
    <cfRule type="cellIs" dxfId="145" priority="5" operator="equal">
      <formula>"N/A"</formula>
    </cfRule>
  </conditionalFormatting>
  <hyperlinks>
    <hyperlink ref="D2" r:id="rId1" xr:uid="{00000000-0004-0000-14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400-000000000000}">
          <x14:formula1>
            <xm:f>'EM Rating System'!$A$2:$A$5</xm:f>
          </x14:formula1>
          <xm:sqref>F9:F284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4.83203125" customWidth="1"/>
    <col min="2" max="2" width="4.332031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1124</v>
      </c>
      <c r="E1" s="88"/>
      <c r="F1" s="391" t="s">
        <v>256</v>
      </c>
      <c r="G1" s="392"/>
      <c r="J1" s="89"/>
      <c r="K1" s="188"/>
    </row>
    <row r="2" spans="1:11" ht="15.75" customHeight="1" x14ac:dyDescent="0.2">
      <c r="A2" s="282"/>
      <c r="B2" s="282"/>
      <c r="C2" s="281" t="s">
        <v>679</v>
      </c>
      <c r="D2" s="90" t="s">
        <v>1125</v>
      </c>
      <c r="E2" s="91"/>
      <c r="F2" s="114" t="s">
        <v>1126</v>
      </c>
      <c r="G2" s="284">
        <v>2</v>
      </c>
      <c r="J2" s="188"/>
      <c r="K2" s="188"/>
    </row>
    <row r="3" spans="1:11" ht="15.75" customHeight="1" x14ac:dyDescent="0.2">
      <c r="A3" s="282"/>
      <c r="B3" s="282"/>
      <c r="C3" s="281" t="s">
        <v>681</v>
      </c>
      <c r="E3" s="189"/>
      <c r="F3" s="283" t="s">
        <v>257</v>
      </c>
      <c r="G3" s="285">
        <v>1</v>
      </c>
      <c r="J3" s="188"/>
      <c r="K3" s="188"/>
    </row>
    <row r="4" spans="1:11" ht="15.75" customHeight="1" x14ac:dyDescent="0.2">
      <c r="A4" s="86"/>
      <c r="B4" s="86"/>
      <c r="C4" s="286" t="s">
        <v>682</v>
      </c>
      <c r="D4" s="309" t="s">
        <v>253</v>
      </c>
      <c r="E4" s="189"/>
      <c r="F4" s="283" t="s">
        <v>259</v>
      </c>
      <c r="G4" s="287">
        <v>0</v>
      </c>
      <c r="J4" s="188"/>
      <c r="K4" s="188"/>
    </row>
    <row r="5" spans="1:11" ht="15.75" customHeight="1" x14ac:dyDescent="0.2">
      <c r="A5" s="86"/>
      <c r="B5" s="86"/>
      <c r="C5" s="286" t="s">
        <v>683</v>
      </c>
      <c r="D5" s="323" t="s">
        <v>1127</v>
      </c>
      <c r="E5" s="315"/>
      <c r="F5" s="283" t="s">
        <v>260</v>
      </c>
      <c r="G5" s="93" t="s">
        <v>253</v>
      </c>
      <c r="J5" s="188"/>
      <c r="K5" s="188"/>
    </row>
    <row r="6" spans="1:11" ht="15.75" customHeight="1" x14ac:dyDescent="0.2">
      <c r="A6" s="86"/>
      <c r="B6" s="86"/>
      <c r="C6" s="281" t="s">
        <v>684</v>
      </c>
      <c r="D6" s="289"/>
      <c r="E6" s="315"/>
      <c r="F6" s="290"/>
      <c r="G6" s="93"/>
      <c r="J6" s="188"/>
      <c r="K6" s="188"/>
    </row>
    <row r="7" spans="1:11" ht="15.75" customHeight="1" x14ac:dyDescent="0.2">
      <c r="A7" s="86"/>
      <c r="B7" s="86"/>
      <c r="C7" s="86"/>
      <c r="D7" s="289"/>
      <c r="E7" s="315"/>
      <c r="F7" s="291"/>
      <c r="G7" s="94"/>
      <c r="H7" s="188"/>
      <c r="I7" s="188"/>
      <c r="J7" s="188"/>
      <c r="K7" s="188"/>
    </row>
    <row r="8" spans="1:11" ht="15.75" customHeight="1" x14ac:dyDescent="0.2">
      <c r="A8" s="262" t="s">
        <v>268</v>
      </c>
      <c r="B8" s="263" t="s">
        <v>269</v>
      </c>
      <c r="C8" s="263" t="s">
        <v>270</v>
      </c>
      <c r="D8" s="263" t="s">
        <v>685</v>
      </c>
      <c r="E8" s="293" t="s">
        <v>686</v>
      </c>
      <c r="F8" s="292" t="s">
        <v>687</v>
      </c>
      <c r="G8" s="293" t="s">
        <v>688</v>
      </c>
      <c r="H8" s="294"/>
      <c r="I8" s="294"/>
      <c r="J8" s="294"/>
      <c r="K8" s="294"/>
    </row>
    <row r="9" spans="1:11" ht="15.75" customHeight="1" x14ac:dyDescent="0.2">
      <c r="A9" s="69" t="s">
        <v>321</v>
      </c>
      <c r="B9" s="95">
        <v>1</v>
      </c>
      <c r="C9" s="69" t="s">
        <v>322</v>
      </c>
      <c r="D9" s="69" t="s">
        <v>323</v>
      </c>
      <c r="E9" s="189" t="s">
        <v>1128</v>
      </c>
      <c r="F9" s="96">
        <v>2</v>
      </c>
      <c r="G9" s="189"/>
      <c r="H9" s="188"/>
      <c r="I9" s="188"/>
      <c r="J9" s="188"/>
      <c r="K9" s="188"/>
    </row>
    <row r="10" spans="1:11" ht="15.75" customHeight="1" x14ac:dyDescent="0.2">
      <c r="A10" s="69" t="s">
        <v>321</v>
      </c>
      <c r="B10" s="95">
        <v>1</v>
      </c>
      <c r="C10" s="69" t="s">
        <v>322</v>
      </c>
      <c r="D10" s="69" t="s">
        <v>324</v>
      </c>
      <c r="E10" s="104" t="s">
        <v>1129</v>
      </c>
      <c r="F10" s="96">
        <v>2</v>
      </c>
      <c r="G10" s="189" t="s">
        <v>1130</v>
      </c>
      <c r="H10" s="188"/>
      <c r="I10" s="188"/>
      <c r="J10" s="188"/>
      <c r="K10" s="188"/>
    </row>
    <row r="11" spans="1:11" ht="15.75" customHeight="1" x14ac:dyDescent="0.2">
      <c r="A11" s="69" t="s">
        <v>321</v>
      </c>
      <c r="B11" s="95">
        <v>1</v>
      </c>
      <c r="C11" s="69" t="s">
        <v>322</v>
      </c>
      <c r="D11" s="69" t="s">
        <v>325</v>
      </c>
      <c r="E11" s="189" t="s">
        <v>1131</v>
      </c>
      <c r="F11" s="96">
        <v>2</v>
      </c>
      <c r="G11" s="189" t="s">
        <v>1130</v>
      </c>
      <c r="H11" s="188"/>
      <c r="I11" s="188"/>
      <c r="J11" s="188"/>
      <c r="K11" s="188"/>
    </row>
    <row r="12" spans="1:11" ht="15.75" customHeight="1" x14ac:dyDescent="0.2">
      <c r="A12" s="69" t="s">
        <v>321</v>
      </c>
      <c r="B12" s="95">
        <v>1</v>
      </c>
      <c r="C12" s="69" t="s">
        <v>322</v>
      </c>
      <c r="D12" s="69" t="s">
        <v>326</v>
      </c>
      <c r="E12" s="189" t="s">
        <v>1132</v>
      </c>
      <c r="F12" s="96">
        <v>2</v>
      </c>
      <c r="G12" s="189"/>
      <c r="H12" s="188"/>
      <c r="I12" s="188"/>
      <c r="J12" s="188"/>
      <c r="K12" s="188"/>
    </row>
    <row r="13" spans="1:11" ht="15.75" customHeight="1" x14ac:dyDescent="0.2">
      <c r="A13" s="69" t="s">
        <v>321</v>
      </c>
      <c r="B13" s="95">
        <v>1</v>
      </c>
      <c r="C13" s="69" t="s">
        <v>322</v>
      </c>
      <c r="D13" s="69" t="s">
        <v>327</v>
      </c>
      <c r="E13" s="189" t="s">
        <v>1132</v>
      </c>
      <c r="F13" s="96">
        <v>2</v>
      </c>
      <c r="G13" s="189"/>
      <c r="H13" s="188"/>
      <c r="I13" s="188"/>
      <c r="J13" s="188"/>
      <c r="K13" s="188"/>
    </row>
    <row r="14" spans="1:11" ht="15.75" customHeight="1" x14ac:dyDescent="0.2">
      <c r="A14" s="69" t="s">
        <v>321</v>
      </c>
      <c r="B14" s="95">
        <v>1</v>
      </c>
      <c r="C14" s="69" t="s">
        <v>322</v>
      </c>
      <c r="D14" s="69" t="s">
        <v>328</v>
      </c>
      <c r="E14" s="189" t="s">
        <v>1133</v>
      </c>
      <c r="F14" s="96">
        <v>1</v>
      </c>
      <c r="G14" s="104" t="s">
        <v>1134</v>
      </c>
      <c r="H14" s="188"/>
      <c r="I14" s="188"/>
      <c r="J14" s="188"/>
      <c r="K14" s="188"/>
    </row>
    <row r="15" spans="1:11" ht="15.75" customHeight="1" x14ac:dyDescent="0.2">
      <c r="A15" s="69" t="s">
        <v>321</v>
      </c>
      <c r="B15" s="95">
        <v>2</v>
      </c>
      <c r="C15" s="69" t="s">
        <v>329</v>
      </c>
      <c r="D15" s="69" t="s">
        <v>330</v>
      </c>
      <c r="E15" s="189" t="s">
        <v>1135</v>
      </c>
      <c r="F15" s="96">
        <v>2</v>
      </c>
      <c r="G15" s="189"/>
      <c r="H15" s="188"/>
      <c r="I15" s="188"/>
      <c r="J15" s="188"/>
      <c r="K15" s="188"/>
    </row>
    <row r="16" spans="1:11" ht="15.75" customHeight="1" x14ac:dyDescent="0.2">
      <c r="A16" s="69" t="s">
        <v>321</v>
      </c>
      <c r="B16" s="95">
        <v>2</v>
      </c>
      <c r="C16" s="69" t="s">
        <v>329</v>
      </c>
      <c r="D16" s="69" t="s">
        <v>331</v>
      </c>
      <c r="E16" s="104" t="s">
        <v>1136</v>
      </c>
      <c r="F16" s="96">
        <v>2</v>
      </c>
      <c r="G16" s="189" t="s">
        <v>1137</v>
      </c>
      <c r="H16" s="188"/>
      <c r="I16" s="188"/>
      <c r="J16" s="188"/>
      <c r="K16" s="188"/>
    </row>
    <row r="17" spans="1:11" ht="15.75" customHeight="1" x14ac:dyDescent="0.2">
      <c r="A17" s="69" t="s">
        <v>321</v>
      </c>
      <c r="B17" s="95">
        <v>2</v>
      </c>
      <c r="C17" s="69" t="s">
        <v>329</v>
      </c>
      <c r="D17" s="69" t="s">
        <v>332</v>
      </c>
      <c r="E17" s="189" t="s">
        <v>1138</v>
      </c>
      <c r="F17" s="96">
        <v>2</v>
      </c>
      <c r="G17" s="189"/>
      <c r="H17" s="188"/>
      <c r="I17" s="188"/>
      <c r="J17" s="188"/>
      <c r="K17" s="188"/>
    </row>
    <row r="18" spans="1:11" ht="15.75" customHeight="1" x14ac:dyDescent="0.2">
      <c r="A18" s="69" t="s">
        <v>321</v>
      </c>
      <c r="B18" s="95">
        <v>2</v>
      </c>
      <c r="C18" s="69" t="s">
        <v>329</v>
      </c>
      <c r="D18" s="69" t="s">
        <v>333</v>
      </c>
      <c r="E18" s="189" t="s">
        <v>1138</v>
      </c>
      <c r="F18" s="96">
        <v>1</v>
      </c>
      <c r="G18" s="189" t="s">
        <v>1139</v>
      </c>
      <c r="H18" s="188"/>
      <c r="I18" s="188"/>
      <c r="J18" s="188"/>
      <c r="K18" s="188"/>
    </row>
    <row r="19" spans="1:11" ht="15.75" customHeight="1" x14ac:dyDescent="0.2">
      <c r="A19" s="69" t="s">
        <v>321</v>
      </c>
      <c r="B19" s="95">
        <v>2</v>
      </c>
      <c r="C19" s="69" t="s">
        <v>329</v>
      </c>
      <c r="D19" s="69" t="s">
        <v>334</v>
      </c>
      <c r="E19" s="189" t="s">
        <v>1138</v>
      </c>
      <c r="F19" s="96">
        <v>2</v>
      </c>
      <c r="G19" s="189"/>
      <c r="H19" s="188"/>
      <c r="I19" s="188"/>
      <c r="J19" s="188"/>
      <c r="K19" s="188"/>
    </row>
    <row r="20" spans="1:11" ht="15.75" customHeight="1" x14ac:dyDescent="0.2">
      <c r="A20" s="69" t="s">
        <v>321</v>
      </c>
      <c r="B20" s="95">
        <v>3</v>
      </c>
      <c r="C20" s="69" t="s">
        <v>335</v>
      </c>
      <c r="D20" s="73" t="s">
        <v>336</v>
      </c>
      <c r="E20" s="189" t="s">
        <v>1140</v>
      </c>
      <c r="F20" s="96">
        <v>2</v>
      </c>
      <c r="G20" s="189"/>
      <c r="H20" s="188"/>
      <c r="I20" s="188"/>
      <c r="J20" s="188"/>
      <c r="K20" s="188"/>
    </row>
    <row r="21" spans="1:11" ht="15.75" customHeight="1" x14ac:dyDescent="0.2">
      <c r="A21" s="69" t="s">
        <v>321</v>
      </c>
      <c r="B21" s="95">
        <v>3</v>
      </c>
      <c r="C21" s="69" t="s">
        <v>335</v>
      </c>
      <c r="D21" s="73" t="s">
        <v>337</v>
      </c>
      <c r="E21" s="189" t="s">
        <v>1141</v>
      </c>
      <c r="F21" s="97">
        <v>1</v>
      </c>
      <c r="G21" s="104" t="s">
        <v>1142</v>
      </c>
      <c r="H21" s="188"/>
      <c r="I21" s="188"/>
      <c r="J21" s="188"/>
      <c r="K21" s="188"/>
    </row>
    <row r="22" spans="1:11" ht="15.75" customHeight="1" x14ac:dyDescent="0.2">
      <c r="A22" s="69" t="s">
        <v>321</v>
      </c>
      <c r="B22" s="95">
        <v>3</v>
      </c>
      <c r="C22" s="69" t="s">
        <v>335</v>
      </c>
      <c r="D22" s="73" t="s">
        <v>338</v>
      </c>
      <c r="E22" s="189" t="s">
        <v>1143</v>
      </c>
      <c r="F22" s="97">
        <v>1</v>
      </c>
      <c r="G22" s="104" t="s">
        <v>1144</v>
      </c>
      <c r="H22" s="188"/>
      <c r="I22" s="188"/>
      <c r="J22" s="188"/>
      <c r="K22" s="188"/>
    </row>
    <row r="23" spans="1:11" ht="15.75" customHeight="1" x14ac:dyDescent="0.2">
      <c r="A23" s="69" t="s">
        <v>321</v>
      </c>
      <c r="B23" s="95">
        <v>3</v>
      </c>
      <c r="C23" s="69" t="s">
        <v>335</v>
      </c>
      <c r="D23" s="69" t="s">
        <v>339</v>
      </c>
      <c r="E23" s="189"/>
      <c r="F23" s="96">
        <v>0</v>
      </c>
      <c r="G23" s="189" t="s">
        <v>871</v>
      </c>
      <c r="H23" s="188"/>
      <c r="I23" s="188"/>
      <c r="J23" s="188"/>
      <c r="K23" s="188"/>
    </row>
    <row r="24" spans="1:11" ht="15.75" customHeight="1" x14ac:dyDescent="0.2">
      <c r="A24" s="69" t="s">
        <v>321</v>
      </c>
      <c r="B24" s="95">
        <v>3</v>
      </c>
      <c r="C24" s="69" t="s">
        <v>335</v>
      </c>
      <c r="D24" s="69" t="s">
        <v>340</v>
      </c>
      <c r="E24" s="189"/>
      <c r="F24" s="96">
        <v>0</v>
      </c>
      <c r="G24" s="189" t="s">
        <v>871</v>
      </c>
      <c r="H24" s="188"/>
      <c r="I24" s="188"/>
      <c r="J24" s="188"/>
      <c r="K24" s="188"/>
    </row>
    <row r="25" spans="1:11" ht="15.75" customHeight="1" x14ac:dyDescent="0.2">
      <c r="A25" s="69" t="s">
        <v>321</v>
      </c>
      <c r="B25" s="95">
        <v>3</v>
      </c>
      <c r="C25" s="69" t="s">
        <v>335</v>
      </c>
      <c r="D25" s="69" t="s">
        <v>341</v>
      </c>
      <c r="E25" s="189" t="s">
        <v>1145</v>
      </c>
      <c r="F25" s="96">
        <v>2</v>
      </c>
      <c r="G25" s="189"/>
      <c r="H25" s="188"/>
      <c r="I25" s="188"/>
      <c r="J25" s="188"/>
      <c r="K25" s="188"/>
    </row>
    <row r="26" spans="1:11" ht="15.75" customHeight="1" x14ac:dyDescent="0.2">
      <c r="A26" s="69" t="s">
        <v>321</v>
      </c>
      <c r="B26" s="95">
        <v>3</v>
      </c>
      <c r="C26" s="69" t="s">
        <v>335</v>
      </c>
      <c r="D26" s="73" t="s">
        <v>342</v>
      </c>
      <c r="E26" s="189"/>
      <c r="F26" s="96">
        <v>0</v>
      </c>
      <c r="G26" s="189" t="s">
        <v>871</v>
      </c>
      <c r="H26" s="188"/>
      <c r="I26" s="188"/>
      <c r="J26" s="188"/>
      <c r="K26" s="188"/>
    </row>
    <row r="27" spans="1:11" ht="15.75" customHeight="1" x14ac:dyDescent="0.2">
      <c r="A27" s="69" t="s">
        <v>321</v>
      </c>
      <c r="B27" s="95">
        <v>3</v>
      </c>
      <c r="C27" s="69" t="s">
        <v>335</v>
      </c>
      <c r="D27" s="73" t="s">
        <v>343</v>
      </c>
      <c r="E27" s="189"/>
      <c r="F27" s="96">
        <v>0</v>
      </c>
      <c r="G27" s="189" t="s">
        <v>871</v>
      </c>
      <c r="H27" s="188"/>
      <c r="I27" s="188"/>
      <c r="J27" s="188"/>
      <c r="K27" s="188"/>
    </row>
    <row r="28" spans="1:11" ht="15.75" customHeight="1" x14ac:dyDescent="0.2">
      <c r="A28" s="69" t="s">
        <v>321</v>
      </c>
      <c r="B28" s="95">
        <v>4</v>
      </c>
      <c r="C28" s="69" t="s">
        <v>344</v>
      </c>
      <c r="D28" s="69" t="s">
        <v>345</v>
      </c>
      <c r="E28" s="189" t="s">
        <v>1146</v>
      </c>
      <c r="F28" s="96">
        <v>2</v>
      </c>
      <c r="G28" s="189"/>
      <c r="H28" s="188"/>
      <c r="I28" s="188"/>
      <c r="J28" s="188"/>
      <c r="K28" s="188"/>
    </row>
    <row r="29" spans="1:11" ht="15.75" customHeight="1" x14ac:dyDescent="0.2">
      <c r="A29" s="69" t="s">
        <v>321</v>
      </c>
      <c r="B29" s="95">
        <v>4</v>
      </c>
      <c r="C29" s="69" t="s">
        <v>344</v>
      </c>
      <c r="D29" s="69" t="s">
        <v>346</v>
      </c>
      <c r="E29" s="189" t="s">
        <v>1147</v>
      </c>
      <c r="F29" s="96">
        <v>2</v>
      </c>
      <c r="G29" s="189"/>
      <c r="H29" s="188"/>
      <c r="I29" s="188"/>
      <c r="J29" s="188"/>
      <c r="K29" s="188"/>
    </row>
    <row r="30" spans="1:11" ht="15.75" customHeight="1" x14ac:dyDescent="0.2">
      <c r="A30" s="69" t="s">
        <v>321</v>
      </c>
      <c r="B30" s="95">
        <v>4</v>
      </c>
      <c r="C30" s="69" t="s">
        <v>344</v>
      </c>
      <c r="D30" s="69" t="s">
        <v>347</v>
      </c>
      <c r="E30" s="189" t="s">
        <v>1148</v>
      </c>
      <c r="F30" s="96">
        <v>2</v>
      </c>
      <c r="G30" s="189"/>
      <c r="H30" s="188"/>
      <c r="I30" s="188"/>
      <c r="J30" s="188"/>
      <c r="K30" s="188"/>
    </row>
    <row r="31" spans="1:11" ht="15.75" customHeight="1" x14ac:dyDescent="0.2">
      <c r="A31" s="69" t="s">
        <v>321</v>
      </c>
      <c r="B31" s="95">
        <v>5</v>
      </c>
      <c r="C31" s="74" t="s">
        <v>348</v>
      </c>
      <c r="D31" s="73" t="s">
        <v>349</v>
      </c>
      <c r="E31" s="189" t="s">
        <v>1149</v>
      </c>
      <c r="F31" s="96">
        <v>2</v>
      </c>
      <c r="G31" s="189"/>
      <c r="H31" s="188"/>
      <c r="I31" s="188"/>
      <c r="J31" s="188"/>
      <c r="K31" s="188"/>
    </row>
    <row r="32" spans="1:11" ht="15.75" customHeight="1" x14ac:dyDescent="0.2">
      <c r="A32" s="69" t="s">
        <v>321</v>
      </c>
      <c r="B32" s="95">
        <v>5</v>
      </c>
      <c r="C32" s="74" t="s">
        <v>348</v>
      </c>
      <c r="D32" s="73" t="s">
        <v>350</v>
      </c>
      <c r="E32" s="189"/>
      <c r="F32" s="96">
        <v>0</v>
      </c>
      <c r="G32" s="189" t="s">
        <v>871</v>
      </c>
      <c r="H32" s="188"/>
      <c r="I32" s="188"/>
      <c r="J32" s="188"/>
      <c r="K32" s="188"/>
    </row>
    <row r="33" spans="1:11" ht="15.75" customHeight="1" x14ac:dyDescent="0.2">
      <c r="A33" s="69" t="s">
        <v>321</v>
      </c>
      <c r="B33" s="95">
        <v>5</v>
      </c>
      <c r="C33" s="74" t="s">
        <v>348</v>
      </c>
      <c r="D33" s="69" t="s">
        <v>351</v>
      </c>
      <c r="E33" s="189" t="s">
        <v>1150</v>
      </c>
      <c r="F33" s="96">
        <v>2</v>
      </c>
      <c r="G33" s="189"/>
      <c r="H33" s="188"/>
      <c r="I33" s="188"/>
      <c r="J33" s="188"/>
      <c r="K33" s="188"/>
    </row>
    <row r="34" spans="1:11" ht="15.75" customHeight="1" x14ac:dyDescent="0.2">
      <c r="A34" s="69" t="s">
        <v>321</v>
      </c>
      <c r="B34" s="95">
        <v>5</v>
      </c>
      <c r="C34" s="74" t="s">
        <v>348</v>
      </c>
      <c r="D34" s="73" t="s">
        <v>352</v>
      </c>
      <c r="E34" s="189" t="s">
        <v>1149</v>
      </c>
      <c r="F34" s="96">
        <v>1</v>
      </c>
      <c r="G34" s="189" t="s">
        <v>1151</v>
      </c>
      <c r="H34" s="188"/>
      <c r="I34" s="188"/>
      <c r="J34" s="188"/>
      <c r="K34" s="188"/>
    </row>
    <row r="35" spans="1:11" ht="15.75" customHeight="1" x14ac:dyDescent="0.2">
      <c r="A35" s="69" t="s">
        <v>321</v>
      </c>
      <c r="B35" s="95">
        <v>5</v>
      </c>
      <c r="C35" s="74" t="s">
        <v>348</v>
      </c>
      <c r="D35" s="69" t="s">
        <v>353</v>
      </c>
      <c r="E35" s="189" t="s">
        <v>1145</v>
      </c>
      <c r="F35" s="96">
        <v>2</v>
      </c>
      <c r="G35" s="189"/>
      <c r="H35" s="188"/>
      <c r="I35" s="188"/>
      <c r="J35" s="188"/>
      <c r="K35" s="188"/>
    </row>
    <row r="36" spans="1:11" ht="15.75" customHeight="1" x14ac:dyDescent="0.2">
      <c r="A36" s="69" t="s">
        <v>321</v>
      </c>
      <c r="B36" s="95">
        <v>5</v>
      </c>
      <c r="C36" s="74" t="s">
        <v>348</v>
      </c>
      <c r="D36" s="73" t="s">
        <v>354</v>
      </c>
      <c r="E36" s="189" t="s">
        <v>1145</v>
      </c>
      <c r="F36" s="96">
        <v>2</v>
      </c>
      <c r="G36" s="189"/>
      <c r="H36" s="188"/>
      <c r="I36" s="188"/>
      <c r="J36" s="188"/>
      <c r="K36" s="188"/>
    </row>
    <row r="37" spans="1:11" ht="15.75" customHeight="1" x14ac:dyDescent="0.2">
      <c r="A37" s="69" t="s">
        <v>321</v>
      </c>
      <c r="B37" s="99">
        <v>6</v>
      </c>
      <c r="C37" s="76" t="s">
        <v>355</v>
      </c>
      <c r="D37" s="76" t="s">
        <v>356</v>
      </c>
      <c r="E37" s="189" t="s">
        <v>1132</v>
      </c>
      <c r="F37" s="96">
        <v>2</v>
      </c>
      <c r="G37" s="189"/>
      <c r="H37" s="188"/>
      <c r="I37" s="188"/>
      <c r="J37" s="188"/>
      <c r="K37" s="188"/>
    </row>
    <row r="38" spans="1:11" ht="15.75" customHeight="1" x14ac:dyDescent="0.2">
      <c r="A38" s="69" t="s">
        <v>321</v>
      </c>
      <c r="B38" s="99">
        <v>6</v>
      </c>
      <c r="C38" s="76" t="s">
        <v>355</v>
      </c>
      <c r="D38" s="76" t="s">
        <v>357</v>
      </c>
      <c r="E38" s="189" t="s">
        <v>1132</v>
      </c>
      <c r="F38" s="96">
        <v>1</v>
      </c>
      <c r="G38" s="189" t="s">
        <v>1152</v>
      </c>
      <c r="H38" s="188"/>
      <c r="I38" s="188"/>
      <c r="J38" s="188"/>
      <c r="K38" s="188"/>
    </row>
    <row r="39" spans="1:11" ht="15.75" customHeight="1" x14ac:dyDescent="0.2">
      <c r="A39" s="69" t="s">
        <v>321</v>
      </c>
      <c r="B39" s="99">
        <v>6</v>
      </c>
      <c r="C39" s="76" t="s">
        <v>355</v>
      </c>
      <c r="D39" s="76" t="s">
        <v>358</v>
      </c>
      <c r="E39" s="189" t="s">
        <v>1132</v>
      </c>
      <c r="F39" s="96">
        <v>2</v>
      </c>
      <c r="G39" s="189"/>
      <c r="H39" s="188"/>
      <c r="I39" s="188"/>
      <c r="J39" s="188"/>
      <c r="K39" s="188"/>
    </row>
    <row r="40" spans="1:11" ht="15.75" customHeight="1" x14ac:dyDescent="0.2">
      <c r="A40" s="69" t="s">
        <v>321</v>
      </c>
      <c r="B40" s="99">
        <v>6</v>
      </c>
      <c r="C40" s="76" t="s">
        <v>355</v>
      </c>
      <c r="D40" s="76" t="s">
        <v>359</v>
      </c>
      <c r="E40" s="189"/>
      <c r="F40" s="96">
        <v>0</v>
      </c>
      <c r="G40" s="189" t="s">
        <v>871</v>
      </c>
      <c r="H40" s="188"/>
      <c r="I40" s="188"/>
      <c r="J40" s="188"/>
      <c r="K40" s="188"/>
    </row>
    <row r="41" spans="1:11" ht="15.75" customHeight="1" x14ac:dyDescent="0.2">
      <c r="A41" s="69" t="s">
        <v>321</v>
      </c>
      <c r="B41" s="99">
        <v>6</v>
      </c>
      <c r="C41" s="76" t="s">
        <v>355</v>
      </c>
      <c r="D41" s="76" t="s">
        <v>360</v>
      </c>
      <c r="E41" s="189"/>
      <c r="F41" s="96">
        <v>0</v>
      </c>
      <c r="G41" s="189" t="s">
        <v>871</v>
      </c>
      <c r="H41" s="188"/>
      <c r="I41" s="188"/>
      <c r="J41" s="188"/>
      <c r="K41" s="188"/>
    </row>
    <row r="42" spans="1:11" ht="15.75" customHeight="1" x14ac:dyDescent="0.2">
      <c r="A42" s="69" t="s">
        <v>321</v>
      </c>
      <c r="B42" s="99">
        <v>7</v>
      </c>
      <c r="C42" s="76" t="s">
        <v>361</v>
      </c>
      <c r="D42" s="76" t="s">
        <v>362</v>
      </c>
      <c r="E42" s="189" t="s">
        <v>1153</v>
      </c>
      <c r="F42" s="96">
        <v>2</v>
      </c>
      <c r="G42" s="189"/>
      <c r="H42" s="188"/>
      <c r="I42" s="188"/>
      <c r="J42" s="188"/>
      <c r="K42" s="188"/>
    </row>
    <row r="43" spans="1:11" ht="15.75" customHeight="1" x14ac:dyDescent="0.2">
      <c r="A43" s="69" t="s">
        <v>321</v>
      </c>
      <c r="B43" s="99">
        <v>7</v>
      </c>
      <c r="C43" s="76" t="s">
        <v>361</v>
      </c>
      <c r="D43" s="69" t="s">
        <v>363</v>
      </c>
      <c r="E43" s="189" t="s">
        <v>1154</v>
      </c>
      <c r="F43" s="96">
        <v>2</v>
      </c>
      <c r="G43" s="189"/>
      <c r="H43" s="188"/>
      <c r="I43" s="188"/>
      <c r="J43" s="188"/>
      <c r="K43" s="188"/>
    </row>
    <row r="44" spans="1:11" ht="15.75" customHeight="1" x14ac:dyDescent="0.2">
      <c r="A44" s="69" t="s">
        <v>321</v>
      </c>
      <c r="B44" s="99">
        <v>7</v>
      </c>
      <c r="C44" s="76" t="s">
        <v>361</v>
      </c>
      <c r="D44" s="69" t="s">
        <v>364</v>
      </c>
      <c r="E44" s="189" t="s">
        <v>1155</v>
      </c>
      <c r="F44" s="96">
        <v>1</v>
      </c>
      <c r="G44" s="189" t="s">
        <v>1156</v>
      </c>
      <c r="H44" s="188"/>
      <c r="I44" s="188"/>
      <c r="J44" s="188"/>
      <c r="K44" s="188"/>
    </row>
    <row r="45" spans="1:11" ht="15.75" customHeight="1" x14ac:dyDescent="0.2">
      <c r="A45" s="69" t="s">
        <v>321</v>
      </c>
      <c r="B45" s="99">
        <v>7</v>
      </c>
      <c r="C45" s="76" t="s">
        <v>361</v>
      </c>
      <c r="D45" s="76" t="s">
        <v>365</v>
      </c>
      <c r="E45" s="189" t="s">
        <v>1155</v>
      </c>
      <c r="F45" s="96">
        <v>1</v>
      </c>
      <c r="G45" s="189" t="s">
        <v>1157</v>
      </c>
      <c r="H45" s="188"/>
      <c r="I45" s="188"/>
      <c r="J45" s="188"/>
      <c r="K45" s="188"/>
    </row>
    <row r="46" spans="1:11" ht="15.75" customHeight="1" x14ac:dyDescent="0.2">
      <c r="A46" s="69" t="s">
        <v>321</v>
      </c>
      <c r="B46" s="99">
        <v>7</v>
      </c>
      <c r="C46" s="76" t="s">
        <v>361</v>
      </c>
      <c r="D46" s="76" t="s">
        <v>366</v>
      </c>
      <c r="E46" s="189" t="s">
        <v>1155</v>
      </c>
      <c r="F46" s="96">
        <v>2</v>
      </c>
      <c r="G46" s="189"/>
      <c r="H46" s="188"/>
      <c r="I46" s="188"/>
      <c r="J46" s="188"/>
      <c r="K46" s="188"/>
    </row>
    <row r="47" spans="1:11" ht="15.75" customHeight="1" x14ac:dyDescent="0.2">
      <c r="A47" s="69" t="s">
        <v>321</v>
      </c>
      <c r="B47" s="99">
        <v>8</v>
      </c>
      <c r="C47" s="76" t="s">
        <v>367</v>
      </c>
      <c r="D47" s="69" t="s">
        <v>368</v>
      </c>
      <c r="E47" s="189" t="s">
        <v>1158</v>
      </c>
      <c r="F47" s="96">
        <v>2</v>
      </c>
      <c r="G47" s="189"/>
      <c r="H47" s="188"/>
      <c r="I47" s="188"/>
      <c r="J47" s="188"/>
      <c r="K47" s="188"/>
    </row>
    <row r="48" spans="1:11" ht="15.75" customHeight="1" x14ac:dyDescent="0.2">
      <c r="A48" s="69" t="s">
        <v>321</v>
      </c>
      <c r="B48" s="99">
        <v>8</v>
      </c>
      <c r="C48" s="76" t="s">
        <v>367</v>
      </c>
      <c r="D48" s="76" t="s">
        <v>369</v>
      </c>
      <c r="E48" s="189" t="s">
        <v>1159</v>
      </c>
      <c r="F48" s="96">
        <v>2</v>
      </c>
      <c r="G48" s="189"/>
      <c r="H48" s="188"/>
      <c r="I48" s="188"/>
      <c r="J48" s="188"/>
      <c r="K48" s="188"/>
    </row>
    <row r="49" spans="1:11" ht="15.75" customHeight="1" x14ac:dyDescent="0.2">
      <c r="A49" s="69" t="s">
        <v>321</v>
      </c>
      <c r="B49" s="99">
        <v>8</v>
      </c>
      <c r="C49" s="76" t="s">
        <v>367</v>
      </c>
      <c r="D49" s="76" t="s">
        <v>370</v>
      </c>
      <c r="E49" s="189" t="s">
        <v>1158</v>
      </c>
      <c r="F49" s="96">
        <v>2</v>
      </c>
      <c r="G49" s="189"/>
      <c r="H49" s="188"/>
      <c r="I49" s="188"/>
      <c r="J49" s="188"/>
      <c r="K49" s="188"/>
    </row>
    <row r="50" spans="1:11" ht="15.75" customHeight="1" x14ac:dyDescent="0.2">
      <c r="A50" s="69" t="s">
        <v>321</v>
      </c>
      <c r="B50" s="99">
        <v>8</v>
      </c>
      <c r="C50" s="76" t="s">
        <v>367</v>
      </c>
      <c r="D50" s="69" t="s">
        <v>371</v>
      </c>
      <c r="E50" s="189" t="s">
        <v>1160</v>
      </c>
      <c r="F50" s="96">
        <v>2</v>
      </c>
      <c r="G50" s="189"/>
      <c r="H50" s="188"/>
      <c r="I50" s="188"/>
      <c r="J50" s="188"/>
      <c r="K50" s="188"/>
    </row>
    <row r="51" spans="1:11" ht="15.75" customHeight="1" x14ac:dyDescent="0.2">
      <c r="A51" s="69" t="s">
        <v>321</v>
      </c>
      <c r="B51" s="99">
        <v>8</v>
      </c>
      <c r="C51" s="76" t="s">
        <v>367</v>
      </c>
      <c r="D51" s="76" t="s">
        <v>372</v>
      </c>
      <c r="E51" s="189" t="s">
        <v>1155</v>
      </c>
      <c r="F51" s="96">
        <v>2</v>
      </c>
      <c r="G51" s="189"/>
      <c r="H51" s="188"/>
      <c r="I51" s="188"/>
      <c r="J51" s="188"/>
      <c r="K51" s="188"/>
    </row>
    <row r="52" spans="1:11" ht="15.75" customHeight="1" x14ac:dyDescent="0.2">
      <c r="A52" s="69" t="s">
        <v>321</v>
      </c>
      <c r="B52" s="99">
        <v>8</v>
      </c>
      <c r="C52" s="76" t="s">
        <v>367</v>
      </c>
      <c r="D52" s="76" t="s">
        <v>373</v>
      </c>
      <c r="E52" s="189" t="s">
        <v>1138</v>
      </c>
      <c r="F52" s="96">
        <v>2</v>
      </c>
      <c r="G52" s="189"/>
      <c r="H52" s="188"/>
      <c r="I52" s="188"/>
      <c r="J52" s="188"/>
      <c r="K52" s="188"/>
    </row>
    <row r="53" spans="1:11" ht="15.75" customHeight="1" x14ac:dyDescent="0.2">
      <c r="A53" s="69" t="s">
        <v>321</v>
      </c>
      <c r="B53" s="99">
        <v>8</v>
      </c>
      <c r="C53" s="76" t="s">
        <v>367</v>
      </c>
      <c r="D53" s="76" t="s">
        <v>374</v>
      </c>
      <c r="E53" s="189"/>
      <c r="F53" s="96">
        <v>0</v>
      </c>
      <c r="G53" s="189" t="s">
        <v>871</v>
      </c>
      <c r="H53" s="188"/>
      <c r="I53" s="188"/>
      <c r="J53" s="188"/>
      <c r="K53" s="188"/>
    </row>
    <row r="54" spans="1:11" ht="15.75" customHeight="1" x14ac:dyDescent="0.2">
      <c r="A54" s="69" t="s">
        <v>321</v>
      </c>
      <c r="B54" s="99">
        <v>8</v>
      </c>
      <c r="C54" s="76" t="s">
        <v>367</v>
      </c>
      <c r="D54" s="76" t="s">
        <v>375</v>
      </c>
      <c r="E54" s="189"/>
      <c r="F54" s="96">
        <v>0</v>
      </c>
      <c r="G54" s="189" t="s">
        <v>871</v>
      </c>
      <c r="H54" s="188"/>
      <c r="I54" s="188"/>
      <c r="J54" s="188"/>
      <c r="K54" s="188"/>
    </row>
    <row r="55" spans="1:11" ht="15.75" customHeight="1" x14ac:dyDescent="0.2">
      <c r="A55" s="69" t="s">
        <v>321</v>
      </c>
      <c r="B55" s="95">
        <v>9</v>
      </c>
      <c r="C55" s="69" t="s">
        <v>376</v>
      </c>
      <c r="D55" s="76" t="s">
        <v>377</v>
      </c>
      <c r="E55" s="189" t="s">
        <v>1161</v>
      </c>
      <c r="F55" s="96">
        <v>2</v>
      </c>
      <c r="G55" s="189"/>
      <c r="H55" s="188"/>
      <c r="I55" s="188"/>
      <c r="J55" s="188"/>
      <c r="K55" s="188"/>
    </row>
    <row r="56" spans="1:11" ht="15.75" customHeight="1" x14ac:dyDescent="0.2">
      <c r="A56" s="69" t="s">
        <v>321</v>
      </c>
      <c r="B56" s="95">
        <v>9</v>
      </c>
      <c r="C56" s="69" t="s">
        <v>376</v>
      </c>
      <c r="D56" s="76" t="s">
        <v>378</v>
      </c>
      <c r="E56" s="189" t="s">
        <v>1162</v>
      </c>
      <c r="F56" s="96">
        <v>1</v>
      </c>
      <c r="G56" s="189" t="s">
        <v>1163</v>
      </c>
      <c r="H56" s="188"/>
      <c r="I56" s="188"/>
      <c r="J56" s="188"/>
      <c r="K56" s="188"/>
    </row>
    <row r="57" spans="1:11" ht="15.75" customHeight="1" x14ac:dyDescent="0.2">
      <c r="A57" s="69" t="s">
        <v>321</v>
      </c>
      <c r="B57" s="95">
        <v>9</v>
      </c>
      <c r="C57" s="69" t="s">
        <v>376</v>
      </c>
      <c r="D57" s="76" t="s">
        <v>379</v>
      </c>
      <c r="E57" s="189" t="s">
        <v>1161</v>
      </c>
      <c r="F57" s="96">
        <v>1</v>
      </c>
      <c r="G57" s="189" t="s">
        <v>1164</v>
      </c>
      <c r="H57" s="188"/>
      <c r="I57" s="188"/>
      <c r="J57" s="188"/>
      <c r="K57" s="188"/>
    </row>
    <row r="58" spans="1:11" ht="15.75" customHeight="1" x14ac:dyDescent="0.2">
      <c r="A58" s="69" t="s">
        <v>321</v>
      </c>
      <c r="B58" s="95">
        <v>9</v>
      </c>
      <c r="C58" s="69" t="s">
        <v>376</v>
      </c>
      <c r="D58" s="76" t="s">
        <v>380</v>
      </c>
      <c r="E58" s="189"/>
      <c r="F58" s="96">
        <v>0</v>
      </c>
      <c r="G58" s="189" t="s">
        <v>871</v>
      </c>
      <c r="H58" s="188"/>
      <c r="I58" s="188"/>
      <c r="J58" s="188"/>
      <c r="K58" s="188"/>
    </row>
    <row r="59" spans="1:11" ht="15.75" customHeight="1" x14ac:dyDescent="0.2">
      <c r="A59" s="69" t="s">
        <v>321</v>
      </c>
      <c r="B59" s="95">
        <v>9</v>
      </c>
      <c r="C59" s="69" t="s">
        <v>376</v>
      </c>
      <c r="D59" s="76" t="s">
        <v>381</v>
      </c>
      <c r="E59" s="189"/>
      <c r="F59" s="96">
        <v>0</v>
      </c>
      <c r="G59" s="189" t="s">
        <v>871</v>
      </c>
      <c r="H59" s="188"/>
      <c r="I59" s="188"/>
      <c r="J59" s="188"/>
      <c r="K59" s="188"/>
    </row>
    <row r="60" spans="1:11" ht="15.75" customHeight="1" x14ac:dyDescent="0.2">
      <c r="A60" s="69" t="s">
        <v>321</v>
      </c>
      <c r="B60" s="95">
        <v>10</v>
      </c>
      <c r="C60" s="69" t="s">
        <v>382</v>
      </c>
      <c r="D60" s="76" t="s">
        <v>383</v>
      </c>
      <c r="E60" s="189" t="s">
        <v>1165</v>
      </c>
      <c r="F60" s="96">
        <v>2</v>
      </c>
      <c r="G60" s="189"/>
      <c r="H60" s="188"/>
      <c r="I60" s="188"/>
      <c r="J60" s="188"/>
      <c r="K60" s="188"/>
    </row>
    <row r="61" spans="1:11" ht="15.75" customHeight="1" x14ac:dyDescent="0.2">
      <c r="A61" s="69" t="s">
        <v>321</v>
      </c>
      <c r="B61" s="95">
        <v>10</v>
      </c>
      <c r="C61" s="69" t="s">
        <v>382</v>
      </c>
      <c r="D61" s="76" t="s">
        <v>384</v>
      </c>
      <c r="E61" s="189" t="s">
        <v>1166</v>
      </c>
      <c r="F61" s="96">
        <v>1</v>
      </c>
      <c r="G61" s="189" t="s">
        <v>1167</v>
      </c>
      <c r="H61" s="188"/>
      <c r="I61" s="188"/>
      <c r="J61" s="188"/>
      <c r="K61" s="188"/>
    </row>
    <row r="62" spans="1:11" ht="15.75" customHeight="1" x14ac:dyDescent="0.2">
      <c r="A62" s="69" t="s">
        <v>321</v>
      </c>
      <c r="B62" s="95">
        <v>10</v>
      </c>
      <c r="C62" s="69" t="s">
        <v>382</v>
      </c>
      <c r="D62" s="76" t="s">
        <v>385</v>
      </c>
      <c r="E62" s="189" t="s">
        <v>1168</v>
      </c>
      <c r="F62" s="96">
        <v>1</v>
      </c>
      <c r="G62" s="189" t="s">
        <v>1169</v>
      </c>
      <c r="H62" s="188"/>
      <c r="I62" s="188"/>
      <c r="J62" s="188"/>
      <c r="K62" s="188"/>
    </row>
    <row r="63" spans="1:11" ht="15.75" customHeight="1" x14ac:dyDescent="0.2">
      <c r="A63" s="69" t="s">
        <v>321</v>
      </c>
      <c r="B63" s="95">
        <v>10</v>
      </c>
      <c r="C63" s="69" t="s">
        <v>382</v>
      </c>
      <c r="D63" s="76" t="s">
        <v>386</v>
      </c>
      <c r="E63" s="189" t="s">
        <v>1170</v>
      </c>
      <c r="F63" s="96">
        <v>1</v>
      </c>
      <c r="G63" s="189" t="s">
        <v>990</v>
      </c>
      <c r="H63" s="188"/>
      <c r="I63" s="188"/>
      <c r="J63" s="188"/>
      <c r="K63" s="188"/>
    </row>
    <row r="64" spans="1:11" ht="15.75" customHeight="1" x14ac:dyDescent="0.2">
      <c r="A64" s="69" t="s">
        <v>321</v>
      </c>
      <c r="B64" s="95">
        <v>10</v>
      </c>
      <c r="C64" s="69" t="s">
        <v>382</v>
      </c>
      <c r="D64" s="76" t="s">
        <v>387</v>
      </c>
      <c r="E64" s="189" t="s">
        <v>1171</v>
      </c>
      <c r="F64" s="96">
        <v>2</v>
      </c>
      <c r="G64" s="189" t="s">
        <v>1172</v>
      </c>
      <c r="H64" s="188"/>
      <c r="I64" s="188"/>
      <c r="J64" s="188"/>
      <c r="K64" s="188"/>
    </row>
    <row r="65" spans="1:11" ht="15.75" customHeight="1" x14ac:dyDescent="0.2">
      <c r="A65" s="69" t="s">
        <v>321</v>
      </c>
      <c r="B65" s="95">
        <v>10</v>
      </c>
      <c r="C65" s="69" t="s">
        <v>382</v>
      </c>
      <c r="D65" s="76" t="s">
        <v>388</v>
      </c>
      <c r="E65" s="189"/>
      <c r="F65" s="96">
        <v>0</v>
      </c>
      <c r="G65" s="189" t="s">
        <v>871</v>
      </c>
      <c r="H65" s="188"/>
      <c r="I65" s="188"/>
      <c r="J65" s="188"/>
      <c r="K65" s="188"/>
    </row>
    <row r="66" spans="1:11" ht="15.75" customHeight="1" x14ac:dyDescent="0.2">
      <c r="A66" s="69" t="s">
        <v>321</v>
      </c>
      <c r="B66" s="95">
        <v>10</v>
      </c>
      <c r="C66" s="69" t="s">
        <v>382</v>
      </c>
      <c r="D66" s="76" t="s">
        <v>389</v>
      </c>
      <c r="E66" s="189" t="s">
        <v>1131</v>
      </c>
      <c r="F66" s="96">
        <v>2</v>
      </c>
      <c r="G66" s="189" t="s">
        <v>1173</v>
      </c>
      <c r="H66" s="188"/>
      <c r="I66" s="188"/>
      <c r="J66" s="188"/>
      <c r="K66" s="188"/>
    </row>
    <row r="67" spans="1:11" ht="15.75" customHeight="1" x14ac:dyDescent="0.2">
      <c r="A67" s="69" t="s">
        <v>321</v>
      </c>
      <c r="B67" s="95">
        <v>10</v>
      </c>
      <c r="C67" s="69" t="s">
        <v>382</v>
      </c>
      <c r="D67" s="76" t="s">
        <v>390</v>
      </c>
      <c r="E67" s="189" t="s">
        <v>1170</v>
      </c>
      <c r="F67" s="96">
        <v>2</v>
      </c>
      <c r="G67" s="189"/>
      <c r="H67" s="188"/>
      <c r="I67" s="188"/>
      <c r="J67" s="188"/>
      <c r="K67" s="188"/>
    </row>
    <row r="68" spans="1:11" ht="15.75" customHeight="1" x14ac:dyDescent="0.2">
      <c r="A68" s="69" t="s">
        <v>321</v>
      </c>
      <c r="B68" s="95">
        <v>10</v>
      </c>
      <c r="C68" s="69" t="s">
        <v>382</v>
      </c>
      <c r="D68" s="76" t="s">
        <v>391</v>
      </c>
      <c r="E68" s="189" t="s">
        <v>1170</v>
      </c>
      <c r="F68" s="96">
        <v>1</v>
      </c>
      <c r="G68" s="189" t="s">
        <v>1174</v>
      </c>
      <c r="H68" s="188"/>
      <c r="I68" s="188"/>
      <c r="J68" s="188"/>
      <c r="K68" s="188"/>
    </row>
    <row r="69" spans="1:11" ht="15.75" customHeight="1" x14ac:dyDescent="0.2">
      <c r="A69" s="69" t="s">
        <v>321</v>
      </c>
      <c r="B69" s="95">
        <v>10</v>
      </c>
      <c r="C69" s="69" t="s">
        <v>382</v>
      </c>
      <c r="D69" s="76" t="s">
        <v>392</v>
      </c>
      <c r="E69" s="189"/>
      <c r="F69" s="96">
        <v>0</v>
      </c>
      <c r="G69" s="189" t="s">
        <v>871</v>
      </c>
      <c r="H69" s="188"/>
      <c r="I69" s="188"/>
      <c r="J69" s="188"/>
      <c r="K69" s="188"/>
    </row>
    <row r="70" spans="1:11" ht="15.75" customHeight="1" x14ac:dyDescent="0.2">
      <c r="A70" s="69" t="s">
        <v>321</v>
      </c>
      <c r="B70" s="95">
        <v>10</v>
      </c>
      <c r="C70" s="69" t="s">
        <v>382</v>
      </c>
      <c r="D70" s="76" t="s">
        <v>393</v>
      </c>
      <c r="E70" s="189" t="s">
        <v>1175</v>
      </c>
      <c r="F70" s="96">
        <v>1</v>
      </c>
      <c r="G70" s="189" t="s">
        <v>1176</v>
      </c>
      <c r="H70" s="188"/>
      <c r="I70" s="188"/>
      <c r="J70" s="188"/>
      <c r="K70" s="188"/>
    </row>
    <row r="71" spans="1:11" ht="15.75" customHeight="1" x14ac:dyDescent="0.2">
      <c r="A71" s="69" t="s">
        <v>321</v>
      </c>
      <c r="B71" s="95">
        <v>10</v>
      </c>
      <c r="C71" s="69" t="s">
        <v>382</v>
      </c>
      <c r="D71" s="76" t="s">
        <v>394</v>
      </c>
      <c r="E71" s="189" t="s">
        <v>1177</v>
      </c>
      <c r="F71" s="96">
        <v>2</v>
      </c>
      <c r="G71" s="189" t="s">
        <v>1178</v>
      </c>
      <c r="H71" s="188"/>
      <c r="I71" s="188"/>
      <c r="J71" s="188"/>
      <c r="K71" s="188"/>
    </row>
    <row r="72" spans="1:11" ht="15.75" customHeight="1" x14ac:dyDescent="0.2">
      <c r="A72" s="69" t="s">
        <v>321</v>
      </c>
      <c r="B72" s="95">
        <v>10</v>
      </c>
      <c r="C72" s="69" t="s">
        <v>382</v>
      </c>
      <c r="D72" s="76" t="s">
        <v>395</v>
      </c>
      <c r="E72" s="189" t="s">
        <v>1179</v>
      </c>
      <c r="F72" s="96">
        <v>2</v>
      </c>
      <c r="G72" s="189"/>
      <c r="H72" s="188"/>
      <c r="I72" s="188"/>
      <c r="J72" s="188"/>
      <c r="K72" s="188"/>
    </row>
    <row r="73" spans="1:11" ht="15.75" customHeight="1" x14ac:dyDescent="0.2">
      <c r="A73" s="69" t="s">
        <v>321</v>
      </c>
      <c r="B73" s="95">
        <v>10</v>
      </c>
      <c r="C73" s="69" t="s">
        <v>382</v>
      </c>
      <c r="D73" s="76" t="s">
        <v>396</v>
      </c>
      <c r="E73" s="104" t="s">
        <v>1170</v>
      </c>
      <c r="F73" s="96">
        <v>1</v>
      </c>
      <c r="G73" s="189" t="s">
        <v>1180</v>
      </c>
      <c r="H73" s="188"/>
      <c r="I73" s="188"/>
      <c r="J73" s="188"/>
      <c r="K73" s="188"/>
    </row>
    <row r="74" spans="1:11" ht="15.75" customHeight="1" x14ac:dyDescent="0.2">
      <c r="A74" s="69" t="s">
        <v>321</v>
      </c>
      <c r="B74" s="95">
        <v>10</v>
      </c>
      <c r="C74" s="69" t="s">
        <v>382</v>
      </c>
      <c r="D74" s="76" t="s">
        <v>397</v>
      </c>
      <c r="E74" s="104" t="s">
        <v>1181</v>
      </c>
      <c r="F74" s="96">
        <v>2</v>
      </c>
      <c r="G74" s="189" t="s">
        <v>1182</v>
      </c>
      <c r="H74" s="188"/>
      <c r="I74" s="188"/>
      <c r="J74" s="188"/>
      <c r="K74" s="188"/>
    </row>
    <row r="75" spans="1:11" ht="15.75" customHeight="1" x14ac:dyDescent="0.2">
      <c r="A75" s="69" t="s">
        <v>321</v>
      </c>
      <c r="B75" s="95">
        <v>10</v>
      </c>
      <c r="C75" s="69" t="s">
        <v>382</v>
      </c>
      <c r="D75" s="76" t="s">
        <v>398</v>
      </c>
      <c r="E75" s="189" t="s">
        <v>1170</v>
      </c>
      <c r="F75" s="96">
        <v>1</v>
      </c>
      <c r="G75" s="189"/>
      <c r="H75" s="188"/>
      <c r="I75" s="188"/>
      <c r="J75" s="188"/>
      <c r="K75" s="188"/>
    </row>
    <row r="76" spans="1:11" ht="15.75" customHeight="1" x14ac:dyDescent="0.2">
      <c r="A76" s="69" t="s">
        <v>321</v>
      </c>
      <c r="B76" s="95">
        <v>10</v>
      </c>
      <c r="C76" s="69" t="s">
        <v>382</v>
      </c>
      <c r="D76" s="76" t="s">
        <v>399</v>
      </c>
      <c r="E76" s="189"/>
      <c r="F76" s="96">
        <v>0</v>
      </c>
      <c r="G76" s="189"/>
      <c r="H76" s="188"/>
      <c r="I76" s="188"/>
      <c r="J76" s="188"/>
      <c r="K76" s="188"/>
    </row>
    <row r="77" spans="1:11" ht="15.75" customHeight="1" x14ac:dyDescent="0.2">
      <c r="A77" s="69" t="s">
        <v>321</v>
      </c>
      <c r="B77" s="95">
        <v>10</v>
      </c>
      <c r="C77" s="69" t="s">
        <v>382</v>
      </c>
      <c r="D77" s="76" t="s">
        <v>400</v>
      </c>
      <c r="E77" s="189" t="s">
        <v>1183</v>
      </c>
      <c r="F77" s="97">
        <v>1</v>
      </c>
      <c r="G77" s="104" t="s">
        <v>1184</v>
      </c>
      <c r="H77" s="188"/>
      <c r="I77" s="188"/>
      <c r="J77" s="188"/>
      <c r="K77" s="188"/>
    </row>
    <row r="78" spans="1:11" ht="15.75" customHeight="1" x14ac:dyDescent="0.2">
      <c r="A78" s="69" t="s">
        <v>321</v>
      </c>
      <c r="B78" s="95">
        <v>10</v>
      </c>
      <c r="C78" s="69" t="s">
        <v>382</v>
      </c>
      <c r="D78" s="76" t="s">
        <v>401</v>
      </c>
      <c r="E78" s="189" t="s">
        <v>1138</v>
      </c>
      <c r="F78" s="96">
        <v>2</v>
      </c>
      <c r="G78" s="189"/>
      <c r="H78" s="188"/>
      <c r="I78" s="188"/>
      <c r="J78" s="188"/>
      <c r="K78" s="188"/>
    </row>
    <row r="79" spans="1:11" ht="15.75" customHeight="1" x14ac:dyDescent="0.2">
      <c r="A79" s="69" t="s">
        <v>321</v>
      </c>
      <c r="B79" s="95">
        <v>10</v>
      </c>
      <c r="C79" s="69" t="s">
        <v>382</v>
      </c>
      <c r="D79" s="76" t="s">
        <v>402</v>
      </c>
      <c r="E79" s="189" t="s">
        <v>1185</v>
      </c>
      <c r="F79" s="96">
        <v>1</v>
      </c>
      <c r="G79" s="189" t="s">
        <v>1186</v>
      </c>
      <c r="H79" s="188"/>
      <c r="I79" s="188"/>
      <c r="J79" s="188"/>
      <c r="K79" s="188"/>
    </row>
    <row r="80" spans="1:11" ht="15.75" customHeight="1" x14ac:dyDescent="0.2">
      <c r="A80" s="69" t="s">
        <v>321</v>
      </c>
      <c r="B80" s="95">
        <v>10</v>
      </c>
      <c r="C80" s="69" t="s">
        <v>382</v>
      </c>
      <c r="D80" s="76" t="s">
        <v>403</v>
      </c>
      <c r="E80" s="189" t="s">
        <v>1187</v>
      </c>
      <c r="F80" s="96">
        <v>1</v>
      </c>
      <c r="G80" s="189" t="s">
        <v>990</v>
      </c>
      <c r="H80" s="188"/>
      <c r="I80" s="188"/>
      <c r="J80" s="188"/>
      <c r="K80" s="188"/>
    </row>
    <row r="81" spans="1:11" ht="15.75" customHeight="1" x14ac:dyDescent="0.2">
      <c r="A81" s="69" t="s">
        <v>321</v>
      </c>
      <c r="B81" s="95">
        <v>10</v>
      </c>
      <c r="C81" s="69" t="s">
        <v>382</v>
      </c>
      <c r="D81" s="76" t="s">
        <v>404</v>
      </c>
      <c r="E81" s="189" t="s">
        <v>1188</v>
      </c>
      <c r="F81" s="97">
        <v>1</v>
      </c>
      <c r="G81" s="104" t="s">
        <v>1189</v>
      </c>
      <c r="H81" s="188"/>
      <c r="I81" s="188"/>
      <c r="J81" s="188"/>
      <c r="K81" s="188"/>
    </row>
    <row r="82" spans="1:11" ht="15.75" customHeight="1" x14ac:dyDescent="0.2">
      <c r="A82" s="69" t="s">
        <v>321</v>
      </c>
      <c r="B82" s="95">
        <v>10</v>
      </c>
      <c r="C82" s="69" t="s">
        <v>382</v>
      </c>
      <c r="D82" s="76" t="s">
        <v>405</v>
      </c>
      <c r="E82" s="189"/>
      <c r="F82" s="96">
        <v>0</v>
      </c>
      <c r="G82" s="189" t="s">
        <v>871</v>
      </c>
      <c r="H82" s="188"/>
      <c r="I82" s="188"/>
      <c r="J82" s="188"/>
      <c r="K82" s="188"/>
    </row>
    <row r="83" spans="1:11" ht="15.75" customHeight="1" x14ac:dyDescent="0.2">
      <c r="A83" s="69" t="s">
        <v>321</v>
      </c>
      <c r="B83" s="95">
        <v>10</v>
      </c>
      <c r="C83" s="69" t="s">
        <v>382</v>
      </c>
      <c r="D83" s="76" t="s">
        <v>406</v>
      </c>
      <c r="E83" s="189"/>
      <c r="F83" s="96">
        <v>0</v>
      </c>
      <c r="G83" s="189" t="s">
        <v>871</v>
      </c>
      <c r="H83" s="188"/>
      <c r="I83" s="188"/>
      <c r="J83" s="188"/>
      <c r="K83" s="188"/>
    </row>
    <row r="84" spans="1:11" ht="15.75" customHeight="1" x14ac:dyDescent="0.2">
      <c r="A84" s="83" t="s">
        <v>407</v>
      </c>
      <c r="B84" s="95">
        <v>11</v>
      </c>
      <c r="C84" s="78" t="s">
        <v>408</v>
      </c>
      <c r="D84" s="76" t="s">
        <v>409</v>
      </c>
      <c r="E84" s="189" t="s">
        <v>1190</v>
      </c>
      <c r="F84" s="96">
        <v>1</v>
      </c>
      <c r="G84" s="189" t="s">
        <v>1191</v>
      </c>
      <c r="H84" s="188"/>
      <c r="I84" s="188"/>
      <c r="J84" s="188"/>
      <c r="K84" s="188"/>
    </row>
    <row r="85" spans="1:11" ht="15.75" customHeight="1" x14ac:dyDescent="0.2">
      <c r="A85" s="83" t="s">
        <v>407</v>
      </c>
      <c r="B85" s="95">
        <v>11</v>
      </c>
      <c r="C85" s="78" t="s">
        <v>408</v>
      </c>
      <c r="D85" s="76" t="s">
        <v>410</v>
      </c>
      <c r="E85" s="189" t="s">
        <v>1192</v>
      </c>
      <c r="F85" s="96">
        <v>1</v>
      </c>
      <c r="G85" s="104" t="s">
        <v>1193</v>
      </c>
      <c r="H85" s="188"/>
      <c r="I85" s="188"/>
      <c r="J85" s="188"/>
      <c r="K85" s="188"/>
    </row>
    <row r="86" spans="1:11" ht="15.75" customHeight="1" x14ac:dyDescent="0.2">
      <c r="A86" s="83" t="s">
        <v>407</v>
      </c>
      <c r="B86" s="95">
        <v>11</v>
      </c>
      <c r="C86" s="78" t="s">
        <v>408</v>
      </c>
      <c r="D86" s="76" t="s">
        <v>411</v>
      </c>
      <c r="E86" s="189"/>
      <c r="F86" s="96">
        <v>0</v>
      </c>
      <c r="G86" s="189" t="s">
        <v>871</v>
      </c>
      <c r="H86" s="188"/>
      <c r="I86" s="188"/>
      <c r="J86" s="188"/>
      <c r="K86" s="188"/>
    </row>
    <row r="87" spans="1:11" ht="15.75" customHeight="1" x14ac:dyDescent="0.2">
      <c r="A87" s="83" t="s">
        <v>407</v>
      </c>
      <c r="B87" s="95">
        <v>11</v>
      </c>
      <c r="C87" s="78" t="s">
        <v>408</v>
      </c>
      <c r="D87" s="76" t="s">
        <v>412</v>
      </c>
      <c r="E87" s="189" t="s">
        <v>1190</v>
      </c>
      <c r="F87" s="96">
        <v>1</v>
      </c>
      <c r="G87" s="189" t="s">
        <v>1194</v>
      </c>
      <c r="H87" s="188"/>
      <c r="I87" s="188"/>
      <c r="J87" s="188"/>
      <c r="K87" s="188"/>
    </row>
    <row r="88" spans="1:11" ht="15.75" customHeight="1" x14ac:dyDescent="0.2">
      <c r="A88" s="83" t="s">
        <v>407</v>
      </c>
      <c r="B88" s="95">
        <v>11</v>
      </c>
      <c r="C88" s="78" t="s">
        <v>408</v>
      </c>
      <c r="D88" s="76" t="s">
        <v>413</v>
      </c>
      <c r="E88" s="189"/>
      <c r="F88" s="96">
        <v>0</v>
      </c>
      <c r="G88" s="189" t="s">
        <v>871</v>
      </c>
      <c r="H88" s="188"/>
      <c r="I88" s="188"/>
      <c r="J88" s="188"/>
      <c r="K88" s="188"/>
    </row>
    <row r="89" spans="1:11" ht="15.75" customHeight="1" x14ac:dyDescent="0.2">
      <c r="A89" s="83" t="s">
        <v>407</v>
      </c>
      <c r="B89" s="95">
        <v>11</v>
      </c>
      <c r="C89" s="78" t="s">
        <v>408</v>
      </c>
      <c r="D89" s="76" t="s">
        <v>414</v>
      </c>
      <c r="E89" s="189"/>
      <c r="F89" s="96">
        <v>0</v>
      </c>
      <c r="G89" s="189" t="s">
        <v>871</v>
      </c>
      <c r="H89" s="188"/>
      <c r="I89" s="188"/>
      <c r="J89" s="188"/>
      <c r="K89" s="188"/>
    </row>
    <row r="90" spans="1:11" ht="15.75" customHeight="1" x14ac:dyDescent="0.2">
      <c r="A90" s="83" t="s">
        <v>407</v>
      </c>
      <c r="B90" s="95">
        <v>12</v>
      </c>
      <c r="C90" s="78" t="s">
        <v>415</v>
      </c>
      <c r="D90" s="76" t="s">
        <v>416</v>
      </c>
      <c r="E90" s="189" t="s">
        <v>1195</v>
      </c>
      <c r="F90" s="96">
        <v>2</v>
      </c>
      <c r="G90" s="189" t="s">
        <v>1196</v>
      </c>
      <c r="H90" s="188"/>
      <c r="I90" s="188"/>
      <c r="J90" s="188"/>
      <c r="K90" s="188"/>
    </row>
    <row r="91" spans="1:11" ht="15.75" customHeight="1" x14ac:dyDescent="0.2">
      <c r="A91" s="83" t="s">
        <v>407</v>
      </c>
      <c r="B91" s="95">
        <v>12</v>
      </c>
      <c r="C91" s="78" t="s">
        <v>415</v>
      </c>
      <c r="D91" s="76" t="s">
        <v>417</v>
      </c>
      <c r="E91" s="189" t="s">
        <v>1197</v>
      </c>
      <c r="F91" s="96">
        <v>2</v>
      </c>
      <c r="G91" s="189"/>
      <c r="H91" s="188"/>
      <c r="I91" s="188"/>
      <c r="J91" s="188"/>
      <c r="K91" s="188"/>
    </row>
    <row r="92" spans="1:11" ht="15.75" customHeight="1" x14ac:dyDescent="0.2">
      <c r="A92" s="83" t="s">
        <v>407</v>
      </c>
      <c r="B92" s="95">
        <v>12</v>
      </c>
      <c r="C92" s="78" t="s">
        <v>415</v>
      </c>
      <c r="D92" s="76" t="s">
        <v>418</v>
      </c>
      <c r="E92" s="189" t="s">
        <v>1198</v>
      </c>
      <c r="F92" s="96">
        <v>1</v>
      </c>
      <c r="G92" s="189" t="s">
        <v>1199</v>
      </c>
      <c r="H92" s="188"/>
      <c r="I92" s="188"/>
      <c r="J92" s="188"/>
      <c r="K92" s="188"/>
    </row>
    <row r="93" spans="1:11" ht="15.75" customHeight="1" x14ac:dyDescent="0.2">
      <c r="A93" s="83" t="s">
        <v>407</v>
      </c>
      <c r="B93" s="95">
        <v>12</v>
      </c>
      <c r="C93" s="78" t="s">
        <v>415</v>
      </c>
      <c r="D93" s="76" t="s">
        <v>419</v>
      </c>
      <c r="E93" s="189"/>
      <c r="F93" s="96">
        <v>0</v>
      </c>
      <c r="G93" s="189" t="s">
        <v>871</v>
      </c>
      <c r="H93" s="188"/>
      <c r="I93" s="188"/>
      <c r="J93" s="188"/>
      <c r="K93" s="188"/>
    </row>
    <row r="94" spans="1:11" ht="15.75" customHeight="1" x14ac:dyDescent="0.2">
      <c r="A94" s="83" t="s">
        <v>407</v>
      </c>
      <c r="B94" s="95">
        <v>12</v>
      </c>
      <c r="C94" s="78" t="s">
        <v>415</v>
      </c>
      <c r="D94" s="76" t="s">
        <v>420</v>
      </c>
      <c r="E94" s="189"/>
      <c r="F94" s="96">
        <v>0</v>
      </c>
      <c r="G94" s="189" t="s">
        <v>871</v>
      </c>
      <c r="H94" s="188"/>
      <c r="I94" s="188"/>
      <c r="J94" s="188"/>
      <c r="K94" s="188"/>
    </row>
    <row r="95" spans="1:11" ht="15.75" customHeight="1" x14ac:dyDescent="0.2">
      <c r="A95" s="83" t="s">
        <v>407</v>
      </c>
      <c r="B95" s="95">
        <v>12</v>
      </c>
      <c r="C95" s="78" t="s">
        <v>415</v>
      </c>
      <c r="D95" s="76" t="s">
        <v>421</v>
      </c>
      <c r="E95" s="189"/>
      <c r="F95" s="96">
        <v>0</v>
      </c>
      <c r="G95" s="189" t="s">
        <v>871</v>
      </c>
      <c r="H95" s="188"/>
      <c r="I95" s="188"/>
      <c r="J95" s="188"/>
      <c r="K95" s="188"/>
    </row>
    <row r="96" spans="1:11" ht="15.75" customHeight="1" x14ac:dyDescent="0.2">
      <c r="A96" s="83" t="s">
        <v>407</v>
      </c>
      <c r="B96" s="95">
        <v>12</v>
      </c>
      <c r="C96" s="78" t="s">
        <v>415</v>
      </c>
      <c r="D96" s="76" t="s">
        <v>422</v>
      </c>
      <c r="E96" s="189" t="s">
        <v>1200</v>
      </c>
      <c r="F96" s="96">
        <v>2</v>
      </c>
      <c r="G96" s="189"/>
      <c r="H96" s="188"/>
      <c r="I96" s="188"/>
      <c r="J96" s="188"/>
      <c r="K96" s="188"/>
    </row>
    <row r="97" spans="1:11" ht="15.75" customHeight="1" x14ac:dyDescent="0.2">
      <c r="A97" s="83" t="s">
        <v>407</v>
      </c>
      <c r="B97" s="95">
        <v>12</v>
      </c>
      <c r="C97" s="78" t="s">
        <v>415</v>
      </c>
      <c r="D97" s="76" t="s">
        <v>423</v>
      </c>
      <c r="E97" s="189"/>
      <c r="F97" s="96">
        <v>0</v>
      </c>
      <c r="G97" s="189" t="s">
        <v>871</v>
      </c>
      <c r="H97" s="188"/>
      <c r="I97" s="188"/>
      <c r="J97" s="188"/>
      <c r="K97" s="188"/>
    </row>
    <row r="98" spans="1:11" ht="15.75" customHeight="1" x14ac:dyDescent="0.2">
      <c r="A98" s="83" t="s">
        <v>407</v>
      </c>
      <c r="B98" s="95">
        <v>12</v>
      </c>
      <c r="C98" s="78" t="s">
        <v>415</v>
      </c>
      <c r="D98" s="76" t="s">
        <v>424</v>
      </c>
      <c r="E98" s="189"/>
      <c r="F98" s="96">
        <v>0</v>
      </c>
      <c r="G98" s="189" t="s">
        <v>871</v>
      </c>
      <c r="H98" s="188"/>
      <c r="I98" s="188"/>
      <c r="J98" s="188"/>
      <c r="K98" s="188"/>
    </row>
    <row r="99" spans="1:11" ht="15.75" customHeight="1" x14ac:dyDescent="0.2">
      <c r="A99" s="83" t="s">
        <v>407</v>
      </c>
      <c r="B99" s="95">
        <v>13</v>
      </c>
      <c r="C99" s="78" t="s">
        <v>425</v>
      </c>
      <c r="D99" s="76" t="s">
        <v>426</v>
      </c>
      <c r="E99" s="189" t="s">
        <v>1201</v>
      </c>
      <c r="F99" s="96">
        <v>2</v>
      </c>
      <c r="G99" s="189" t="s">
        <v>1202</v>
      </c>
      <c r="H99" s="188"/>
      <c r="I99" s="188"/>
      <c r="J99" s="188"/>
      <c r="K99" s="188"/>
    </row>
    <row r="100" spans="1:11" ht="15.75" customHeight="1" x14ac:dyDescent="0.2">
      <c r="A100" s="83" t="s">
        <v>407</v>
      </c>
      <c r="B100" s="95">
        <v>13</v>
      </c>
      <c r="C100" s="78" t="s">
        <v>425</v>
      </c>
      <c r="D100" s="76" t="s">
        <v>427</v>
      </c>
      <c r="E100" s="189" t="s">
        <v>1203</v>
      </c>
      <c r="F100" s="96">
        <v>2</v>
      </c>
      <c r="G100" s="189"/>
      <c r="H100" s="188"/>
      <c r="I100" s="188"/>
      <c r="J100" s="188"/>
      <c r="K100" s="188"/>
    </row>
    <row r="101" spans="1:11" ht="15.75" customHeight="1" x14ac:dyDescent="0.2">
      <c r="A101" s="83" t="s">
        <v>407</v>
      </c>
      <c r="B101" s="95">
        <v>13</v>
      </c>
      <c r="C101" s="78" t="s">
        <v>425</v>
      </c>
      <c r="D101" s="76" t="s">
        <v>428</v>
      </c>
      <c r="E101" s="189"/>
      <c r="F101" s="96">
        <v>0</v>
      </c>
      <c r="G101" s="189" t="s">
        <v>871</v>
      </c>
      <c r="H101" s="188"/>
      <c r="I101" s="188"/>
      <c r="J101" s="188"/>
      <c r="K101" s="188"/>
    </row>
    <row r="102" spans="1:11" ht="15.75" customHeight="1" x14ac:dyDescent="0.2">
      <c r="A102" s="83" t="s">
        <v>407</v>
      </c>
      <c r="B102" s="95">
        <v>13</v>
      </c>
      <c r="C102" s="78" t="s">
        <v>425</v>
      </c>
      <c r="D102" s="76" t="s">
        <v>429</v>
      </c>
      <c r="E102" s="189"/>
      <c r="F102" s="96">
        <v>0</v>
      </c>
      <c r="G102" s="189" t="s">
        <v>871</v>
      </c>
      <c r="H102" s="188"/>
      <c r="I102" s="188"/>
      <c r="J102" s="188"/>
      <c r="K102" s="188"/>
    </row>
    <row r="103" spans="1:11" ht="15.75" customHeight="1" x14ac:dyDescent="0.2">
      <c r="A103" s="83" t="s">
        <v>407</v>
      </c>
      <c r="B103" s="95">
        <v>14</v>
      </c>
      <c r="C103" s="78" t="s">
        <v>430</v>
      </c>
      <c r="D103" s="76" t="s">
        <v>431</v>
      </c>
      <c r="E103" s="189" t="s">
        <v>1204</v>
      </c>
      <c r="F103" s="96">
        <v>2</v>
      </c>
      <c r="G103" s="189" t="s">
        <v>1202</v>
      </c>
      <c r="H103" s="188"/>
      <c r="I103" s="188"/>
      <c r="J103" s="188"/>
      <c r="K103" s="188"/>
    </row>
    <row r="104" spans="1:11" ht="15.75" customHeight="1" x14ac:dyDescent="0.2">
      <c r="A104" s="83" t="s">
        <v>407</v>
      </c>
      <c r="B104" s="95">
        <v>14</v>
      </c>
      <c r="C104" s="78" t="s">
        <v>430</v>
      </c>
      <c r="D104" s="76" t="s">
        <v>432</v>
      </c>
      <c r="E104" s="189" t="s">
        <v>1204</v>
      </c>
      <c r="F104" s="96">
        <v>2</v>
      </c>
      <c r="G104" s="189"/>
      <c r="H104" s="188"/>
      <c r="I104" s="188"/>
      <c r="J104" s="188"/>
      <c r="K104" s="188"/>
    </row>
    <row r="105" spans="1:11" ht="15.75" customHeight="1" x14ac:dyDescent="0.2">
      <c r="A105" s="83" t="s">
        <v>407</v>
      </c>
      <c r="B105" s="95">
        <v>14</v>
      </c>
      <c r="C105" s="78" t="s">
        <v>430</v>
      </c>
      <c r="D105" s="76" t="s">
        <v>433</v>
      </c>
      <c r="E105" s="189" t="s">
        <v>1205</v>
      </c>
      <c r="F105" s="96">
        <v>1</v>
      </c>
      <c r="G105" s="189" t="s">
        <v>1206</v>
      </c>
      <c r="H105" s="188"/>
      <c r="I105" s="188"/>
      <c r="J105" s="188"/>
      <c r="K105" s="188"/>
    </row>
    <row r="106" spans="1:11" ht="15.75" customHeight="1" x14ac:dyDescent="0.2">
      <c r="A106" s="83" t="s">
        <v>407</v>
      </c>
      <c r="B106" s="95">
        <v>14</v>
      </c>
      <c r="C106" s="78" t="s">
        <v>430</v>
      </c>
      <c r="D106" s="76" t="s">
        <v>434</v>
      </c>
      <c r="E106" s="189"/>
      <c r="F106" s="96">
        <v>0</v>
      </c>
      <c r="G106" s="189" t="s">
        <v>871</v>
      </c>
      <c r="H106" s="188"/>
      <c r="I106" s="188"/>
      <c r="J106" s="188"/>
      <c r="K106" s="188"/>
    </row>
    <row r="107" spans="1:11" ht="15.75" customHeight="1" x14ac:dyDescent="0.2">
      <c r="A107" s="83" t="s">
        <v>407</v>
      </c>
      <c r="B107" s="95">
        <v>14</v>
      </c>
      <c r="C107" s="78" t="s">
        <v>430</v>
      </c>
      <c r="D107" s="76" t="s">
        <v>435</v>
      </c>
      <c r="E107" s="189"/>
      <c r="F107" s="96">
        <v>0</v>
      </c>
      <c r="G107" s="189" t="s">
        <v>871</v>
      </c>
      <c r="H107" s="188"/>
      <c r="I107" s="188"/>
      <c r="J107" s="188"/>
      <c r="K107" s="188"/>
    </row>
    <row r="108" spans="1:11" ht="15.75" customHeight="1" x14ac:dyDescent="0.2">
      <c r="A108" s="83" t="s">
        <v>407</v>
      </c>
      <c r="B108" s="95">
        <v>14</v>
      </c>
      <c r="C108" s="78" t="s">
        <v>430</v>
      </c>
      <c r="D108" s="76" t="s">
        <v>436</v>
      </c>
      <c r="E108" s="189"/>
      <c r="F108" s="96">
        <v>0</v>
      </c>
      <c r="G108" s="189" t="s">
        <v>871</v>
      </c>
      <c r="H108" s="188"/>
      <c r="I108" s="188"/>
      <c r="J108" s="188"/>
      <c r="K108" s="188"/>
    </row>
    <row r="109" spans="1:11" ht="15.75" customHeight="1" x14ac:dyDescent="0.2">
      <c r="A109" s="83" t="s">
        <v>407</v>
      </c>
      <c r="B109" s="95">
        <v>14</v>
      </c>
      <c r="C109" s="78" t="s">
        <v>430</v>
      </c>
      <c r="D109" s="76" t="s">
        <v>437</v>
      </c>
      <c r="E109" s="189"/>
      <c r="F109" s="96">
        <v>0</v>
      </c>
      <c r="G109" s="189" t="s">
        <v>871</v>
      </c>
      <c r="H109" s="188"/>
      <c r="I109" s="188"/>
      <c r="J109" s="188"/>
      <c r="K109" s="188"/>
    </row>
    <row r="110" spans="1:11" ht="15.75" customHeight="1" x14ac:dyDescent="0.2">
      <c r="A110" s="83" t="s">
        <v>407</v>
      </c>
      <c r="B110" s="95">
        <v>15</v>
      </c>
      <c r="C110" s="78" t="s">
        <v>438</v>
      </c>
      <c r="D110" s="76" t="s">
        <v>439</v>
      </c>
      <c r="E110" s="189" t="s">
        <v>1205</v>
      </c>
      <c r="F110" s="96">
        <v>2</v>
      </c>
      <c r="G110" s="189"/>
      <c r="H110" s="188"/>
      <c r="I110" s="188"/>
      <c r="J110" s="188"/>
      <c r="K110" s="188"/>
    </row>
    <row r="111" spans="1:11" ht="15.75" customHeight="1" x14ac:dyDescent="0.2">
      <c r="A111" s="83" t="s">
        <v>407</v>
      </c>
      <c r="B111" s="95">
        <v>15</v>
      </c>
      <c r="C111" s="78" t="s">
        <v>438</v>
      </c>
      <c r="D111" s="76" t="s">
        <v>440</v>
      </c>
      <c r="E111" s="189" t="s">
        <v>1207</v>
      </c>
      <c r="F111" s="96">
        <v>2</v>
      </c>
      <c r="G111" s="189"/>
      <c r="H111" s="188"/>
      <c r="I111" s="188"/>
      <c r="J111" s="188"/>
      <c r="K111" s="188"/>
    </row>
    <row r="112" spans="1:11" ht="15.75" customHeight="1" x14ac:dyDescent="0.2">
      <c r="A112" s="83" t="s">
        <v>407</v>
      </c>
      <c r="B112" s="95">
        <v>15</v>
      </c>
      <c r="C112" s="78" t="s">
        <v>438</v>
      </c>
      <c r="D112" s="76" t="s">
        <v>441</v>
      </c>
      <c r="E112" s="189"/>
      <c r="F112" s="96">
        <v>0</v>
      </c>
      <c r="G112" s="189" t="s">
        <v>871</v>
      </c>
      <c r="H112" s="188"/>
      <c r="I112" s="188"/>
      <c r="J112" s="188"/>
      <c r="K112" s="188"/>
    </row>
    <row r="113" spans="1:11" ht="15.75" customHeight="1" x14ac:dyDescent="0.2">
      <c r="A113" s="83" t="s">
        <v>407</v>
      </c>
      <c r="B113" s="95">
        <v>16</v>
      </c>
      <c r="C113" s="78" t="s">
        <v>442</v>
      </c>
      <c r="D113" s="76" t="s">
        <v>443</v>
      </c>
      <c r="E113" s="189" t="s">
        <v>1208</v>
      </c>
      <c r="F113" s="96">
        <v>1</v>
      </c>
      <c r="G113" s="189" t="s">
        <v>1209</v>
      </c>
      <c r="H113" s="188"/>
      <c r="I113" s="188"/>
      <c r="J113" s="188"/>
      <c r="K113" s="188"/>
    </row>
    <row r="114" spans="1:11" ht="15.75" customHeight="1" x14ac:dyDescent="0.2">
      <c r="A114" s="83" t="s">
        <v>407</v>
      </c>
      <c r="B114" s="95">
        <v>16</v>
      </c>
      <c r="C114" s="78" t="s">
        <v>442</v>
      </c>
      <c r="D114" s="76" t="s">
        <v>444</v>
      </c>
      <c r="E114" s="189" t="s">
        <v>1210</v>
      </c>
      <c r="F114" s="96">
        <v>1</v>
      </c>
      <c r="G114" s="189" t="s">
        <v>990</v>
      </c>
      <c r="H114" s="188"/>
      <c r="I114" s="188"/>
      <c r="J114" s="188"/>
      <c r="K114" s="188"/>
    </row>
    <row r="115" spans="1:11" ht="15.75" customHeight="1" x14ac:dyDescent="0.2">
      <c r="A115" s="83" t="s">
        <v>407</v>
      </c>
      <c r="B115" s="95">
        <v>16</v>
      </c>
      <c r="C115" s="78" t="s">
        <v>442</v>
      </c>
      <c r="D115" s="76" t="s">
        <v>445</v>
      </c>
      <c r="E115" s="189"/>
      <c r="F115" s="96">
        <v>0</v>
      </c>
      <c r="G115" s="189" t="s">
        <v>871</v>
      </c>
      <c r="H115" s="188"/>
      <c r="I115" s="188"/>
      <c r="J115" s="188"/>
      <c r="K115" s="188"/>
    </row>
    <row r="116" spans="1:11" ht="15.75" customHeight="1" x14ac:dyDescent="0.2">
      <c r="A116" s="83" t="s">
        <v>407</v>
      </c>
      <c r="B116" s="95">
        <v>16</v>
      </c>
      <c r="C116" s="78" t="s">
        <v>442</v>
      </c>
      <c r="D116" s="76" t="s">
        <v>446</v>
      </c>
      <c r="E116" s="189" t="s">
        <v>1210</v>
      </c>
      <c r="F116" s="96">
        <v>1</v>
      </c>
      <c r="G116" s="189" t="s">
        <v>1211</v>
      </c>
      <c r="H116" s="188"/>
      <c r="I116" s="188"/>
      <c r="J116" s="188"/>
      <c r="K116" s="188"/>
    </row>
    <row r="117" spans="1:11" ht="15.75" customHeight="1" x14ac:dyDescent="0.2">
      <c r="A117" s="83" t="s">
        <v>407</v>
      </c>
      <c r="B117" s="95">
        <v>16</v>
      </c>
      <c r="C117" s="78" t="s">
        <v>442</v>
      </c>
      <c r="D117" s="76" t="s">
        <v>447</v>
      </c>
      <c r="E117" s="189"/>
      <c r="F117" s="96">
        <v>0</v>
      </c>
      <c r="G117" s="189" t="s">
        <v>871</v>
      </c>
      <c r="H117" s="188"/>
      <c r="I117" s="188"/>
      <c r="J117" s="188"/>
      <c r="K117" s="188"/>
    </row>
    <row r="118" spans="1:11" ht="15.75" customHeight="1" x14ac:dyDescent="0.2">
      <c r="A118" s="83" t="s">
        <v>407</v>
      </c>
      <c r="B118" s="95">
        <v>16</v>
      </c>
      <c r="C118" s="78" t="s">
        <v>442</v>
      </c>
      <c r="D118" s="76" t="s">
        <v>448</v>
      </c>
      <c r="E118" s="189"/>
      <c r="F118" s="96">
        <v>0</v>
      </c>
      <c r="G118" s="189" t="s">
        <v>871</v>
      </c>
      <c r="H118" s="188"/>
      <c r="I118" s="188"/>
      <c r="J118" s="188"/>
      <c r="K118" s="188"/>
    </row>
    <row r="119" spans="1:11" ht="15.75" customHeight="1" x14ac:dyDescent="0.2">
      <c r="A119" s="83" t="s">
        <v>407</v>
      </c>
      <c r="B119" s="95">
        <v>16</v>
      </c>
      <c r="C119" s="78" t="s">
        <v>442</v>
      </c>
      <c r="D119" s="76" t="s">
        <v>449</v>
      </c>
      <c r="E119" s="189"/>
      <c r="F119" s="96">
        <v>0</v>
      </c>
      <c r="G119" s="189" t="s">
        <v>871</v>
      </c>
      <c r="H119" s="188"/>
      <c r="I119" s="188"/>
      <c r="J119" s="188"/>
      <c r="K119" s="188"/>
    </row>
    <row r="120" spans="1:11" ht="15.75" customHeight="1" x14ac:dyDescent="0.2">
      <c r="A120" s="83" t="s">
        <v>407</v>
      </c>
      <c r="B120" s="95">
        <v>16</v>
      </c>
      <c r="C120" s="78" t="s">
        <v>442</v>
      </c>
      <c r="D120" s="76" t="s">
        <v>450</v>
      </c>
      <c r="E120" s="189"/>
      <c r="F120" s="96">
        <v>0</v>
      </c>
      <c r="G120" s="189" t="s">
        <v>871</v>
      </c>
      <c r="H120" s="188"/>
      <c r="I120" s="188"/>
      <c r="J120" s="188"/>
      <c r="K120" s="188"/>
    </row>
    <row r="121" spans="1:11" ht="15.75" customHeight="1" x14ac:dyDescent="0.2">
      <c r="A121" s="83" t="s">
        <v>407</v>
      </c>
      <c r="B121" s="95">
        <v>16</v>
      </c>
      <c r="C121" s="78" t="s">
        <v>442</v>
      </c>
      <c r="D121" s="76" t="s">
        <v>451</v>
      </c>
      <c r="E121" s="189"/>
      <c r="F121" s="96">
        <v>0</v>
      </c>
      <c r="G121" s="189" t="s">
        <v>871</v>
      </c>
      <c r="H121" s="188"/>
      <c r="I121" s="188"/>
      <c r="J121" s="188"/>
      <c r="K121" s="188"/>
    </row>
    <row r="122" spans="1:11" ht="15.75" customHeight="1" x14ac:dyDescent="0.2">
      <c r="A122" s="83" t="s">
        <v>407</v>
      </c>
      <c r="B122" s="95">
        <v>16</v>
      </c>
      <c r="C122" s="78" t="s">
        <v>442</v>
      </c>
      <c r="D122" s="76" t="s">
        <v>452</v>
      </c>
      <c r="E122" s="189"/>
      <c r="F122" s="96">
        <v>0</v>
      </c>
      <c r="G122" s="189" t="s">
        <v>871</v>
      </c>
      <c r="H122" s="188"/>
      <c r="I122" s="188"/>
      <c r="J122" s="188"/>
      <c r="K122" s="188"/>
    </row>
    <row r="123" spans="1:11" ht="15.75" customHeight="1" x14ac:dyDescent="0.2">
      <c r="A123" s="83" t="s">
        <v>407</v>
      </c>
      <c r="B123" s="95">
        <v>16</v>
      </c>
      <c r="C123" s="78" t="s">
        <v>442</v>
      </c>
      <c r="D123" s="76" t="s">
        <v>453</v>
      </c>
      <c r="E123" s="189"/>
      <c r="F123" s="96">
        <v>0</v>
      </c>
      <c r="G123" s="189" t="s">
        <v>871</v>
      </c>
      <c r="H123" s="188"/>
      <c r="I123" s="188"/>
      <c r="J123" s="188"/>
      <c r="K123" s="188"/>
    </row>
    <row r="124" spans="1:11" ht="15.75" customHeight="1" x14ac:dyDescent="0.2">
      <c r="A124" s="83" t="s">
        <v>407</v>
      </c>
      <c r="B124" s="95">
        <v>16</v>
      </c>
      <c r="C124" s="78" t="s">
        <v>442</v>
      </c>
      <c r="D124" s="76" t="s">
        <v>454</v>
      </c>
      <c r="E124" s="189"/>
      <c r="F124" s="96">
        <v>0</v>
      </c>
      <c r="G124" s="189" t="s">
        <v>871</v>
      </c>
      <c r="H124" s="188"/>
      <c r="I124" s="188"/>
      <c r="J124" s="188"/>
      <c r="K124" s="188"/>
    </row>
    <row r="125" spans="1:11" ht="15.75" customHeight="1" x14ac:dyDescent="0.2">
      <c r="A125" s="83" t="s">
        <v>407</v>
      </c>
      <c r="B125" s="95">
        <v>16</v>
      </c>
      <c r="C125" s="78" t="s">
        <v>442</v>
      </c>
      <c r="D125" s="76" t="s">
        <v>455</v>
      </c>
      <c r="E125" s="189"/>
      <c r="F125" s="96">
        <v>0</v>
      </c>
      <c r="G125" s="189" t="s">
        <v>871</v>
      </c>
      <c r="H125" s="188"/>
      <c r="I125" s="188"/>
      <c r="J125" s="188"/>
      <c r="K125" s="188"/>
    </row>
    <row r="126" spans="1:11" ht="15.75" customHeight="1" x14ac:dyDescent="0.2">
      <c r="A126" s="83" t="s">
        <v>407</v>
      </c>
      <c r="B126" s="95">
        <v>16</v>
      </c>
      <c r="C126" s="78" t="s">
        <v>442</v>
      </c>
      <c r="D126" s="76" t="s">
        <v>456</v>
      </c>
      <c r="E126" s="189" t="s">
        <v>1210</v>
      </c>
      <c r="F126" s="96">
        <v>1</v>
      </c>
      <c r="G126" s="189" t="s">
        <v>1212</v>
      </c>
      <c r="H126" s="188"/>
      <c r="I126" s="188"/>
      <c r="J126" s="188"/>
      <c r="K126" s="188"/>
    </row>
    <row r="127" spans="1:11" ht="15.75" customHeight="1" x14ac:dyDescent="0.2">
      <c r="A127" s="83" t="s">
        <v>407</v>
      </c>
      <c r="B127" s="95">
        <v>16</v>
      </c>
      <c r="C127" s="78" t="s">
        <v>442</v>
      </c>
      <c r="D127" s="76" t="s">
        <v>457</v>
      </c>
      <c r="E127" s="189"/>
      <c r="F127" s="96">
        <v>0</v>
      </c>
      <c r="G127" s="189" t="s">
        <v>871</v>
      </c>
      <c r="H127" s="188"/>
      <c r="I127" s="188"/>
      <c r="J127" s="188"/>
      <c r="K127" s="188"/>
    </row>
    <row r="128" spans="1:11" ht="15.75" customHeight="1" x14ac:dyDescent="0.2">
      <c r="A128" s="83" t="s">
        <v>407</v>
      </c>
      <c r="B128" s="95">
        <v>16</v>
      </c>
      <c r="C128" s="78" t="s">
        <v>442</v>
      </c>
      <c r="D128" s="76" t="s">
        <v>458</v>
      </c>
      <c r="E128" s="189"/>
      <c r="F128" s="96">
        <v>0</v>
      </c>
      <c r="G128" s="189" t="s">
        <v>871</v>
      </c>
      <c r="H128" s="188"/>
      <c r="I128" s="188"/>
      <c r="J128" s="188"/>
      <c r="K128" s="188"/>
    </row>
    <row r="129" spans="1:11" ht="15.75" customHeight="1" x14ac:dyDescent="0.2">
      <c r="A129" s="83" t="s">
        <v>407</v>
      </c>
      <c r="B129" s="95">
        <v>17</v>
      </c>
      <c r="C129" s="78" t="s">
        <v>459</v>
      </c>
      <c r="D129" s="76" t="s">
        <v>460</v>
      </c>
      <c r="E129" s="189" t="s">
        <v>1213</v>
      </c>
      <c r="F129" s="96">
        <v>1</v>
      </c>
      <c r="G129" s="189" t="s">
        <v>1214</v>
      </c>
      <c r="H129" s="188"/>
      <c r="I129" s="188"/>
      <c r="J129" s="188"/>
      <c r="K129" s="188"/>
    </row>
    <row r="130" spans="1:11" ht="15.75" customHeight="1" x14ac:dyDescent="0.2">
      <c r="A130" s="83" t="s">
        <v>407</v>
      </c>
      <c r="B130" s="95">
        <v>17</v>
      </c>
      <c r="C130" s="78" t="s">
        <v>459</v>
      </c>
      <c r="D130" s="76" t="s">
        <v>461</v>
      </c>
      <c r="E130" s="189" t="s">
        <v>1215</v>
      </c>
      <c r="F130" s="96">
        <v>1</v>
      </c>
      <c r="G130" s="189" t="s">
        <v>1216</v>
      </c>
      <c r="H130" s="188"/>
      <c r="I130" s="188"/>
      <c r="J130" s="188"/>
      <c r="K130" s="188"/>
    </row>
    <row r="131" spans="1:11" ht="15.75" customHeight="1" x14ac:dyDescent="0.2">
      <c r="A131" s="83" t="s">
        <v>407</v>
      </c>
      <c r="B131" s="95">
        <v>17</v>
      </c>
      <c r="C131" s="78" t="s">
        <v>459</v>
      </c>
      <c r="D131" s="76" t="s">
        <v>462</v>
      </c>
      <c r="E131" s="189"/>
      <c r="F131" s="96">
        <v>0</v>
      </c>
      <c r="G131" s="189" t="s">
        <v>871</v>
      </c>
      <c r="H131" s="188"/>
      <c r="I131" s="188"/>
      <c r="J131" s="188"/>
      <c r="K131" s="188"/>
    </row>
    <row r="132" spans="1:11" ht="15.75" customHeight="1" x14ac:dyDescent="0.2">
      <c r="A132" s="83" t="s">
        <v>407</v>
      </c>
      <c r="B132" s="95">
        <v>17</v>
      </c>
      <c r="C132" s="78" t="s">
        <v>459</v>
      </c>
      <c r="D132" s="76" t="s">
        <v>463</v>
      </c>
      <c r="E132" s="189" t="s">
        <v>1133</v>
      </c>
      <c r="F132" s="96">
        <v>1</v>
      </c>
      <c r="G132" s="189" t="s">
        <v>1217</v>
      </c>
      <c r="H132" s="188"/>
      <c r="I132" s="188"/>
      <c r="J132" s="188"/>
      <c r="K132" s="188"/>
    </row>
    <row r="133" spans="1:11" ht="15.75" customHeight="1" x14ac:dyDescent="0.2">
      <c r="A133" s="83" t="s">
        <v>407</v>
      </c>
      <c r="B133" s="95">
        <v>17</v>
      </c>
      <c r="C133" s="78" t="s">
        <v>459</v>
      </c>
      <c r="D133" s="76" t="s">
        <v>464</v>
      </c>
      <c r="E133" s="189" t="s">
        <v>1133</v>
      </c>
      <c r="F133" s="96">
        <v>1</v>
      </c>
      <c r="G133" s="189" t="s">
        <v>1218</v>
      </c>
      <c r="H133" s="188"/>
      <c r="I133" s="188"/>
      <c r="J133" s="188"/>
      <c r="K133" s="188"/>
    </row>
    <row r="134" spans="1:11" ht="15.75" customHeight="1" x14ac:dyDescent="0.2">
      <c r="A134" s="83" t="s">
        <v>407</v>
      </c>
      <c r="B134" s="95">
        <v>17</v>
      </c>
      <c r="C134" s="78" t="s">
        <v>459</v>
      </c>
      <c r="D134" s="76" t="s">
        <v>465</v>
      </c>
      <c r="E134" s="189" t="s">
        <v>1219</v>
      </c>
      <c r="F134" s="96">
        <v>2</v>
      </c>
      <c r="G134" s="189"/>
      <c r="H134" s="188"/>
      <c r="I134" s="188"/>
      <c r="J134" s="188"/>
      <c r="K134" s="188"/>
    </row>
    <row r="135" spans="1:11" ht="15.75" customHeight="1" x14ac:dyDescent="0.2">
      <c r="A135" s="83" t="s">
        <v>407</v>
      </c>
      <c r="B135" s="95">
        <v>17</v>
      </c>
      <c r="C135" s="78" t="s">
        <v>459</v>
      </c>
      <c r="D135" s="76" t="s">
        <v>466</v>
      </c>
      <c r="E135" s="189" t="s">
        <v>1219</v>
      </c>
      <c r="F135" s="96">
        <v>1</v>
      </c>
      <c r="G135" s="189" t="s">
        <v>1220</v>
      </c>
      <c r="H135" s="188"/>
      <c r="I135" s="188"/>
      <c r="J135" s="188"/>
      <c r="K135" s="188"/>
    </row>
    <row r="136" spans="1:11" ht="15.75" customHeight="1" x14ac:dyDescent="0.2">
      <c r="A136" s="83" t="s">
        <v>407</v>
      </c>
      <c r="B136" s="95">
        <v>17</v>
      </c>
      <c r="C136" s="78" t="s">
        <v>459</v>
      </c>
      <c r="D136" s="76" t="s">
        <v>467</v>
      </c>
      <c r="E136" s="189"/>
      <c r="F136" s="96">
        <v>0</v>
      </c>
      <c r="G136" s="189" t="s">
        <v>871</v>
      </c>
      <c r="H136" s="188"/>
      <c r="I136" s="188"/>
      <c r="J136" s="188"/>
      <c r="K136" s="188"/>
    </row>
    <row r="137" spans="1:11" ht="15.75" customHeight="1" x14ac:dyDescent="0.2">
      <c r="A137" s="83" t="s">
        <v>407</v>
      </c>
      <c r="B137" s="95">
        <v>17</v>
      </c>
      <c r="C137" s="78" t="s">
        <v>459</v>
      </c>
      <c r="D137" s="76" t="s">
        <v>468</v>
      </c>
      <c r="E137" s="189" t="s">
        <v>1219</v>
      </c>
      <c r="F137" s="96">
        <v>1</v>
      </c>
      <c r="G137" s="189" t="s">
        <v>936</v>
      </c>
      <c r="H137" s="188"/>
      <c r="I137" s="188"/>
      <c r="J137" s="188"/>
      <c r="K137" s="188"/>
    </row>
    <row r="138" spans="1:11" ht="15.75" customHeight="1" x14ac:dyDescent="0.2">
      <c r="A138" s="83" t="s">
        <v>407</v>
      </c>
      <c r="B138" s="95">
        <v>17</v>
      </c>
      <c r="C138" s="78" t="s">
        <v>459</v>
      </c>
      <c r="D138" s="76" t="s">
        <v>469</v>
      </c>
      <c r="E138" s="189" t="s">
        <v>1133</v>
      </c>
      <c r="F138" s="96">
        <v>1</v>
      </c>
      <c r="G138" s="189" t="s">
        <v>936</v>
      </c>
      <c r="H138" s="188"/>
      <c r="I138" s="188"/>
      <c r="J138" s="188"/>
      <c r="K138" s="188"/>
    </row>
    <row r="139" spans="1:11" ht="15.75" customHeight="1" x14ac:dyDescent="0.2">
      <c r="A139" s="83" t="s">
        <v>407</v>
      </c>
      <c r="B139" s="95">
        <v>17</v>
      </c>
      <c r="C139" s="78" t="s">
        <v>459</v>
      </c>
      <c r="D139" s="76" t="s">
        <v>470</v>
      </c>
      <c r="E139" s="189"/>
      <c r="F139" s="96">
        <v>0</v>
      </c>
      <c r="G139" s="189" t="s">
        <v>871</v>
      </c>
      <c r="H139" s="188"/>
      <c r="I139" s="188"/>
      <c r="J139" s="188"/>
      <c r="K139" s="188"/>
    </row>
    <row r="140" spans="1:11" ht="15.75" customHeight="1" x14ac:dyDescent="0.2">
      <c r="A140" s="83" t="s">
        <v>407</v>
      </c>
      <c r="B140" s="95">
        <v>17</v>
      </c>
      <c r="C140" s="78" t="s">
        <v>459</v>
      </c>
      <c r="D140" s="76" t="s">
        <v>471</v>
      </c>
      <c r="E140" s="189"/>
      <c r="F140" s="96">
        <v>0</v>
      </c>
      <c r="G140" s="189" t="s">
        <v>871</v>
      </c>
      <c r="H140" s="188"/>
      <c r="I140" s="188"/>
      <c r="J140" s="188"/>
      <c r="K140" s="188"/>
    </row>
    <row r="141" spans="1:11" ht="15.75" customHeight="1" x14ac:dyDescent="0.2">
      <c r="A141" s="83" t="s">
        <v>407</v>
      </c>
      <c r="B141" s="95">
        <v>17</v>
      </c>
      <c r="C141" s="78" t="s">
        <v>459</v>
      </c>
      <c r="D141" s="76" t="s">
        <v>472</v>
      </c>
      <c r="E141" s="189"/>
      <c r="F141" s="96">
        <v>0</v>
      </c>
      <c r="G141" s="189" t="s">
        <v>871</v>
      </c>
      <c r="H141" s="188"/>
      <c r="I141" s="188"/>
      <c r="J141" s="188"/>
      <c r="K141" s="188"/>
    </row>
    <row r="142" spans="1:11" ht="15.75" customHeight="1" x14ac:dyDescent="0.2">
      <c r="A142" s="83" t="s">
        <v>407</v>
      </c>
      <c r="B142" s="95">
        <v>17</v>
      </c>
      <c r="C142" s="78" t="s">
        <v>459</v>
      </c>
      <c r="D142" s="76" t="s">
        <v>473</v>
      </c>
      <c r="E142" s="189"/>
      <c r="F142" s="96">
        <v>0</v>
      </c>
      <c r="G142" s="189" t="s">
        <v>871</v>
      </c>
      <c r="H142" s="188"/>
      <c r="I142" s="188"/>
      <c r="J142" s="188"/>
      <c r="K142" s="188"/>
    </row>
    <row r="143" spans="1:11" ht="15.75" customHeight="1" x14ac:dyDescent="0.2">
      <c r="A143" s="83" t="s">
        <v>407</v>
      </c>
      <c r="B143" s="95">
        <v>17</v>
      </c>
      <c r="C143" s="78" t="s">
        <v>459</v>
      </c>
      <c r="D143" s="76" t="s">
        <v>474</v>
      </c>
      <c r="E143" s="189"/>
      <c r="F143" s="96">
        <v>0</v>
      </c>
      <c r="G143" s="189" t="s">
        <v>871</v>
      </c>
      <c r="H143" s="188"/>
      <c r="I143" s="188"/>
      <c r="J143" s="188"/>
      <c r="K143" s="188"/>
    </row>
    <row r="144" spans="1:11" ht="15.75" customHeight="1" x14ac:dyDescent="0.2">
      <c r="A144" s="83" t="s">
        <v>407</v>
      </c>
      <c r="B144" s="95">
        <v>17</v>
      </c>
      <c r="C144" s="78" t="s">
        <v>459</v>
      </c>
      <c r="D144" s="76" t="s">
        <v>475</v>
      </c>
      <c r="E144" s="189"/>
      <c r="F144" s="96">
        <v>0</v>
      </c>
      <c r="G144" s="189" t="s">
        <v>871</v>
      </c>
      <c r="H144" s="188"/>
      <c r="I144" s="188"/>
      <c r="J144" s="188"/>
      <c r="K144" s="188"/>
    </row>
    <row r="145" spans="1:11" ht="15.75" customHeight="1" x14ac:dyDescent="0.2">
      <c r="A145" s="83" t="s">
        <v>407</v>
      </c>
      <c r="B145" s="95">
        <v>17</v>
      </c>
      <c r="C145" s="78" t="s">
        <v>459</v>
      </c>
      <c r="D145" s="76" t="s">
        <v>476</v>
      </c>
      <c r="E145" s="189" t="s">
        <v>1221</v>
      </c>
      <c r="F145" s="96">
        <v>1</v>
      </c>
      <c r="G145" s="189" t="s">
        <v>990</v>
      </c>
      <c r="H145" s="188"/>
      <c r="I145" s="188"/>
      <c r="J145" s="188"/>
      <c r="K145" s="188"/>
    </row>
    <row r="146" spans="1:11" ht="15.75" customHeight="1" x14ac:dyDescent="0.2">
      <c r="A146" s="83" t="s">
        <v>407</v>
      </c>
      <c r="B146" s="95">
        <v>17</v>
      </c>
      <c r="C146" s="78" t="s">
        <v>459</v>
      </c>
      <c r="D146" s="76" t="s">
        <v>477</v>
      </c>
      <c r="E146" s="189"/>
      <c r="F146" s="96">
        <v>0</v>
      </c>
      <c r="G146" s="189" t="s">
        <v>871</v>
      </c>
      <c r="H146" s="188"/>
      <c r="I146" s="188"/>
      <c r="J146" s="188"/>
      <c r="K146" s="188"/>
    </row>
    <row r="147" spans="1:11" ht="15.75" customHeight="1" x14ac:dyDescent="0.2">
      <c r="A147" s="83" t="s">
        <v>407</v>
      </c>
      <c r="B147" s="95">
        <v>17</v>
      </c>
      <c r="C147" s="78" t="s">
        <v>459</v>
      </c>
      <c r="D147" s="76" t="s">
        <v>478</v>
      </c>
      <c r="E147" s="189"/>
      <c r="F147" s="96">
        <v>0</v>
      </c>
      <c r="G147" s="189" t="s">
        <v>871</v>
      </c>
      <c r="H147" s="188"/>
      <c r="I147" s="188"/>
      <c r="J147" s="188"/>
      <c r="K147" s="188"/>
    </row>
    <row r="148" spans="1:11" ht="15.75" customHeight="1" x14ac:dyDescent="0.2">
      <c r="A148" s="83" t="s">
        <v>407</v>
      </c>
      <c r="B148" s="95">
        <v>17</v>
      </c>
      <c r="C148" s="78" t="s">
        <v>459</v>
      </c>
      <c r="D148" s="76" t="s">
        <v>479</v>
      </c>
      <c r="E148" s="189"/>
      <c r="F148" s="96">
        <v>0</v>
      </c>
      <c r="G148" s="189" t="s">
        <v>871</v>
      </c>
      <c r="H148" s="188"/>
      <c r="I148" s="188"/>
      <c r="J148" s="188"/>
      <c r="K148" s="188"/>
    </row>
    <row r="149" spans="1:11" ht="15.75" customHeight="1" x14ac:dyDescent="0.2">
      <c r="A149" s="83" t="s">
        <v>407</v>
      </c>
      <c r="B149" s="95">
        <v>17</v>
      </c>
      <c r="C149" s="78" t="s">
        <v>459</v>
      </c>
      <c r="D149" s="76" t="s">
        <v>480</v>
      </c>
      <c r="E149" s="189"/>
      <c r="F149" s="96">
        <v>0</v>
      </c>
      <c r="G149" s="189" t="s">
        <v>871</v>
      </c>
      <c r="H149" s="188"/>
      <c r="I149" s="188"/>
      <c r="J149" s="188"/>
      <c r="K149" s="188"/>
    </row>
    <row r="150" spans="1:11" ht="15.75" customHeight="1" x14ac:dyDescent="0.2">
      <c r="A150" s="83" t="s">
        <v>407</v>
      </c>
      <c r="B150" s="95">
        <v>17</v>
      </c>
      <c r="C150" s="78" t="s">
        <v>459</v>
      </c>
      <c r="D150" s="76" t="s">
        <v>481</v>
      </c>
      <c r="E150" s="189"/>
      <c r="F150" s="96">
        <v>0</v>
      </c>
      <c r="G150" s="189" t="s">
        <v>871</v>
      </c>
      <c r="H150" s="188"/>
      <c r="I150" s="188"/>
      <c r="J150" s="188"/>
      <c r="K150" s="188"/>
    </row>
    <row r="151" spans="1:11" ht="15.75" customHeight="1" x14ac:dyDescent="0.2">
      <c r="A151" s="83" t="s">
        <v>407</v>
      </c>
      <c r="B151" s="95">
        <v>18</v>
      </c>
      <c r="C151" s="78" t="s">
        <v>482</v>
      </c>
      <c r="D151" s="76" t="s">
        <v>483</v>
      </c>
      <c r="E151" s="189" t="s">
        <v>1222</v>
      </c>
      <c r="F151" s="97">
        <v>2</v>
      </c>
      <c r="G151" s="189"/>
      <c r="H151" s="188"/>
      <c r="I151" s="188"/>
      <c r="J151" s="188"/>
      <c r="K151" s="188"/>
    </row>
    <row r="152" spans="1:11" ht="15.75" customHeight="1" x14ac:dyDescent="0.2">
      <c r="A152" s="83" t="s">
        <v>407</v>
      </c>
      <c r="B152" s="95">
        <v>18</v>
      </c>
      <c r="C152" s="78" t="s">
        <v>482</v>
      </c>
      <c r="D152" s="76" t="s">
        <v>484</v>
      </c>
      <c r="E152" s="189"/>
      <c r="F152" s="96">
        <v>0</v>
      </c>
      <c r="G152" s="189" t="s">
        <v>871</v>
      </c>
      <c r="H152" s="188"/>
      <c r="I152" s="188"/>
      <c r="J152" s="188"/>
      <c r="K152" s="188"/>
    </row>
    <row r="153" spans="1:11" ht="15.75" customHeight="1" x14ac:dyDescent="0.2">
      <c r="A153" s="83" t="s">
        <v>407</v>
      </c>
      <c r="B153" s="95">
        <v>18</v>
      </c>
      <c r="C153" s="78" t="s">
        <v>482</v>
      </c>
      <c r="D153" s="76" t="s">
        <v>485</v>
      </c>
      <c r="E153" s="189"/>
      <c r="F153" s="96">
        <v>0</v>
      </c>
      <c r="G153" s="189" t="s">
        <v>871</v>
      </c>
      <c r="H153" s="188"/>
      <c r="I153" s="188"/>
      <c r="J153" s="188"/>
      <c r="K153" s="188"/>
    </row>
    <row r="154" spans="1:11" ht="15.75" customHeight="1" x14ac:dyDescent="0.2">
      <c r="A154" s="83" t="s">
        <v>407</v>
      </c>
      <c r="B154" s="95">
        <v>18</v>
      </c>
      <c r="C154" s="78" t="s">
        <v>482</v>
      </c>
      <c r="D154" s="76" t="s">
        <v>486</v>
      </c>
      <c r="E154" s="189"/>
      <c r="F154" s="96">
        <v>0</v>
      </c>
      <c r="G154" s="189" t="s">
        <v>871</v>
      </c>
      <c r="H154" s="188"/>
      <c r="I154" s="188"/>
      <c r="J154" s="188"/>
      <c r="K154" s="188"/>
    </row>
    <row r="155" spans="1:11" ht="15.75" customHeight="1" x14ac:dyDescent="0.2">
      <c r="A155" s="83" t="s">
        <v>407</v>
      </c>
      <c r="B155" s="95">
        <v>19</v>
      </c>
      <c r="C155" s="78" t="s">
        <v>487</v>
      </c>
      <c r="D155" s="76" t="s">
        <v>488</v>
      </c>
      <c r="E155" s="189" t="s">
        <v>1223</v>
      </c>
      <c r="F155" s="96">
        <v>2</v>
      </c>
      <c r="G155" s="189" t="s">
        <v>1224</v>
      </c>
      <c r="H155" s="188"/>
      <c r="I155" s="188"/>
      <c r="J155" s="188"/>
      <c r="K155" s="188"/>
    </row>
    <row r="156" spans="1:11" ht="15.75" customHeight="1" x14ac:dyDescent="0.2">
      <c r="A156" s="83" t="s">
        <v>407</v>
      </c>
      <c r="B156" s="95">
        <v>19</v>
      </c>
      <c r="C156" s="78" t="s">
        <v>487</v>
      </c>
      <c r="D156" s="76" t="s">
        <v>489</v>
      </c>
      <c r="E156" s="189" t="s">
        <v>1225</v>
      </c>
      <c r="F156" s="96">
        <v>2</v>
      </c>
      <c r="G156" s="189"/>
      <c r="H156" s="188"/>
      <c r="I156" s="188"/>
      <c r="J156" s="188"/>
      <c r="K156" s="188"/>
    </row>
    <row r="157" spans="1:11" ht="15.75" customHeight="1" x14ac:dyDescent="0.2">
      <c r="A157" s="83" t="s">
        <v>407</v>
      </c>
      <c r="B157" s="95">
        <v>19</v>
      </c>
      <c r="C157" s="78" t="s">
        <v>487</v>
      </c>
      <c r="D157" s="76" t="s">
        <v>490</v>
      </c>
      <c r="E157" s="189"/>
      <c r="F157" s="96">
        <v>0</v>
      </c>
      <c r="G157" s="189" t="s">
        <v>871</v>
      </c>
      <c r="H157" s="188"/>
      <c r="I157" s="188"/>
      <c r="J157" s="188"/>
      <c r="K157" s="188"/>
    </row>
    <row r="158" spans="1:11" ht="15.75" customHeight="1" x14ac:dyDescent="0.2">
      <c r="A158" s="83" t="s">
        <v>407</v>
      </c>
      <c r="B158" s="95">
        <v>19</v>
      </c>
      <c r="C158" s="78" t="s">
        <v>487</v>
      </c>
      <c r="D158" s="76" t="s">
        <v>491</v>
      </c>
      <c r="E158" s="189"/>
      <c r="F158" s="96">
        <v>0</v>
      </c>
      <c r="G158" s="189" t="s">
        <v>871</v>
      </c>
      <c r="H158" s="188"/>
      <c r="I158" s="188"/>
      <c r="J158" s="188"/>
      <c r="K158" s="188"/>
    </row>
    <row r="159" spans="1:11" ht="15.75" customHeight="1" x14ac:dyDescent="0.2">
      <c r="A159" s="83" t="s">
        <v>407</v>
      </c>
      <c r="B159" s="95">
        <v>20</v>
      </c>
      <c r="C159" s="78" t="s">
        <v>492</v>
      </c>
      <c r="D159" s="76" t="s">
        <v>493</v>
      </c>
      <c r="E159" s="189" t="s">
        <v>1226</v>
      </c>
      <c r="F159" s="96">
        <v>2</v>
      </c>
      <c r="G159" s="189"/>
      <c r="H159" s="188"/>
      <c r="I159" s="188"/>
      <c r="J159" s="188"/>
      <c r="K159" s="188"/>
    </row>
    <row r="160" spans="1:11" ht="15.75" customHeight="1" x14ac:dyDescent="0.2">
      <c r="A160" s="83" t="s">
        <v>407</v>
      </c>
      <c r="B160" s="95">
        <v>20</v>
      </c>
      <c r="C160" s="78" t="s">
        <v>492</v>
      </c>
      <c r="D160" s="76" t="s">
        <v>494</v>
      </c>
      <c r="E160" s="189" t="s">
        <v>1187</v>
      </c>
      <c r="F160" s="96">
        <v>2</v>
      </c>
      <c r="G160" s="189"/>
      <c r="H160" s="188"/>
      <c r="I160" s="188"/>
      <c r="J160" s="188"/>
      <c r="K160" s="188"/>
    </row>
    <row r="161" spans="1:11" ht="15.75" customHeight="1" x14ac:dyDescent="0.2">
      <c r="A161" s="83" t="s">
        <v>407</v>
      </c>
      <c r="B161" s="95">
        <v>20</v>
      </c>
      <c r="C161" s="78" t="s">
        <v>492</v>
      </c>
      <c r="D161" s="76" t="s">
        <v>495</v>
      </c>
      <c r="E161" s="189"/>
      <c r="F161" s="96">
        <v>0</v>
      </c>
      <c r="G161" s="189" t="s">
        <v>871</v>
      </c>
      <c r="H161" s="188"/>
      <c r="I161" s="188"/>
      <c r="J161" s="188"/>
      <c r="K161" s="188"/>
    </row>
    <row r="162" spans="1:11" ht="15.75" customHeight="1" x14ac:dyDescent="0.2">
      <c r="A162" s="83" t="s">
        <v>407</v>
      </c>
      <c r="B162" s="95">
        <v>21</v>
      </c>
      <c r="C162" s="78" t="s">
        <v>496</v>
      </c>
      <c r="D162" s="76" t="s">
        <v>497</v>
      </c>
      <c r="E162" s="189" t="s">
        <v>1227</v>
      </c>
      <c r="F162" s="96">
        <v>2</v>
      </c>
      <c r="G162" s="189"/>
      <c r="H162" s="188"/>
      <c r="I162" s="188"/>
      <c r="J162" s="188"/>
      <c r="K162" s="188"/>
    </row>
    <row r="163" spans="1:11" ht="15.75" customHeight="1" x14ac:dyDescent="0.2">
      <c r="A163" s="83" t="s">
        <v>407</v>
      </c>
      <c r="B163" s="95">
        <v>21</v>
      </c>
      <c r="C163" s="78" t="s">
        <v>496</v>
      </c>
      <c r="D163" s="76" t="s">
        <v>498</v>
      </c>
      <c r="E163" s="189" t="s">
        <v>1227</v>
      </c>
      <c r="F163" s="96">
        <v>1</v>
      </c>
      <c r="G163" s="189" t="s">
        <v>1228</v>
      </c>
      <c r="H163" s="188"/>
      <c r="I163" s="188"/>
      <c r="J163" s="188"/>
      <c r="K163" s="188"/>
    </row>
    <row r="164" spans="1:11" ht="15.75" customHeight="1" x14ac:dyDescent="0.2">
      <c r="A164" s="83" t="s">
        <v>407</v>
      </c>
      <c r="B164" s="95">
        <v>22</v>
      </c>
      <c r="C164" s="78" t="s">
        <v>499</v>
      </c>
      <c r="D164" s="76" t="s">
        <v>500</v>
      </c>
      <c r="E164" s="189" t="s">
        <v>1229</v>
      </c>
      <c r="F164" s="96">
        <v>2</v>
      </c>
      <c r="G164" s="189"/>
      <c r="H164" s="188"/>
      <c r="I164" s="188"/>
      <c r="J164" s="188"/>
      <c r="K164" s="188"/>
    </row>
    <row r="165" spans="1:11" ht="15.75" customHeight="1" x14ac:dyDescent="0.2">
      <c r="A165" s="83" t="s">
        <v>407</v>
      </c>
      <c r="B165" s="95">
        <v>22</v>
      </c>
      <c r="C165" s="78" t="s">
        <v>499</v>
      </c>
      <c r="D165" s="76" t="s">
        <v>501</v>
      </c>
      <c r="E165" s="189" t="s">
        <v>1230</v>
      </c>
      <c r="F165" s="96">
        <v>2</v>
      </c>
      <c r="G165" s="189"/>
      <c r="H165" s="188"/>
      <c r="I165" s="188"/>
      <c r="J165" s="188"/>
      <c r="K165" s="188"/>
    </row>
    <row r="166" spans="1:11" ht="15.75" customHeight="1" x14ac:dyDescent="0.2">
      <c r="A166" s="83" t="s">
        <v>407</v>
      </c>
      <c r="B166" s="95">
        <v>22</v>
      </c>
      <c r="C166" s="78" t="s">
        <v>499</v>
      </c>
      <c r="D166" s="76" t="s">
        <v>502</v>
      </c>
      <c r="E166" s="189" t="s">
        <v>1231</v>
      </c>
      <c r="F166" s="96">
        <v>1</v>
      </c>
      <c r="G166" s="104" t="s">
        <v>1019</v>
      </c>
      <c r="H166" s="188"/>
      <c r="I166" s="188"/>
      <c r="J166" s="188"/>
      <c r="K166" s="188"/>
    </row>
    <row r="167" spans="1:11" ht="15.75" customHeight="1" x14ac:dyDescent="0.2">
      <c r="A167" s="83" t="s">
        <v>407</v>
      </c>
      <c r="B167" s="95">
        <v>22</v>
      </c>
      <c r="C167" s="78" t="s">
        <v>499</v>
      </c>
      <c r="D167" s="76" t="s">
        <v>503</v>
      </c>
      <c r="E167" s="104" t="s">
        <v>1232</v>
      </c>
      <c r="F167" s="96">
        <v>2</v>
      </c>
      <c r="G167" s="189"/>
      <c r="H167" s="188"/>
      <c r="I167" s="188"/>
      <c r="J167" s="188"/>
      <c r="K167" s="188"/>
    </row>
    <row r="168" spans="1:11" ht="15.75" customHeight="1" x14ac:dyDescent="0.2">
      <c r="A168" s="83" t="s">
        <v>407</v>
      </c>
      <c r="B168" s="95">
        <v>22</v>
      </c>
      <c r="C168" s="78" t="s">
        <v>499</v>
      </c>
      <c r="D168" s="76" t="s">
        <v>504</v>
      </c>
      <c r="E168" s="104" t="s">
        <v>1230</v>
      </c>
      <c r="F168" s="96">
        <v>2</v>
      </c>
      <c r="G168" s="189" t="s">
        <v>1233</v>
      </c>
      <c r="H168" s="188"/>
      <c r="I168" s="188"/>
      <c r="J168" s="188"/>
      <c r="K168" s="188"/>
    </row>
    <row r="169" spans="1:11" ht="15.75" customHeight="1" x14ac:dyDescent="0.2">
      <c r="A169" s="83" t="s">
        <v>407</v>
      </c>
      <c r="B169" s="95">
        <v>23</v>
      </c>
      <c r="C169" s="78" t="s">
        <v>505</v>
      </c>
      <c r="D169" s="76" t="s">
        <v>506</v>
      </c>
      <c r="E169" s="189" t="s">
        <v>1234</v>
      </c>
      <c r="F169" s="96">
        <v>2</v>
      </c>
      <c r="G169" s="189"/>
      <c r="H169" s="188"/>
      <c r="I169" s="188"/>
      <c r="J169" s="188"/>
      <c r="K169" s="188"/>
    </row>
    <row r="170" spans="1:11" ht="15.75" customHeight="1" x14ac:dyDescent="0.2">
      <c r="A170" s="83" t="s">
        <v>407</v>
      </c>
      <c r="B170" s="95">
        <v>23</v>
      </c>
      <c r="C170" s="78" t="s">
        <v>505</v>
      </c>
      <c r="D170" s="76" t="s">
        <v>507</v>
      </c>
      <c r="E170" s="189" t="s">
        <v>1235</v>
      </c>
      <c r="F170" s="96">
        <v>2</v>
      </c>
      <c r="G170" s="189"/>
      <c r="H170" s="188"/>
      <c r="I170" s="188"/>
      <c r="J170" s="188"/>
      <c r="K170" s="188"/>
    </row>
    <row r="171" spans="1:11" ht="15.75" customHeight="1" x14ac:dyDescent="0.2">
      <c r="A171" s="83" t="s">
        <v>407</v>
      </c>
      <c r="B171" s="95">
        <v>23</v>
      </c>
      <c r="C171" s="78" t="s">
        <v>505</v>
      </c>
      <c r="D171" s="76" t="s">
        <v>508</v>
      </c>
      <c r="E171" s="189" t="s">
        <v>1236</v>
      </c>
      <c r="F171" s="96">
        <v>2</v>
      </c>
      <c r="G171" s="189"/>
      <c r="H171" s="188"/>
      <c r="I171" s="188"/>
      <c r="J171" s="188"/>
      <c r="K171" s="188"/>
    </row>
    <row r="172" spans="1:11" ht="15.75" customHeight="1" x14ac:dyDescent="0.2">
      <c r="A172" s="83" t="s">
        <v>407</v>
      </c>
      <c r="B172" s="95">
        <v>23</v>
      </c>
      <c r="C172" s="78" t="s">
        <v>505</v>
      </c>
      <c r="D172" s="76" t="s">
        <v>509</v>
      </c>
      <c r="E172" s="189" t="s">
        <v>1236</v>
      </c>
      <c r="F172" s="96">
        <v>2</v>
      </c>
      <c r="G172" s="189"/>
      <c r="H172" s="188"/>
      <c r="I172" s="188"/>
      <c r="J172" s="188"/>
      <c r="K172" s="188"/>
    </row>
    <row r="173" spans="1:11" ht="15.75" customHeight="1" x14ac:dyDescent="0.2">
      <c r="A173" s="83" t="s">
        <v>407</v>
      </c>
      <c r="B173" s="95">
        <v>23</v>
      </c>
      <c r="C173" s="78" t="s">
        <v>505</v>
      </c>
      <c r="D173" s="76" t="s">
        <v>510</v>
      </c>
      <c r="E173" s="189" t="s">
        <v>1236</v>
      </c>
      <c r="F173" s="96">
        <v>2</v>
      </c>
      <c r="G173" s="189"/>
      <c r="H173" s="188"/>
      <c r="I173" s="188"/>
      <c r="J173" s="188"/>
      <c r="K173" s="188"/>
    </row>
    <row r="174" spans="1:11" ht="111" customHeight="1" x14ac:dyDescent="0.2">
      <c r="A174" s="83" t="s">
        <v>407</v>
      </c>
      <c r="B174" s="95">
        <v>23</v>
      </c>
      <c r="C174" s="78" t="s">
        <v>505</v>
      </c>
      <c r="D174" s="76" t="s">
        <v>511</v>
      </c>
      <c r="E174" s="189"/>
      <c r="F174" s="96">
        <v>0</v>
      </c>
      <c r="G174" s="189" t="s">
        <v>871</v>
      </c>
      <c r="H174" s="188"/>
      <c r="I174" s="188"/>
      <c r="J174" s="188"/>
      <c r="K174" s="188"/>
    </row>
    <row r="175" spans="1:11" ht="15.75" customHeight="1" x14ac:dyDescent="0.2">
      <c r="A175" s="83" t="s">
        <v>407</v>
      </c>
      <c r="B175" s="95">
        <v>23</v>
      </c>
      <c r="C175" s="78" t="s">
        <v>505</v>
      </c>
      <c r="D175" s="76" t="s">
        <v>512</v>
      </c>
      <c r="E175" s="189"/>
      <c r="F175" s="96">
        <v>0</v>
      </c>
      <c r="G175" s="189" t="s">
        <v>871</v>
      </c>
      <c r="H175" s="188"/>
      <c r="I175" s="188"/>
      <c r="J175" s="188"/>
      <c r="K175" s="188"/>
    </row>
    <row r="176" spans="1:11" ht="15.75" customHeight="1" x14ac:dyDescent="0.2">
      <c r="A176" s="83" t="s">
        <v>407</v>
      </c>
      <c r="B176" s="95">
        <v>24</v>
      </c>
      <c r="C176" s="78" t="s">
        <v>513</v>
      </c>
      <c r="D176" s="76" t="s">
        <v>514</v>
      </c>
      <c r="E176" s="189" t="s">
        <v>1237</v>
      </c>
      <c r="F176" s="96">
        <v>2</v>
      </c>
      <c r="G176" s="189"/>
      <c r="H176" s="188"/>
      <c r="I176" s="188"/>
      <c r="J176" s="188"/>
      <c r="K176" s="188"/>
    </row>
    <row r="177" spans="1:11" ht="15.75" customHeight="1" x14ac:dyDescent="0.2">
      <c r="A177" s="83" t="s">
        <v>407</v>
      </c>
      <c r="B177" s="95">
        <v>24</v>
      </c>
      <c r="C177" s="78" t="s">
        <v>513</v>
      </c>
      <c r="D177" s="76" t="s">
        <v>515</v>
      </c>
      <c r="E177" s="189" t="s">
        <v>1237</v>
      </c>
      <c r="F177" s="96">
        <v>2</v>
      </c>
      <c r="G177" s="189"/>
      <c r="H177" s="188"/>
      <c r="I177" s="188"/>
      <c r="J177" s="188"/>
      <c r="K177" s="188"/>
    </row>
    <row r="178" spans="1:11" ht="15.75" customHeight="1" x14ac:dyDescent="0.2">
      <c r="A178" s="83" t="s">
        <v>407</v>
      </c>
      <c r="B178" s="95">
        <v>24</v>
      </c>
      <c r="C178" s="78" t="s">
        <v>513</v>
      </c>
      <c r="D178" s="76" t="s">
        <v>516</v>
      </c>
      <c r="E178" s="189" t="s">
        <v>1138</v>
      </c>
      <c r="F178" s="96">
        <v>2</v>
      </c>
      <c r="G178" s="189"/>
      <c r="H178" s="188"/>
      <c r="I178" s="188"/>
      <c r="J178" s="188"/>
      <c r="K178" s="188"/>
    </row>
    <row r="179" spans="1:11" ht="15.75" customHeight="1" x14ac:dyDescent="0.2">
      <c r="A179" s="83" t="s">
        <v>407</v>
      </c>
      <c r="B179" s="95">
        <v>24</v>
      </c>
      <c r="C179" s="78" t="s">
        <v>513</v>
      </c>
      <c r="D179" s="76" t="s">
        <v>517</v>
      </c>
      <c r="E179" s="189"/>
      <c r="F179" s="96">
        <v>0</v>
      </c>
      <c r="G179" s="189" t="s">
        <v>871</v>
      </c>
      <c r="H179" s="188"/>
      <c r="I179" s="188"/>
      <c r="J179" s="188"/>
      <c r="K179" s="188"/>
    </row>
    <row r="180" spans="1:11" ht="15.75" customHeight="1" x14ac:dyDescent="0.2">
      <c r="A180" s="83" t="s">
        <v>407</v>
      </c>
      <c r="B180" s="95">
        <v>24</v>
      </c>
      <c r="C180" s="78" t="s">
        <v>513</v>
      </c>
      <c r="D180" s="76" t="s">
        <v>518</v>
      </c>
      <c r="E180" s="189"/>
      <c r="F180" s="96">
        <v>0</v>
      </c>
      <c r="G180" s="189" t="s">
        <v>871</v>
      </c>
      <c r="H180" s="188"/>
      <c r="I180" s="188"/>
      <c r="J180" s="188"/>
      <c r="K180" s="188"/>
    </row>
    <row r="181" spans="1:11" ht="15.75" customHeight="1" x14ac:dyDescent="0.2">
      <c r="A181" s="83" t="s">
        <v>407</v>
      </c>
      <c r="B181" s="95">
        <v>24</v>
      </c>
      <c r="C181" s="78" t="s">
        <v>513</v>
      </c>
      <c r="D181" s="76" t="s">
        <v>519</v>
      </c>
      <c r="E181" s="189" t="s">
        <v>1237</v>
      </c>
      <c r="F181" s="96">
        <v>2</v>
      </c>
      <c r="G181" s="189"/>
      <c r="H181" s="188"/>
      <c r="I181" s="188"/>
      <c r="J181" s="188"/>
      <c r="K181" s="188"/>
    </row>
    <row r="182" spans="1:11" ht="15.75" customHeight="1" x14ac:dyDescent="0.2">
      <c r="A182" s="83" t="s">
        <v>407</v>
      </c>
      <c r="B182" s="95">
        <v>24</v>
      </c>
      <c r="C182" s="78" t="s">
        <v>513</v>
      </c>
      <c r="D182" s="76" t="s">
        <v>520</v>
      </c>
      <c r="E182" s="189" t="s">
        <v>1237</v>
      </c>
      <c r="F182" s="96">
        <v>2</v>
      </c>
      <c r="G182" s="189"/>
      <c r="H182" s="188"/>
      <c r="I182" s="188"/>
      <c r="J182" s="188"/>
      <c r="K182" s="188"/>
    </row>
    <row r="183" spans="1:11" ht="15.75" customHeight="1" x14ac:dyDescent="0.2">
      <c r="A183" s="83" t="s">
        <v>407</v>
      </c>
      <c r="B183" s="95">
        <v>24</v>
      </c>
      <c r="C183" s="78" t="s">
        <v>513</v>
      </c>
      <c r="D183" s="76" t="s">
        <v>521</v>
      </c>
      <c r="E183" s="189" t="s">
        <v>1238</v>
      </c>
      <c r="F183" s="96">
        <v>2</v>
      </c>
      <c r="G183" s="189" t="s">
        <v>1239</v>
      </c>
      <c r="H183" s="188"/>
      <c r="I183" s="188"/>
      <c r="J183" s="188"/>
      <c r="K183" s="188"/>
    </row>
    <row r="184" spans="1:11" ht="15.75" customHeight="1" x14ac:dyDescent="0.2">
      <c r="A184" s="83" t="s">
        <v>407</v>
      </c>
      <c r="B184" s="95">
        <v>24</v>
      </c>
      <c r="C184" s="78" t="s">
        <v>513</v>
      </c>
      <c r="D184" s="76" t="s">
        <v>522</v>
      </c>
      <c r="E184" s="189" t="s">
        <v>1155</v>
      </c>
      <c r="F184" s="96">
        <v>2</v>
      </c>
      <c r="G184" s="189"/>
      <c r="H184" s="188"/>
      <c r="I184" s="188"/>
      <c r="J184" s="188"/>
      <c r="K184" s="188"/>
    </row>
    <row r="185" spans="1:11" ht="15.75" customHeight="1" x14ac:dyDescent="0.2">
      <c r="A185" s="83" t="s">
        <v>407</v>
      </c>
      <c r="B185" s="95">
        <v>24</v>
      </c>
      <c r="C185" s="78" t="s">
        <v>513</v>
      </c>
      <c r="D185" s="76" t="s">
        <v>523</v>
      </c>
      <c r="E185" s="189"/>
      <c r="F185" s="96">
        <v>0</v>
      </c>
      <c r="G185" s="189" t="s">
        <v>871</v>
      </c>
      <c r="H185" s="188"/>
      <c r="I185" s="188"/>
      <c r="J185" s="188"/>
      <c r="K185" s="188"/>
    </row>
    <row r="186" spans="1:11" ht="15.75" customHeight="1" x14ac:dyDescent="0.2">
      <c r="A186" s="83" t="s">
        <v>407</v>
      </c>
      <c r="B186" s="95">
        <v>25</v>
      </c>
      <c r="C186" s="78" t="s">
        <v>524</v>
      </c>
      <c r="D186" s="76" t="s">
        <v>525</v>
      </c>
      <c r="E186" s="189" t="s">
        <v>1240</v>
      </c>
      <c r="F186" s="96">
        <v>2</v>
      </c>
      <c r="G186" s="189" t="s">
        <v>1130</v>
      </c>
      <c r="H186" s="188"/>
      <c r="I186" s="188"/>
      <c r="J186" s="188"/>
      <c r="K186" s="188"/>
    </row>
    <row r="187" spans="1:11" ht="15.75" customHeight="1" x14ac:dyDescent="0.2">
      <c r="A187" s="83" t="s">
        <v>407</v>
      </c>
      <c r="B187" s="95">
        <v>25</v>
      </c>
      <c r="C187" s="78" t="s">
        <v>524</v>
      </c>
      <c r="D187" s="76" t="s">
        <v>526</v>
      </c>
      <c r="E187" s="189" t="s">
        <v>1138</v>
      </c>
      <c r="F187" s="96">
        <v>2</v>
      </c>
      <c r="G187" s="189"/>
      <c r="H187" s="188"/>
      <c r="I187" s="188"/>
      <c r="J187" s="188"/>
      <c r="K187" s="188"/>
    </row>
    <row r="188" spans="1:11" ht="15.75" customHeight="1" x14ac:dyDescent="0.2">
      <c r="A188" s="83" t="s">
        <v>407</v>
      </c>
      <c r="B188" s="95">
        <v>25</v>
      </c>
      <c r="C188" s="78" t="s">
        <v>524</v>
      </c>
      <c r="D188" s="76" t="s">
        <v>527</v>
      </c>
      <c r="E188" s="189"/>
      <c r="F188" s="96">
        <v>0</v>
      </c>
      <c r="G188" s="189" t="s">
        <v>871</v>
      </c>
      <c r="H188" s="188"/>
      <c r="I188" s="188"/>
      <c r="J188" s="188"/>
      <c r="K188" s="188"/>
    </row>
    <row r="189" spans="1:11" ht="15.75" customHeight="1" x14ac:dyDescent="0.2">
      <c r="A189" s="83" t="s">
        <v>407</v>
      </c>
      <c r="B189" s="95">
        <v>25</v>
      </c>
      <c r="C189" s="78" t="s">
        <v>524</v>
      </c>
      <c r="D189" s="76" t="s">
        <v>528</v>
      </c>
      <c r="E189" s="189"/>
      <c r="F189" s="96">
        <v>0</v>
      </c>
      <c r="G189" s="189" t="s">
        <v>871</v>
      </c>
      <c r="H189" s="188"/>
      <c r="I189" s="188"/>
      <c r="J189" s="188"/>
      <c r="K189" s="188"/>
    </row>
    <row r="190" spans="1:11" ht="15.75" customHeight="1" x14ac:dyDescent="0.2">
      <c r="A190" s="83" t="s">
        <v>407</v>
      </c>
      <c r="B190" s="95">
        <v>25</v>
      </c>
      <c r="C190" s="78" t="s">
        <v>524</v>
      </c>
      <c r="D190" s="76" t="s">
        <v>529</v>
      </c>
      <c r="E190" s="189"/>
      <c r="F190" s="96">
        <v>0</v>
      </c>
      <c r="G190" s="189" t="s">
        <v>871</v>
      </c>
      <c r="H190" s="188"/>
      <c r="I190" s="188"/>
      <c r="J190" s="188"/>
      <c r="K190" s="188"/>
    </row>
    <row r="191" spans="1:11" ht="15.75" customHeight="1" x14ac:dyDescent="0.2">
      <c r="A191" s="83" t="s">
        <v>407</v>
      </c>
      <c r="B191" s="95">
        <v>25</v>
      </c>
      <c r="C191" s="78" t="s">
        <v>524</v>
      </c>
      <c r="D191" s="76" t="s">
        <v>530</v>
      </c>
      <c r="E191" s="189"/>
      <c r="F191" s="96">
        <v>0</v>
      </c>
      <c r="G191" s="189" t="s">
        <v>871</v>
      </c>
      <c r="H191" s="188"/>
      <c r="I191" s="188"/>
      <c r="J191" s="188"/>
      <c r="K191" s="188"/>
    </row>
    <row r="192" spans="1:11" ht="15.75" customHeight="1" x14ac:dyDescent="0.2">
      <c r="A192" s="83" t="s">
        <v>407</v>
      </c>
      <c r="B192" s="95">
        <v>25</v>
      </c>
      <c r="C192" s="78" t="s">
        <v>524</v>
      </c>
      <c r="D192" s="76" t="s">
        <v>531</v>
      </c>
      <c r="E192" s="189" t="s">
        <v>1155</v>
      </c>
      <c r="F192" s="96">
        <v>2</v>
      </c>
      <c r="G192" s="189"/>
      <c r="H192" s="188"/>
      <c r="I192" s="188"/>
      <c r="J192" s="188"/>
      <c r="K192" s="188"/>
    </row>
    <row r="193" spans="1:11" ht="15.75" customHeight="1" x14ac:dyDescent="0.2">
      <c r="A193" s="83" t="s">
        <v>407</v>
      </c>
      <c r="B193" s="95">
        <v>25</v>
      </c>
      <c r="C193" s="78" t="s">
        <v>524</v>
      </c>
      <c r="D193" s="76" t="s">
        <v>532</v>
      </c>
      <c r="E193" s="189"/>
      <c r="F193" s="96">
        <v>0</v>
      </c>
      <c r="G193" s="189" t="s">
        <v>871</v>
      </c>
      <c r="H193" s="188"/>
      <c r="I193" s="188"/>
      <c r="J193" s="188"/>
      <c r="K193" s="188"/>
    </row>
    <row r="194" spans="1:11" ht="15.75" customHeight="1" x14ac:dyDescent="0.2">
      <c r="A194" s="83" t="s">
        <v>533</v>
      </c>
      <c r="B194" s="95">
        <v>26</v>
      </c>
      <c r="C194" s="78" t="s">
        <v>534</v>
      </c>
      <c r="D194" s="76" t="s">
        <v>535</v>
      </c>
      <c r="E194" s="189" t="s">
        <v>1241</v>
      </c>
      <c r="F194" s="96">
        <v>1</v>
      </c>
      <c r="G194" s="104" t="s">
        <v>1242</v>
      </c>
      <c r="H194" s="188"/>
      <c r="I194" s="188"/>
      <c r="J194" s="188"/>
      <c r="K194" s="188"/>
    </row>
    <row r="195" spans="1:11" ht="15.75" customHeight="1" x14ac:dyDescent="0.2">
      <c r="A195" s="83" t="s">
        <v>533</v>
      </c>
      <c r="B195" s="95">
        <v>26</v>
      </c>
      <c r="C195" s="78" t="s">
        <v>534</v>
      </c>
      <c r="D195" s="76" t="s">
        <v>536</v>
      </c>
      <c r="E195" s="189"/>
      <c r="F195" s="96">
        <v>0</v>
      </c>
      <c r="G195" s="189" t="s">
        <v>871</v>
      </c>
      <c r="H195" s="188"/>
      <c r="I195" s="188"/>
      <c r="J195" s="188"/>
      <c r="K195" s="188"/>
    </row>
    <row r="196" spans="1:11" ht="15.75" customHeight="1" x14ac:dyDescent="0.2">
      <c r="A196" s="83" t="s">
        <v>533</v>
      </c>
      <c r="B196" s="95">
        <v>27</v>
      </c>
      <c r="C196" s="78" t="s">
        <v>537</v>
      </c>
      <c r="D196" s="76" t="s">
        <v>538</v>
      </c>
      <c r="E196" s="189" t="s">
        <v>1243</v>
      </c>
      <c r="F196" s="96">
        <v>1</v>
      </c>
      <c r="G196" s="104" t="s">
        <v>1244</v>
      </c>
      <c r="H196" s="188"/>
      <c r="I196" s="188"/>
      <c r="J196" s="188"/>
      <c r="K196" s="188"/>
    </row>
    <row r="197" spans="1:11" ht="15.75" customHeight="1" x14ac:dyDescent="0.2">
      <c r="A197" s="83" t="s">
        <v>533</v>
      </c>
      <c r="B197" s="95">
        <v>27</v>
      </c>
      <c r="C197" s="78" t="s">
        <v>537</v>
      </c>
      <c r="D197" s="76" t="s">
        <v>539</v>
      </c>
      <c r="E197" s="189" t="s">
        <v>1245</v>
      </c>
      <c r="F197" s="96">
        <v>2</v>
      </c>
      <c r="G197" s="189"/>
      <c r="H197" s="188"/>
      <c r="I197" s="188"/>
      <c r="J197" s="188"/>
      <c r="K197" s="188"/>
    </row>
    <row r="198" spans="1:11" ht="15.75" customHeight="1" x14ac:dyDescent="0.2">
      <c r="A198" s="83" t="s">
        <v>533</v>
      </c>
      <c r="B198" s="95">
        <v>27</v>
      </c>
      <c r="C198" s="78" t="s">
        <v>537</v>
      </c>
      <c r="D198" s="76" t="s">
        <v>540</v>
      </c>
      <c r="E198" s="189" t="s">
        <v>1241</v>
      </c>
      <c r="F198" s="96">
        <v>1</v>
      </c>
      <c r="G198" s="189" t="s">
        <v>1246</v>
      </c>
      <c r="H198" s="188"/>
      <c r="I198" s="188"/>
      <c r="J198" s="188"/>
      <c r="K198" s="188"/>
    </row>
    <row r="199" spans="1:11" ht="15.75" customHeight="1" x14ac:dyDescent="0.2">
      <c r="A199" s="83" t="s">
        <v>533</v>
      </c>
      <c r="B199" s="95">
        <v>27</v>
      </c>
      <c r="C199" s="78" t="s">
        <v>537</v>
      </c>
      <c r="D199" s="76" t="s">
        <v>541</v>
      </c>
      <c r="E199" s="189" t="s">
        <v>1247</v>
      </c>
      <c r="F199" s="96">
        <v>1</v>
      </c>
      <c r="G199" s="189" t="s">
        <v>1248</v>
      </c>
      <c r="H199" s="188"/>
      <c r="I199" s="188"/>
      <c r="J199" s="188"/>
      <c r="K199" s="188"/>
    </row>
    <row r="200" spans="1:11" ht="15.75" customHeight="1" x14ac:dyDescent="0.2">
      <c r="A200" s="83" t="s">
        <v>533</v>
      </c>
      <c r="B200" s="95">
        <v>27</v>
      </c>
      <c r="C200" s="78" t="s">
        <v>537</v>
      </c>
      <c r="D200" s="76" t="s">
        <v>542</v>
      </c>
      <c r="E200" s="189" t="s">
        <v>1247</v>
      </c>
      <c r="F200" s="96">
        <v>1</v>
      </c>
      <c r="G200" s="189" t="s">
        <v>1249</v>
      </c>
      <c r="H200" s="188"/>
      <c r="I200" s="188"/>
      <c r="J200" s="188"/>
      <c r="K200" s="188"/>
    </row>
    <row r="201" spans="1:11" ht="15.75" customHeight="1" x14ac:dyDescent="0.2">
      <c r="A201" s="83" t="s">
        <v>533</v>
      </c>
      <c r="B201" s="95">
        <v>28</v>
      </c>
      <c r="C201" s="78" t="s">
        <v>543</v>
      </c>
      <c r="D201" s="76" t="s">
        <v>544</v>
      </c>
      <c r="E201" s="189" t="s">
        <v>1250</v>
      </c>
      <c r="F201" s="96">
        <v>2</v>
      </c>
      <c r="G201" s="189"/>
      <c r="H201" s="188"/>
      <c r="I201" s="188"/>
      <c r="J201" s="188"/>
      <c r="K201" s="188"/>
    </row>
    <row r="202" spans="1:11" ht="15.75" customHeight="1" x14ac:dyDescent="0.2">
      <c r="A202" s="83" t="s">
        <v>533</v>
      </c>
      <c r="B202" s="95">
        <v>28</v>
      </c>
      <c r="C202" s="78" t="s">
        <v>543</v>
      </c>
      <c r="D202" s="76" t="s">
        <v>545</v>
      </c>
      <c r="E202" s="189" t="s">
        <v>1251</v>
      </c>
      <c r="F202" s="96">
        <v>2</v>
      </c>
      <c r="G202" s="189"/>
      <c r="H202" s="188"/>
      <c r="I202" s="188"/>
      <c r="J202" s="188"/>
      <c r="K202" s="188"/>
    </row>
    <row r="203" spans="1:11" ht="15.75" customHeight="1" x14ac:dyDescent="0.2">
      <c r="A203" s="83" t="s">
        <v>533</v>
      </c>
      <c r="B203" s="95">
        <v>28</v>
      </c>
      <c r="C203" s="78" t="s">
        <v>543</v>
      </c>
      <c r="D203" s="76" t="s">
        <v>546</v>
      </c>
      <c r="E203" s="189"/>
      <c r="F203" s="96">
        <v>0</v>
      </c>
      <c r="G203" s="189" t="s">
        <v>871</v>
      </c>
      <c r="H203" s="188"/>
      <c r="I203" s="188"/>
      <c r="J203" s="188"/>
      <c r="K203" s="188"/>
    </row>
    <row r="204" spans="1:11" ht="15.75" customHeight="1" x14ac:dyDescent="0.2">
      <c r="A204" s="83" t="s">
        <v>533</v>
      </c>
      <c r="B204" s="95">
        <v>28</v>
      </c>
      <c r="C204" s="78" t="s">
        <v>543</v>
      </c>
      <c r="D204" s="76" t="s">
        <v>547</v>
      </c>
      <c r="E204" s="189"/>
      <c r="F204" s="96">
        <v>0</v>
      </c>
      <c r="G204" s="189" t="s">
        <v>871</v>
      </c>
      <c r="H204" s="188"/>
      <c r="I204" s="188"/>
      <c r="J204" s="188"/>
      <c r="K204" s="188"/>
    </row>
    <row r="205" spans="1:11" ht="15.75" customHeight="1" x14ac:dyDescent="0.2">
      <c r="A205" s="83" t="s">
        <v>533</v>
      </c>
      <c r="B205" s="95">
        <v>29</v>
      </c>
      <c r="C205" s="78" t="s">
        <v>548</v>
      </c>
      <c r="D205" s="76" t="s">
        <v>549</v>
      </c>
      <c r="E205" s="189" t="s">
        <v>1252</v>
      </c>
      <c r="F205" s="96">
        <v>2</v>
      </c>
      <c r="G205" s="189"/>
      <c r="H205" s="188"/>
      <c r="I205" s="188"/>
      <c r="J205" s="188"/>
      <c r="K205" s="188"/>
    </row>
    <row r="206" spans="1:11" ht="15.75" customHeight="1" x14ac:dyDescent="0.2">
      <c r="A206" s="83" t="s">
        <v>533</v>
      </c>
      <c r="B206" s="95">
        <v>29</v>
      </c>
      <c r="C206" s="78" t="s">
        <v>548</v>
      </c>
      <c r="D206" s="76" t="s">
        <v>550</v>
      </c>
      <c r="E206" s="189" t="s">
        <v>1253</v>
      </c>
      <c r="F206" s="96">
        <v>1</v>
      </c>
      <c r="G206" s="189" t="s">
        <v>1254</v>
      </c>
      <c r="H206" s="188"/>
      <c r="I206" s="188"/>
      <c r="J206" s="188"/>
      <c r="K206" s="188"/>
    </row>
    <row r="207" spans="1:11" ht="15.75" customHeight="1" x14ac:dyDescent="0.2">
      <c r="A207" s="83" t="s">
        <v>533</v>
      </c>
      <c r="B207" s="95">
        <v>29</v>
      </c>
      <c r="C207" s="78" t="s">
        <v>548</v>
      </c>
      <c r="D207" s="76" t="s">
        <v>551</v>
      </c>
      <c r="E207" s="189"/>
      <c r="F207" s="96">
        <v>0</v>
      </c>
      <c r="G207" s="189" t="s">
        <v>871</v>
      </c>
      <c r="H207" s="188"/>
      <c r="I207" s="188"/>
      <c r="J207" s="188"/>
      <c r="K207" s="188"/>
    </row>
    <row r="208" spans="1:11" ht="15.75" customHeight="1" x14ac:dyDescent="0.2">
      <c r="A208" s="83" t="s">
        <v>533</v>
      </c>
      <c r="B208" s="95">
        <v>29</v>
      </c>
      <c r="C208" s="78" t="s">
        <v>548</v>
      </c>
      <c r="D208" s="76" t="s">
        <v>552</v>
      </c>
      <c r="E208" s="189"/>
      <c r="F208" s="96">
        <v>0</v>
      </c>
      <c r="G208" s="189" t="s">
        <v>871</v>
      </c>
      <c r="H208" s="188"/>
      <c r="I208" s="188"/>
      <c r="J208" s="188"/>
      <c r="K208" s="188"/>
    </row>
    <row r="209" spans="1:11" ht="15.75" customHeight="1" x14ac:dyDescent="0.2">
      <c r="A209" s="83" t="s">
        <v>533</v>
      </c>
      <c r="B209" s="95">
        <v>30</v>
      </c>
      <c r="C209" s="78" t="s">
        <v>553</v>
      </c>
      <c r="D209" s="76" t="s">
        <v>554</v>
      </c>
      <c r="E209" s="189"/>
      <c r="F209" s="96">
        <v>0</v>
      </c>
      <c r="G209" s="189" t="s">
        <v>871</v>
      </c>
      <c r="H209" s="188"/>
      <c r="I209" s="188"/>
      <c r="J209" s="188"/>
      <c r="K209" s="188"/>
    </row>
    <row r="210" spans="1:11" ht="15.75" customHeight="1" x14ac:dyDescent="0.2">
      <c r="A210" s="83" t="s">
        <v>533</v>
      </c>
      <c r="B210" s="95">
        <v>30</v>
      </c>
      <c r="C210" s="78" t="s">
        <v>553</v>
      </c>
      <c r="D210" s="76" t="s">
        <v>555</v>
      </c>
      <c r="E210" s="189"/>
      <c r="F210" s="96">
        <v>0</v>
      </c>
      <c r="G210" s="189" t="s">
        <v>871</v>
      </c>
      <c r="H210" s="188"/>
      <c r="I210" s="188"/>
      <c r="J210" s="188"/>
      <c r="K210" s="188"/>
    </row>
    <row r="211" spans="1:11" ht="15.75" customHeight="1" x14ac:dyDescent="0.2">
      <c r="A211" s="83" t="s">
        <v>533</v>
      </c>
      <c r="B211" s="95">
        <v>30</v>
      </c>
      <c r="C211" s="78" t="s">
        <v>553</v>
      </c>
      <c r="D211" s="76" t="s">
        <v>556</v>
      </c>
      <c r="E211" s="189"/>
      <c r="F211" s="96">
        <v>0</v>
      </c>
      <c r="G211" s="189" t="s">
        <v>871</v>
      </c>
      <c r="H211" s="188"/>
      <c r="I211" s="188"/>
      <c r="J211" s="188"/>
      <c r="K211" s="188"/>
    </row>
    <row r="212" spans="1:11" ht="15.75" customHeight="1" x14ac:dyDescent="0.2">
      <c r="A212" s="83" t="s">
        <v>533</v>
      </c>
      <c r="B212" s="95">
        <v>31</v>
      </c>
      <c r="C212" s="78" t="s">
        <v>557</v>
      </c>
      <c r="D212" s="76" t="s">
        <v>558</v>
      </c>
      <c r="E212" s="189" t="s">
        <v>1255</v>
      </c>
      <c r="F212" s="96">
        <v>2</v>
      </c>
      <c r="G212" s="189"/>
      <c r="H212" s="188"/>
      <c r="I212" s="188"/>
      <c r="J212" s="188"/>
      <c r="K212" s="188"/>
    </row>
    <row r="213" spans="1:11" ht="15.75" customHeight="1" x14ac:dyDescent="0.2">
      <c r="A213" s="83" t="s">
        <v>533</v>
      </c>
      <c r="B213" s="95">
        <v>31</v>
      </c>
      <c r="C213" s="78" t="s">
        <v>557</v>
      </c>
      <c r="D213" s="76" t="s">
        <v>559</v>
      </c>
      <c r="E213" s="189" t="s">
        <v>1256</v>
      </c>
      <c r="F213" s="96">
        <v>1</v>
      </c>
      <c r="G213" s="189" t="s">
        <v>1257</v>
      </c>
      <c r="H213" s="188"/>
      <c r="I213" s="188"/>
      <c r="J213" s="188"/>
      <c r="K213" s="188"/>
    </row>
    <row r="214" spans="1:11" ht="15.75" customHeight="1" x14ac:dyDescent="0.2">
      <c r="A214" s="83" t="s">
        <v>533</v>
      </c>
      <c r="B214" s="95">
        <v>31</v>
      </c>
      <c r="C214" s="78" t="s">
        <v>557</v>
      </c>
      <c r="D214" s="76" t="s">
        <v>560</v>
      </c>
      <c r="E214" s="189"/>
      <c r="F214" s="96">
        <v>0</v>
      </c>
      <c r="G214" s="189" t="s">
        <v>871</v>
      </c>
      <c r="H214" s="188"/>
      <c r="I214" s="188"/>
      <c r="J214" s="188"/>
      <c r="K214" s="188"/>
    </row>
    <row r="215" spans="1:11" ht="15.75" customHeight="1" x14ac:dyDescent="0.2">
      <c r="A215" s="83" t="s">
        <v>533</v>
      </c>
      <c r="B215" s="95">
        <v>32</v>
      </c>
      <c r="C215" s="78" t="s">
        <v>561</v>
      </c>
      <c r="D215" s="76" t="s">
        <v>562</v>
      </c>
      <c r="E215" s="189" t="s">
        <v>1258</v>
      </c>
      <c r="F215" s="96">
        <v>2</v>
      </c>
      <c r="G215" s="189"/>
      <c r="H215" s="188"/>
      <c r="I215" s="188"/>
      <c r="J215" s="188"/>
      <c r="K215" s="188"/>
    </row>
    <row r="216" spans="1:11" ht="15.75" customHeight="1" x14ac:dyDescent="0.2">
      <c r="A216" s="83" t="s">
        <v>533</v>
      </c>
      <c r="B216" s="95">
        <v>32</v>
      </c>
      <c r="C216" s="78" t="s">
        <v>561</v>
      </c>
      <c r="D216" s="76" t="s">
        <v>563</v>
      </c>
      <c r="E216" s="189" t="s">
        <v>1259</v>
      </c>
      <c r="F216" s="96">
        <v>2</v>
      </c>
      <c r="G216" s="189"/>
      <c r="H216" s="188"/>
      <c r="I216" s="188"/>
      <c r="J216" s="188"/>
      <c r="K216" s="188"/>
    </row>
    <row r="217" spans="1:11" ht="15.75" customHeight="1" x14ac:dyDescent="0.2">
      <c r="A217" s="83" t="s">
        <v>533</v>
      </c>
      <c r="B217" s="95">
        <v>32</v>
      </c>
      <c r="C217" s="78" t="s">
        <v>561</v>
      </c>
      <c r="D217" s="76" t="s">
        <v>564</v>
      </c>
      <c r="E217" s="189" t="s">
        <v>1260</v>
      </c>
      <c r="F217" s="96">
        <v>1</v>
      </c>
      <c r="G217" s="189" t="s">
        <v>1261</v>
      </c>
      <c r="H217" s="188"/>
      <c r="I217" s="188"/>
      <c r="J217" s="188"/>
      <c r="K217" s="188"/>
    </row>
    <row r="218" spans="1:11" ht="15.75" customHeight="1" x14ac:dyDescent="0.2">
      <c r="A218" s="83" t="s">
        <v>533</v>
      </c>
      <c r="B218" s="95">
        <v>32</v>
      </c>
      <c r="C218" s="78" t="s">
        <v>561</v>
      </c>
      <c r="D218" s="76" t="s">
        <v>565</v>
      </c>
      <c r="E218" s="189"/>
      <c r="F218" s="96">
        <v>0</v>
      </c>
      <c r="G218" s="189" t="s">
        <v>871</v>
      </c>
      <c r="H218" s="188"/>
      <c r="I218" s="188"/>
      <c r="J218" s="188"/>
      <c r="K218" s="188"/>
    </row>
    <row r="219" spans="1:11" ht="15.75" customHeight="1" x14ac:dyDescent="0.2">
      <c r="A219" s="83" t="s">
        <v>533</v>
      </c>
      <c r="B219" s="95">
        <v>32</v>
      </c>
      <c r="C219" s="78" t="s">
        <v>561</v>
      </c>
      <c r="D219" s="76" t="s">
        <v>566</v>
      </c>
      <c r="E219" s="189" t="s">
        <v>1262</v>
      </c>
      <c r="F219" s="96">
        <v>2</v>
      </c>
      <c r="G219" s="189"/>
      <c r="H219" s="188"/>
      <c r="I219" s="188"/>
      <c r="J219" s="188"/>
      <c r="K219" s="188"/>
    </row>
    <row r="220" spans="1:11" ht="15.75" customHeight="1" x14ac:dyDescent="0.2">
      <c r="A220" s="83" t="s">
        <v>533</v>
      </c>
      <c r="B220" s="95">
        <v>32</v>
      </c>
      <c r="C220" s="78" t="s">
        <v>561</v>
      </c>
      <c r="D220" s="76" t="s">
        <v>567</v>
      </c>
      <c r="E220" s="189"/>
      <c r="F220" s="96">
        <v>0</v>
      </c>
      <c r="G220" s="189" t="s">
        <v>871</v>
      </c>
      <c r="H220" s="188"/>
      <c r="I220" s="188"/>
      <c r="J220" s="188"/>
      <c r="K220" s="188"/>
    </row>
    <row r="221" spans="1:11" ht="15.75" customHeight="1" x14ac:dyDescent="0.2">
      <c r="A221" s="83" t="s">
        <v>533</v>
      </c>
      <c r="B221" s="95">
        <v>33</v>
      </c>
      <c r="C221" s="78" t="s">
        <v>568</v>
      </c>
      <c r="D221" s="76" t="s">
        <v>569</v>
      </c>
      <c r="E221" s="189" t="s">
        <v>1263</v>
      </c>
      <c r="F221" s="96">
        <v>2</v>
      </c>
      <c r="G221" s="189"/>
      <c r="H221" s="188"/>
      <c r="I221" s="188"/>
      <c r="J221" s="188"/>
      <c r="K221" s="188"/>
    </row>
    <row r="222" spans="1:11" ht="15.75" customHeight="1" x14ac:dyDescent="0.2">
      <c r="A222" s="83" t="s">
        <v>533</v>
      </c>
      <c r="B222" s="95">
        <v>33</v>
      </c>
      <c r="C222" s="78" t="s">
        <v>568</v>
      </c>
      <c r="D222" s="76" t="s">
        <v>570</v>
      </c>
      <c r="E222" s="189"/>
      <c r="F222" s="96">
        <v>0</v>
      </c>
      <c r="G222" s="189" t="s">
        <v>871</v>
      </c>
      <c r="H222" s="188"/>
      <c r="I222" s="188"/>
      <c r="J222" s="188"/>
      <c r="K222" s="188"/>
    </row>
    <row r="223" spans="1:11" ht="15.75" customHeight="1" x14ac:dyDescent="0.2">
      <c r="A223" s="83" t="s">
        <v>533</v>
      </c>
      <c r="B223" s="95">
        <v>33</v>
      </c>
      <c r="C223" s="78" t="s">
        <v>568</v>
      </c>
      <c r="D223" s="76" t="s">
        <v>571</v>
      </c>
      <c r="E223" s="189"/>
      <c r="F223" s="96">
        <v>0</v>
      </c>
      <c r="G223" s="189" t="s">
        <v>871</v>
      </c>
      <c r="H223" s="188"/>
      <c r="I223" s="188"/>
      <c r="J223" s="188"/>
      <c r="K223" s="188"/>
    </row>
    <row r="224" spans="1:11" ht="15.75" customHeight="1" x14ac:dyDescent="0.2">
      <c r="A224" s="83" t="s">
        <v>533</v>
      </c>
      <c r="B224" s="95">
        <v>33</v>
      </c>
      <c r="C224" s="78" t="s">
        <v>568</v>
      </c>
      <c r="D224" s="76" t="s">
        <v>572</v>
      </c>
      <c r="E224" s="189"/>
      <c r="F224" s="96">
        <v>0</v>
      </c>
      <c r="G224" s="189" t="s">
        <v>871</v>
      </c>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44" priority="1" operator="equal">
      <formula>0</formula>
    </cfRule>
    <cfRule type="cellIs" dxfId="143" priority="2" operator="equal">
      <formula>1</formula>
    </cfRule>
    <cfRule type="cellIs" dxfId="142" priority="3" operator="equal">
      <formula>2</formula>
    </cfRule>
    <cfRule type="cellIs" dxfId="141" priority="4" operator="equal">
      <formula>3</formula>
    </cfRule>
    <cfRule type="cellIs" dxfId="140" priority="5" operator="equal">
      <formula>"N/A"</formula>
    </cfRule>
  </conditionalFormatting>
  <hyperlinks>
    <hyperlink ref="D2" r:id="rId1" xr:uid="{00000000-0004-0000-1500-000000000000}"/>
  </hyperlinks>
  <pageMargins left="0" right="0" top="0" bottom="0" header="0" footer="0"/>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'EM Rating System'!$A$2:$A$5</xm:f>
          </x14:formula1>
          <xm:sqref>F9:F284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4.83203125" customWidth="1"/>
    <col min="2" max="2" width="4.332031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1124</v>
      </c>
      <c r="E1" s="88"/>
      <c r="F1" s="391" t="s">
        <v>256</v>
      </c>
      <c r="G1" s="392"/>
      <c r="J1" s="89"/>
      <c r="K1" s="188"/>
    </row>
    <row r="2" spans="1:11" ht="15.75" customHeight="1" x14ac:dyDescent="0.2">
      <c r="A2" s="282"/>
      <c r="B2" s="282"/>
      <c r="C2" s="281" t="s">
        <v>679</v>
      </c>
      <c r="D2" s="90" t="s">
        <v>1125</v>
      </c>
      <c r="E2" s="91"/>
      <c r="F2" s="114" t="s">
        <v>1126</v>
      </c>
      <c r="G2" s="284">
        <v>2</v>
      </c>
      <c r="J2" s="188"/>
      <c r="K2" s="188"/>
    </row>
    <row r="3" spans="1:11" ht="15.75" customHeight="1" x14ac:dyDescent="0.2">
      <c r="A3" s="282"/>
      <c r="B3" s="282"/>
      <c r="C3" s="281" t="s">
        <v>681</v>
      </c>
      <c r="E3" s="189"/>
      <c r="F3" s="283" t="s">
        <v>257</v>
      </c>
      <c r="G3" s="285">
        <v>1</v>
      </c>
      <c r="J3" s="188"/>
      <c r="K3" s="188"/>
    </row>
    <row r="4" spans="1:11" ht="15.75" customHeight="1" x14ac:dyDescent="0.2">
      <c r="A4" s="86"/>
      <c r="B4" s="86"/>
      <c r="C4" s="286" t="s">
        <v>682</v>
      </c>
      <c r="D4" s="309" t="s">
        <v>253</v>
      </c>
      <c r="E4" s="189"/>
      <c r="F4" s="283" t="s">
        <v>259</v>
      </c>
      <c r="G4" s="287">
        <v>0</v>
      </c>
      <c r="J4" s="188"/>
      <c r="K4" s="188"/>
    </row>
    <row r="5" spans="1:11" ht="15.75" customHeight="1" x14ac:dyDescent="0.2">
      <c r="A5" s="86"/>
      <c r="B5" s="86"/>
      <c r="C5" s="286" t="s">
        <v>683</v>
      </c>
      <c r="D5" s="323" t="s">
        <v>1127</v>
      </c>
      <c r="E5" s="315"/>
      <c r="F5" s="283" t="s">
        <v>260</v>
      </c>
      <c r="G5" s="93" t="s">
        <v>253</v>
      </c>
      <c r="J5" s="188"/>
      <c r="K5" s="188"/>
    </row>
    <row r="6" spans="1:11" ht="15.75" customHeight="1" x14ac:dyDescent="0.2">
      <c r="A6" s="86"/>
      <c r="B6" s="86"/>
      <c r="C6" s="281" t="s">
        <v>684</v>
      </c>
      <c r="D6" s="289"/>
      <c r="E6" s="315"/>
      <c r="F6" s="290"/>
      <c r="G6" s="93"/>
      <c r="J6" s="188"/>
      <c r="K6" s="188"/>
    </row>
    <row r="7" spans="1:11" ht="15.75" customHeight="1" x14ac:dyDescent="0.2">
      <c r="A7" s="86"/>
      <c r="B7" s="86"/>
      <c r="C7" s="86"/>
      <c r="D7" s="289"/>
      <c r="E7" s="315"/>
      <c r="F7" s="291"/>
      <c r="G7" s="94"/>
      <c r="H7" s="188"/>
      <c r="I7" s="188"/>
      <c r="J7" s="188"/>
      <c r="K7" s="188"/>
    </row>
    <row r="8" spans="1:11" ht="15.75" customHeight="1" x14ac:dyDescent="0.2">
      <c r="A8" s="262" t="s">
        <v>268</v>
      </c>
      <c r="B8" s="263" t="s">
        <v>269</v>
      </c>
      <c r="C8" s="263" t="s">
        <v>270</v>
      </c>
      <c r="D8" s="263" t="s">
        <v>685</v>
      </c>
      <c r="E8" s="293" t="s">
        <v>686</v>
      </c>
      <c r="F8" s="292" t="s">
        <v>687</v>
      </c>
      <c r="G8" s="293" t="s">
        <v>688</v>
      </c>
      <c r="H8" s="294"/>
      <c r="I8" s="294"/>
      <c r="J8" s="294"/>
      <c r="K8" s="294"/>
    </row>
    <row r="9" spans="1:11" ht="15.75" customHeight="1" x14ac:dyDescent="0.2">
      <c r="A9" s="69" t="s">
        <v>321</v>
      </c>
      <c r="B9" s="70">
        <v>1</v>
      </c>
      <c r="C9" s="69" t="s">
        <v>322</v>
      </c>
      <c r="D9" s="1" t="s">
        <v>323</v>
      </c>
      <c r="E9" s="189"/>
      <c r="F9" s="96"/>
      <c r="G9" s="189"/>
      <c r="H9" s="188"/>
      <c r="I9" s="188"/>
      <c r="J9" s="188"/>
      <c r="K9" s="188"/>
    </row>
    <row r="10" spans="1:11" ht="15.75" customHeight="1" x14ac:dyDescent="0.2">
      <c r="A10" s="69" t="s">
        <v>321</v>
      </c>
      <c r="B10" s="70">
        <v>1</v>
      </c>
      <c r="C10" s="69" t="s">
        <v>322</v>
      </c>
      <c r="D10" s="1" t="s">
        <v>324</v>
      </c>
      <c r="E10" s="104"/>
      <c r="F10" s="96"/>
      <c r="G10" s="189"/>
      <c r="H10" s="188"/>
      <c r="I10" s="188"/>
      <c r="J10" s="188"/>
      <c r="K10" s="188"/>
    </row>
    <row r="11" spans="1:11" ht="15.75" customHeight="1" x14ac:dyDescent="0.2">
      <c r="A11" s="69" t="s">
        <v>321</v>
      </c>
      <c r="B11" s="70">
        <v>1</v>
      </c>
      <c r="C11" s="69" t="s">
        <v>322</v>
      </c>
      <c r="D11" s="1" t="s">
        <v>848</v>
      </c>
      <c r="E11" s="189"/>
      <c r="F11" s="96"/>
      <c r="G11" s="189"/>
      <c r="H11" s="188"/>
      <c r="I11" s="188"/>
      <c r="J11" s="188"/>
      <c r="K11" s="188"/>
    </row>
    <row r="12" spans="1:11" ht="15.75" customHeight="1" x14ac:dyDescent="0.2">
      <c r="A12" s="69" t="s">
        <v>321</v>
      </c>
      <c r="B12" s="70">
        <v>1</v>
      </c>
      <c r="C12" s="69" t="s">
        <v>322</v>
      </c>
      <c r="D12" s="1" t="s">
        <v>326</v>
      </c>
      <c r="E12" s="189"/>
      <c r="F12" s="96"/>
      <c r="G12" s="189"/>
      <c r="H12" s="188"/>
      <c r="I12" s="188"/>
      <c r="J12" s="188"/>
      <c r="K12" s="188"/>
    </row>
    <row r="13" spans="1:11" ht="15.75" customHeight="1" x14ac:dyDescent="0.2">
      <c r="A13" s="69" t="s">
        <v>321</v>
      </c>
      <c r="B13" s="70">
        <v>1</v>
      </c>
      <c r="C13" s="69" t="s">
        <v>322</v>
      </c>
      <c r="D13" s="1" t="s">
        <v>327</v>
      </c>
      <c r="E13" s="189"/>
      <c r="F13" s="96"/>
      <c r="G13" s="189"/>
      <c r="H13" s="188"/>
      <c r="I13" s="188"/>
      <c r="J13" s="188"/>
      <c r="K13" s="188"/>
    </row>
    <row r="14" spans="1:11" ht="15.75" customHeight="1" x14ac:dyDescent="0.2">
      <c r="A14" s="69" t="s">
        <v>321</v>
      </c>
      <c r="B14" s="70">
        <v>1</v>
      </c>
      <c r="C14" s="69" t="s">
        <v>322</v>
      </c>
      <c r="D14" s="1" t="s">
        <v>328</v>
      </c>
      <c r="E14" s="189"/>
      <c r="F14" s="96"/>
      <c r="G14" s="104"/>
      <c r="H14" s="188"/>
      <c r="I14" s="188"/>
      <c r="J14" s="188"/>
      <c r="K14" s="188"/>
    </row>
    <row r="15" spans="1:11" ht="15.75" customHeight="1" x14ac:dyDescent="0.2">
      <c r="A15" s="69" t="s">
        <v>321</v>
      </c>
      <c r="B15" s="70">
        <v>2</v>
      </c>
      <c r="C15" s="69" t="s">
        <v>329</v>
      </c>
      <c r="D15" s="1" t="s">
        <v>330</v>
      </c>
      <c r="E15" s="189"/>
      <c r="F15" s="96"/>
      <c r="G15" s="189"/>
      <c r="H15" s="188"/>
      <c r="I15" s="188"/>
      <c r="J15" s="188"/>
      <c r="K15" s="188"/>
    </row>
    <row r="16" spans="1:11" ht="15.75" customHeight="1" x14ac:dyDescent="0.2">
      <c r="A16" s="69" t="s">
        <v>321</v>
      </c>
      <c r="B16" s="70">
        <v>2</v>
      </c>
      <c r="C16" s="69" t="s">
        <v>329</v>
      </c>
      <c r="D16" s="1" t="s">
        <v>849</v>
      </c>
      <c r="E16" s="104"/>
      <c r="F16" s="96"/>
      <c r="G16" s="189"/>
      <c r="H16" s="188"/>
      <c r="I16" s="188"/>
      <c r="J16" s="188"/>
      <c r="K16" s="188"/>
    </row>
    <row r="17" spans="1:11" ht="15.75" customHeight="1" x14ac:dyDescent="0.2">
      <c r="A17" s="69" t="s">
        <v>321</v>
      </c>
      <c r="B17" s="70">
        <v>2</v>
      </c>
      <c r="C17" s="69" t="s">
        <v>329</v>
      </c>
      <c r="D17" s="1" t="s">
        <v>332</v>
      </c>
      <c r="E17" s="189"/>
      <c r="F17" s="96"/>
      <c r="G17" s="189"/>
      <c r="H17" s="188"/>
      <c r="I17" s="188"/>
      <c r="J17" s="188"/>
      <c r="K17" s="188"/>
    </row>
    <row r="18" spans="1:11" ht="15.75" customHeight="1" x14ac:dyDescent="0.2">
      <c r="A18" s="69" t="s">
        <v>321</v>
      </c>
      <c r="B18" s="70">
        <v>2</v>
      </c>
      <c r="C18" s="69" t="s">
        <v>329</v>
      </c>
      <c r="D18" s="1" t="s">
        <v>333</v>
      </c>
      <c r="E18" s="189"/>
      <c r="F18" s="96"/>
      <c r="G18" s="189"/>
      <c r="H18" s="188"/>
      <c r="I18" s="188"/>
      <c r="J18" s="188"/>
      <c r="K18" s="188"/>
    </row>
    <row r="19" spans="1:11" ht="15.75" customHeight="1" x14ac:dyDescent="0.2">
      <c r="A19" s="69" t="s">
        <v>321</v>
      </c>
      <c r="B19" s="70">
        <v>2</v>
      </c>
      <c r="C19" s="69" t="s">
        <v>329</v>
      </c>
      <c r="D19" s="1" t="s">
        <v>334</v>
      </c>
      <c r="E19" s="189"/>
      <c r="F19" s="96"/>
      <c r="G19" s="189"/>
      <c r="H19" s="188"/>
      <c r="I19" s="188"/>
      <c r="J19" s="188"/>
      <c r="K19" s="188"/>
    </row>
    <row r="20" spans="1:11" ht="15.75" customHeight="1" x14ac:dyDescent="0.2">
      <c r="A20" s="69" t="s">
        <v>321</v>
      </c>
      <c r="B20" s="70">
        <v>3</v>
      </c>
      <c r="C20" s="69" t="s">
        <v>335</v>
      </c>
      <c r="D20" s="1" t="s">
        <v>336</v>
      </c>
      <c r="E20" s="189"/>
      <c r="F20" s="96"/>
      <c r="G20" s="189"/>
      <c r="H20" s="188"/>
      <c r="I20" s="188"/>
      <c r="J20" s="188"/>
      <c r="K20" s="188"/>
    </row>
    <row r="21" spans="1:11" ht="15.75" customHeight="1" x14ac:dyDescent="0.2">
      <c r="A21" s="69" t="s">
        <v>321</v>
      </c>
      <c r="B21" s="70">
        <v>3</v>
      </c>
      <c r="C21" s="69" t="s">
        <v>335</v>
      </c>
      <c r="D21" s="1" t="s">
        <v>337</v>
      </c>
      <c r="E21" s="189"/>
      <c r="F21" s="97"/>
      <c r="G21" s="104"/>
      <c r="H21" s="188"/>
      <c r="I21" s="188"/>
      <c r="J21" s="188"/>
      <c r="K21" s="188"/>
    </row>
    <row r="22" spans="1:11" ht="15.75" customHeight="1" x14ac:dyDescent="0.2">
      <c r="A22" s="69" t="s">
        <v>321</v>
      </c>
      <c r="B22" s="70">
        <v>3</v>
      </c>
      <c r="C22" s="69" t="s">
        <v>335</v>
      </c>
      <c r="D22" s="1" t="s">
        <v>338</v>
      </c>
      <c r="E22" s="189"/>
      <c r="F22" s="97"/>
      <c r="G22" s="104"/>
      <c r="H22" s="188"/>
      <c r="I22" s="188"/>
      <c r="J22" s="188"/>
      <c r="K22" s="188"/>
    </row>
    <row r="23" spans="1:11" ht="15.75" customHeight="1" x14ac:dyDescent="0.2">
      <c r="A23" s="69" t="s">
        <v>321</v>
      </c>
      <c r="B23" s="70">
        <v>3</v>
      </c>
      <c r="C23" s="69" t="s">
        <v>335</v>
      </c>
      <c r="D23" s="1" t="s">
        <v>339</v>
      </c>
      <c r="E23" s="189"/>
      <c r="F23" s="96"/>
      <c r="G23" s="189"/>
      <c r="H23" s="188"/>
      <c r="I23" s="188"/>
      <c r="J23" s="188"/>
      <c r="K23" s="188"/>
    </row>
    <row r="24" spans="1:11" ht="15.75" customHeight="1" x14ac:dyDescent="0.2">
      <c r="A24" s="69" t="s">
        <v>321</v>
      </c>
      <c r="B24" s="70">
        <v>3</v>
      </c>
      <c r="C24" s="69" t="s">
        <v>335</v>
      </c>
      <c r="D24" s="1" t="s">
        <v>340</v>
      </c>
      <c r="E24" s="189"/>
      <c r="F24" s="96"/>
      <c r="G24" s="189"/>
      <c r="H24" s="188"/>
      <c r="I24" s="188"/>
      <c r="J24" s="188"/>
      <c r="K24" s="188"/>
    </row>
    <row r="25" spans="1:11" ht="15.75" customHeight="1" x14ac:dyDescent="0.2">
      <c r="A25" s="69" t="s">
        <v>321</v>
      </c>
      <c r="B25" s="70">
        <v>3</v>
      </c>
      <c r="C25" s="69" t="s">
        <v>335</v>
      </c>
      <c r="D25" s="1" t="s">
        <v>341</v>
      </c>
      <c r="E25" s="189"/>
      <c r="F25" s="96"/>
      <c r="G25" s="189"/>
      <c r="H25" s="188"/>
      <c r="I25" s="188"/>
      <c r="J25" s="188"/>
      <c r="K25" s="188"/>
    </row>
    <row r="26" spans="1:11" ht="15.75" customHeight="1" x14ac:dyDescent="0.2">
      <c r="A26" s="69" t="s">
        <v>321</v>
      </c>
      <c r="B26" s="70">
        <v>3</v>
      </c>
      <c r="C26" s="69" t="s">
        <v>335</v>
      </c>
      <c r="D26" s="1" t="s">
        <v>342</v>
      </c>
      <c r="E26" s="189"/>
      <c r="F26" s="96"/>
      <c r="G26" s="189"/>
      <c r="H26" s="188"/>
      <c r="I26" s="188"/>
      <c r="J26" s="188"/>
      <c r="K26" s="188"/>
    </row>
    <row r="27" spans="1:11" ht="15.75" customHeight="1" x14ac:dyDescent="0.2">
      <c r="A27" s="69" t="s">
        <v>321</v>
      </c>
      <c r="B27" s="70">
        <v>3</v>
      </c>
      <c r="C27" s="69" t="s">
        <v>335</v>
      </c>
      <c r="D27" s="1" t="s">
        <v>850</v>
      </c>
      <c r="E27" s="189"/>
      <c r="F27" s="96"/>
      <c r="G27" s="189"/>
      <c r="H27" s="188"/>
      <c r="I27" s="188"/>
      <c r="J27" s="188"/>
      <c r="K27" s="188"/>
    </row>
    <row r="28" spans="1:11" ht="15.75" customHeight="1" x14ac:dyDescent="0.2">
      <c r="A28" s="69" t="s">
        <v>321</v>
      </c>
      <c r="B28" s="70">
        <v>4</v>
      </c>
      <c r="C28" s="69" t="s">
        <v>344</v>
      </c>
      <c r="D28" s="1" t="s">
        <v>345</v>
      </c>
      <c r="E28" s="189"/>
      <c r="F28" s="96"/>
      <c r="G28" s="189"/>
      <c r="H28" s="188"/>
      <c r="I28" s="188"/>
      <c r="J28" s="188"/>
      <c r="K28" s="188"/>
    </row>
    <row r="29" spans="1:11" ht="15.75" customHeight="1" x14ac:dyDescent="0.2">
      <c r="A29" s="69" t="s">
        <v>321</v>
      </c>
      <c r="B29" s="70">
        <v>4</v>
      </c>
      <c r="C29" s="69" t="s">
        <v>344</v>
      </c>
      <c r="D29" s="1" t="s">
        <v>346</v>
      </c>
      <c r="E29" s="189"/>
      <c r="F29" s="96"/>
      <c r="G29" s="189"/>
      <c r="H29" s="188"/>
      <c r="I29" s="188"/>
      <c r="J29" s="188"/>
      <c r="K29" s="188"/>
    </row>
    <row r="30" spans="1:11" ht="15.75" customHeight="1" x14ac:dyDescent="0.2">
      <c r="A30" s="69" t="s">
        <v>321</v>
      </c>
      <c r="B30" s="70">
        <v>4</v>
      </c>
      <c r="C30" s="69" t="s">
        <v>344</v>
      </c>
      <c r="D30" s="1" t="s">
        <v>851</v>
      </c>
      <c r="E30" s="189"/>
      <c r="F30" s="96"/>
      <c r="G30" s="189"/>
      <c r="H30" s="188"/>
      <c r="I30" s="188"/>
      <c r="J30" s="188"/>
      <c r="K30" s="188"/>
    </row>
    <row r="31" spans="1:11" ht="15.75" customHeight="1" x14ac:dyDescent="0.2">
      <c r="A31" s="69" t="s">
        <v>321</v>
      </c>
      <c r="B31" s="70">
        <v>5</v>
      </c>
      <c r="C31" s="74" t="s">
        <v>348</v>
      </c>
      <c r="D31" s="1" t="s">
        <v>349</v>
      </c>
      <c r="E31" s="189"/>
      <c r="F31" s="96"/>
      <c r="G31" s="189"/>
      <c r="H31" s="188"/>
      <c r="I31" s="188"/>
      <c r="J31" s="188"/>
      <c r="K31" s="188"/>
    </row>
    <row r="32" spans="1:11" ht="15.75" customHeight="1" x14ac:dyDescent="0.2">
      <c r="A32" s="69" t="s">
        <v>321</v>
      </c>
      <c r="B32" s="70">
        <v>5</v>
      </c>
      <c r="C32" s="74" t="s">
        <v>348</v>
      </c>
      <c r="D32" s="1" t="s">
        <v>350</v>
      </c>
      <c r="E32" s="189"/>
      <c r="F32" s="96"/>
      <c r="G32" s="189"/>
      <c r="H32" s="188"/>
      <c r="I32" s="188"/>
      <c r="J32" s="188"/>
      <c r="K32" s="188"/>
    </row>
    <row r="33" spans="1:11" ht="15.75" customHeight="1" x14ac:dyDescent="0.2">
      <c r="A33" s="69" t="s">
        <v>321</v>
      </c>
      <c r="B33" s="70">
        <v>5</v>
      </c>
      <c r="C33" s="74" t="s">
        <v>348</v>
      </c>
      <c r="D33" s="1" t="s">
        <v>351</v>
      </c>
      <c r="E33" s="189"/>
      <c r="F33" s="96"/>
      <c r="G33" s="189"/>
      <c r="H33" s="188"/>
      <c r="I33" s="188"/>
      <c r="J33" s="188"/>
      <c r="K33" s="188"/>
    </row>
    <row r="34" spans="1:11" ht="15.75" customHeight="1" x14ac:dyDescent="0.2">
      <c r="A34" s="69" t="s">
        <v>321</v>
      </c>
      <c r="B34" s="70">
        <v>5</v>
      </c>
      <c r="C34" s="74" t="s">
        <v>348</v>
      </c>
      <c r="D34" s="1" t="s">
        <v>352</v>
      </c>
      <c r="E34" s="189"/>
      <c r="F34" s="96"/>
      <c r="G34" s="189"/>
      <c r="H34" s="188"/>
      <c r="I34" s="188"/>
      <c r="J34" s="188"/>
      <c r="K34" s="188"/>
    </row>
    <row r="35" spans="1:11" ht="15.75" customHeight="1" x14ac:dyDescent="0.2">
      <c r="A35" s="69" t="s">
        <v>321</v>
      </c>
      <c r="B35" s="70">
        <v>5</v>
      </c>
      <c r="C35" s="74" t="s">
        <v>348</v>
      </c>
      <c r="D35" s="1" t="s">
        <v>852</v>
      </c>
      <c r="E35" s="189"/>
      <c r="F35" s="96"/>
      <c r="G35" s="189"/>
      <c r="H35" s="188"/>
      <c r="I35" s="188"/>
      <c r="J35" s="188"/>
      <c r="K35" s="188"/>
    </row>
    <row r="36" spans="1:11" ht="15.75" customHeight="1" x14ac:dyDescent="0.2">
      <c r="A36" s="69" t="s">
        <v>321</v>
      </c>
      <c r="B36" s="70">
        <v>5</v>
      </c>
      <c r="C36" s="74" t="s">
        <v>348</v>
      </c>
      <c r="D36" s="1" t="s">
        <v>354</v>
      </c>
      <c r="E36" s="189"/>
      <c r="F36" s="96"/>
      <c r="G36" s="189"/>
      <c r="H36" s="188"/>
      <c r="I36" s="188"/>
      <c r="J36" s="188"/>
      <c r="K36" s="188"/>
    </row>
    <row r="37" spans="1:11" ht="15.75" customHeight="1" x14ac:dyDescent="0.2">
      <c r="A37" s="69" t="s">
        <v>321</v>
      </c>
      <c r="B37" s="75">
        <v>6</v>
      </c>
      <c r="C37" s="76" t="s">
        <v>355</v>
      </c>
      <c r="D37" s="1" t="s">
        <v>356</v>
      </c>
      <c r="E37" s="189"/>
      <c r="F37" s="96"/>
      <c r="G37" s="189"/>
      <c r="H37" s="188"/>
      <c r="I37" s="188"/>
      <c r="J37" s="188"/>
      <c r="K37" s="188"/>
    </row>
    <row r="38" spans="1:11" ht="15.75" customHeight="1" x14ac:dyDescent="0.2">
      <c r="A38" s="69" t="s">
        <v>321</v>
      </c>
      <c r="B38" s="75">
        <v>6</v>
      </c>
      <c r="C38" s="76" t="s">
        <v>355</v>
      </c>
      <c r="D38" s="1" t="s">
        <v>357</v>
      </c>
      <c r="E38" s="189"/>
      <c r="F38" s="96"/>
      <c r="G38" s="189"/>
      <c r="H38" s="188"/>
      <c r="I38" s="188"/>
      <c r="J38" s="188"/>
      <c r="K38" s="188"/>
    </row>
    <row r="39" spans="1:11" ht="15.75" customHeight="1" x14ac:dyDescent="0.2">
      <c r="A39" s="69" t="s">
        <v>321</v>
      </c>
      <c r="B39" s="75">
        <v>6</v>
      </c>
      <c r="C39" s="76" t="s">
        <v>355</v>
      </c>
      <c r="D39" s="1" t="s">
        <v>358</v>
      </c>
      <c r="E39" s="189"/>
      <c r="F39" s="96"/>
      <c r="G39" s="189"/>
      <c r="H39" s="188"/>
      <c r="I39" s="188"/>
      <c r="J39" s="188"/>
      <c r="K39" s="188"/>
    </row>
    <row r="40" spans="1:11" ht="15.75" customHeight="1" x14ac:dyDescent="0.2">
      <c r="A40" s="69" t="s">
        <v>321</v>
      </c>
      <c r="B40" s="75">
        <v>6</v>
      </c>
      <c r="C40" s="76" t="s">
        <v>355</v>
      </c>
      <c r="D40" s="1" t="s">
        <v>359</v>
      </c>
      <c r="E40" s="189"/>
      <c r="F40" s="96"/>
      <c r="G40" s="189"/>
      <c r="H40" s="188"/>
      <c r="I40" s="188"/>
      <c r="J40" s="188"/>
      <c r="K40" s="188"/>
    </row>
    <row r="41" spans="1:11" ht="15.75" customHeight="1" x14ac:dyDescent="0.2">
      <c r="A41" s="69" t="s">
        <v>321</v>
      </c>
      <c r="B41" s="75">
        <v>6</v>
      </c>
      <c r="C41" s="76" t="s">
        <v>355</v>
      </c>
      <c r="D41" s="1" t="s">
        <v>853</v>
      </c>
      <c r="E41" s="189"/>
      <c r="F41" s="96"/>
      <c r="G41" s="189"/>
      <c r="H41" s="188"/>
      <c r="I41" s="188"/>
      <c r="J41" s="188"/>
      <c r="K41" s="188"/>
    </row>
    <row r="42" spans="1:11" ht="15.75" customHeight="1" x14ac:dyDescent="0.2">
      <c r="A42" s="69" t="s">
        <v>321</v>
      </c>
      <c r="B42" s="75">
        <v>7</v>
      </c>
      <c r="C42" s="76" t="s">
        <v>361</v>
      </c>
      <c r="D42" s="1" t="s">
        <v>362</v>
      </c>
      <c r="E42" s="189"/>
      <c r="F42" s="96"/>
      <c r="G42" s="189"/>
      <c r="H42" s="188"/>
      <c r="I42" s="188"/>
      <c r="J42" s="188"/>
      <c r="K42" s="188"/>
    </row>
    <row r="43" spans="1:11" ht="15.75" customHeight="1" x14ac:dyDescent="0.2">
      <c r="A43" s="69" t="s">
        <v>321</v>
      </c>
      <c r="B43" s="75">
        <v>7</v>
      </c>
      <c r="C43" s="76" t="s">
        <v>361</v>
      </c>
      <c r="D43" s="1" t="s">
        <v>363</v>
      </c>
      <c r="E43" s="189"/>
      <c r="F43" s="96"/>
      <c r="G43" s="189"/>
      <c r="H43" s="188"/>
      <c r="I43" s="188"/>
      <c r="J43" s="188"/>
      <c r="K43" s="188"/>
    </row>
    <row r="44" spans="1:11" ht="15.75" customHeight="1" x14ac:dyDescent="0.2">
      <c r="A44" s="69" t="s">
        <v>321</v>
      </c>
      <c r="B44" s="75">
        <v>7</v>
      </c>
      <c r="C44" s="76" t="s">
        <v>361</v>
      </c>
      <c r="D44" s="1" t="s">
        <v>364</v>
      </c>
      <c r="E44" s="189"/>
      <c r="F44" s="96"/>
      <c r="G44" s="189"/>
      <c r="H44" s="188"/>
      <c r="I44" s="188"/>
      <c r="J44" s="188"/>
      <c r="K44" s="188"/>
    </row>
    <row r="45" spans="1:11" ht="15.75" customHeight="1" x14ac:dyDescent="0.2">
      <c r="A45" s="69" t="s">
        <v>321</v>
      </c>
      <c r="B45" s="75">
        <v>7</v>
      </c>
      <c r="C45" s="76" t="s">
        <v>361</v>
      </c>
      <c r="D45" s="1" t="s">
        <v>725</v>
      </c>
      <c r="E45" s="189"/>
      <c r="F45" s="96"/>
      <c r="G45" s="189"/>
      <c r="H45" s="188"/>
      <c r="I45" s="188"/>
      <c r="J45" s="188"/>
      <c r="K45" s="188"/>
    </row>
    <row r="46" spans="1:11" ht="15.75" customHeight="1" x14ac:dyDescent="0.2">
      <c r="A46" s="69" t="s">
        <v>321</v>
      </c>
      <c r="B46" s="75">
        <v>7</v>
      </c>
      <c r="C46" s="76" t="s">
        <v>361</v>
      </c>
      <c r="D46" s="1" t="s">
        <v>366</v>
      </c>
      <c r="E46" s="189"/>
      <c r="F46" s="96"/>
      <c r="G46" s="189"/>
      <c r="H46" s="188"/>
      <c r="I46" s="188"/>
      <c r="J46" s="188"/>
      <c r="K46" s="188"/>
    </row>
    <row r="47" spans="1:11" ht="15.75" customHeight="1" x14ac:dyDescent="0.2">
      <c r="A47" s="69" t="s">
        <v>321</v>
      </c>
      <c r="B47" s="75">
        <v>8</v>
      </c>
      <c r="C47" s="76" t="s">
        <v>367</v>
      </c>
      <c r="D47" s="1" t="s">
        <v>368</v>
      </c>
      <c r="E47" s="189"/>
      <c r="F47" s="96"/>
      <c r="G47" s="189"/>
      <c r="H47" s="188"/>
      <c r="I47" s="188"/>
      <c r="J47" s="188"/>
      <c r="K47" s="188"/>
    </row>
    <row r="48" spans="1:11" ht="15.75" customHeight="1" x14ac:dyDescent="0.2">
      <c r="A48" s="69" t="s">
        <v>321</v>
      </c>
      <c r="B48" s="75">
        <v>8</v>
      </c>
      <c r="C48" s="76" t="s">
        <v>367</v>
      </c>
      <c r="D48" s="1" t="s">
        <v>369</v>
      </c>
      <c r="E48" s="189"/>
      <c r="F48" s="96"/>
      <c r="G48" s="189"/>
      <c r="H48" s="188"/>
      <c r="I48" s="188"/>
      <c r="J48" s="188"/>
      <c r="K48" s="188"/>
    </row>
    <row r="49" spans="1:11" ht="15.75" customHeight="1" x14ac:dyDescent="0.2">
      <c r="A49" s="69" t="s">
        <v>321</v>
      </c>
      <c r="B49" s="75">
        <v>8</v>
      </c>
      <c r="C49" s="76" t="s">
        <v>367</v>
      </c>
      <c r="D49" s="1" t="s">
        <v>370</v>
      </c>
      <c r="E49" s="189"/>
      <c r="F49" s="96"/>
      <c r="G49" s="189"/>
      <c r="H49" s="188"/>
      <c r="I49" s="188"/>
      <c r="J49" s="188"/>
      <c r="K49" s="188"/>
    </row>
    <row r="50" spans="1:11" ht="15.75" customHeight="1" x14ac:dyDescent="0.2">
      <c r="A50" s="69" t="s">
        <v>321</v>
      </c>
      <c r="B50" s="75">
        <v>8</v>
      </c>
      <c r="C50" s="76" t="s">
        <v>367</v>
      </c>
      <c r="D50" s="1" t="s">
        <v>371</v>
      </c>
      <c r="E50" s="189"/>
      <c r="F50" s="96"/>
      <c r="G50" s="189"/>
      <c r="H50" s="188"/>
      <c r="I50" s="188"/>
      <c r="J50" s="188"/>
      <c r="K50" s="188"/>
    </row>
    <row r="51" spans="1:11" ht="15.75" customHeight="1" x14ac:dyDescent="0.2">
      <c r="A51" s="69" t="s">
        <v>321</v>
      </c>
      <c r="B51" s="75">
        <v>8</v>
      </c>
      <c r="C51" s="76" t="s">
        <v>367</v>
      </c>
      <c r="D51" s="1" t="s">
        <v>372</v>
      </c>
      <c r="E51" s="189"/>
      <c r="F51" s="96"/>
      <c r="G51" s="189"/>
      <c r="H51" s="188"/>
      <c r="I51" s="188"/>
      <c r="J51" s="188"/>
      <c r="K51" s="188"/>
    </row>
    <row r="52" spans="1:11" ht="15.75" customHeight="1" x14ac:dyDescent="0.2">
      <c r="A52" s="69" t="s">
        <v>321</v>
      </c>
      <c r="B52" s="75">
        <v>8</v>
      </c>
      <c r="C52" s="76" t="s">
        <v>367</v>
      </c>
      <c r="D52" s="1" t="s">
        <v>373</v>
      </c>
      <c r="E52" s="189"/>
      <c r="F52" s="96"/>
      <c r="G52" s="189"/>
      <c r="H52" s="188"/>
      <c r="I52" s="188"/>
      <c r="J52" s="188"/>
      <c r="K52" s="188"/>
    </row>
    <row r="53" spans="1:11" ht="15.75" customHeight="1" x14ac:dyDescent="0.2">
      <c r="A53" s="69" t="s">
        <v>321</v>
      </c>
      <c r="B53" s="75">
        <v>8</v>
      </c>
      <c r="C53" s="76" t="s">
        <v>367</v>
      </c>
      <c r="D53" s="1" t="s">
        <v>374</v>
      </c>
      <c r="E53" s="189"/>
      <c r="F53" s="96"/>
      <c r="G53" s="189"/>
      <c r="H53" s="188"/>
      <c r="I53" s="188"/>
      <c r="J53" s="188"/>
      <c r="K53" s="188"/>
    </row>
    <row r="54" spans="1:11" ht="15.75" customHeight="1" x14ac:dyDescent="0.2">
      <c r="A54" s="69" t="s">
        <v>321</v>
      </c>
      <c r="B54" s="75">
        <v>8</v>
      </c>
      <c r="C54" s="76" t="s">
        <v>367</v>
      </c>
      <c r="D54" s="1" t="s">
        <v>375</v>
      </c>
      <c r="E54" s="189"/>
      <c r="F54" s="96"/>
      <c r="G54" s="189"/>
      <c r="H54" s="188"/>
      <c r="I54" s="188"/>
      <c r="J54" s="188"/>
      <c r="K54" s="188"/>
    </row>
    <row r="55" spans="1:11" ht="15.75" customHeight="1" x14ac:dyDescent="0.2">
      <c r="A55" s="69" t="s">
        <v>321</v>
      </c>
      <c r="B55" s="70">
        <v>9</v>
      </c>
      <c r="C55" s="69" t="s">
        <v>376</v>
      </c>
      <c r="D55" s="1" t="s">
        <v>377</v>
      </c>
      <c r="E55" s="189"/>
      <c r="F55" s="96"/>
      <c r="G55" s="189"/>
      <c r="H55" s="188"/>
      <c r="I55" s="188"/>
      <c r="J55" s="188"/>
      <c r="K55" s="188"/>
    </row>
    <row r="56" spans="1:11" ht="15.75" customHeight="1" x14ac:dyDescent="0.2">
      <c r="A56" s="69" t="s">
        <v>321</v>
      </c>
      <c r="B56" s="70">
        <v>9</v>
      </c>
      <c r="C56" s="69" t="s">
        <v>376</v>
      </c>
      <c r="D56" s="1" t="s">
        <v>378</v>
      </c>
      <c r="E56" s="189"/>
      <c r="F56" s="96"/>
      <c r="G56" s="189"/>
      <c r="H56" s="188"/>
      <c r="I56" s="188"/>
      <c r="J56" s="188"/>
      <c r="K56" s="188"/>
    </row>
    <row r="57" spans="1:11" ht="15.75" customHeight="1" x14ac:dyDescent="0.2">
      <c r="A57" s="69" t="s">
        <v>321</v>
      </c>
      <c r="B57" s="70">
        <v>9</v>
      </c>
      <c r="C57" s="69" t="s">
        <v>376</v>
      </c>
      <c r="D57" s="1" t="s">
        <v>379</v>
      </c>
      <c r="E57" s="189"/>
      <c r="F57" s="96"/>
      <c r="G57" s="189"/>
      <c r="H57" s="188"/>
      <c r="I57" s="188"/>
      <c r="J57" s="188"/>
      <c r="K57" s="188"/>
    </row>
    <row r="58" spans="1:11" ht="15.75" customHeight="1" x14ac:dyDescent="0.2">
      <c r="A58" s="69" t="s">
        <v>321</v>
      </c>
      <c r="B58" s="70">
        <v>9</v>
      </c>
      <c r="C58" s="69" t="s">
        <v>376</v>
      </c>
      <c r="D58" s="1" t="s">
        <v>380</v>
      </c>
      <c r="E58" s="189"/>
      <c r="F58" s="96"/>
      <c r="G58" s="189"/>
      <c r="H58" s="188"/>
      <c r="I58" s="188"/>
      <c r="J58" s="188"/>
      <c r="K58" s="188"/>
    </row>
    <row r="59" spans="1:11" ht="15.75" customHeight="1" x14ac:dyDescent="0.2">
      <c r="A59" s="69" t="s">
        <v>321</v>
      </c>
      <c r="B59" s="70">
        <v>9</v>
      </c>
      <c r="C59" s="69" t="s">
        <v>376</v>
      </c>
      <c r="D59" s="1" t="s">
        <v>381</v>
      </c>
      <c r="E59" s="189"/>
      <c r="F59" s="96"/>
      <c r="G59" s="189"/>
      <c r="H59" s="188"/>
      <c r="I59" s="188"/>
      <c r="J59" s="188"/>
      <c r="K59" s="188"/>
    </row>
    <row r="60" spans="1:11" ht="15.75" customHeight="1" x14ac:dyDescent="0.2">
      <c r="A60" s="69" t="s">
        <v>321</v>
      </c>
      <c r="B60" s="70">
        <v>10</v>
      </c>
      <c r="C60" s="69" t="s">
        <v>382</v>
      </c>
      <c r="D60" s="1" t="s">
        <v>383</v>
      </c>
      <c r="E60" s="189"/>
      <c r="F60" s="96"/>
      <c r="G60" s="189"/>
      <c r="H60" s="188"/>
      <c r="I60" s="188"/>
      <c r="J60" s="188"/>
      <c r="K60" s="188"/>
    </row>
    <row r="61" spans="1:11" ht="15.75" customHeight="1" x14ac:dyDescent="0.2">
      <c r="A61" s="69" t="s">
        <v>321</v>
      </c>
      <c r="B61" s="70">
        <v>10</v>
      </c>
      <c r="C61" s="69" t="s">
        <v>382</v>
      </c>
      <c r="D61" s="1" t="s">
        <v>384</v>
      </c>
      <c r="E61" s="189"/>
      <c r="F61" s="96"/>
      <c r="G61" s="189"/>
      <c r="H61" s="188"/>
      <c r="I61" s="188"/>
      <c r="J61" s="188"/>
      <c r="K61" s="188"/>
    </row>
    <row r="62" spans="1:11" ht="15.75" customHeight="1" x14ac:dyDescent="0.2">
      <c r="A62" s="69" t="s">
        <v>321</v>
      </c>
      <c r="B62" s="70">
        <v>10</v>
      </c>
      <c r="C62" s="69" t="s">
        <v>382</v>
      </c>
      <c r="D62" s="1" t="s">
        <v>385</v>
      </c>
      <c r="E62" s="189"/>
      <c r="F62" s="96"/>
      <c r="G62" s="189"/>
      <c r="H62" s="188"/>
      <c r="I62" s="188"/>
      <c r="J62" s="188"/>
      <c r="K62" s="188"/>
    </row>
    <row r="63" spans="1:11" ht="15.75" customHeight="1" x14ac:dyDescent="0.2">
      <c r="A63" s="69" t="s">
        <v>321</v>
      </c>
      <c r="B63" s="70">
        <v>10</v>
      </c>
      <c r="C63" s="69" t="s">
        <v>382</v>
      </c>
      <c r="D63" s="1" t="s">
        <v>386</v>
      </c>
      <c r="E63" s="189"/>
      <c r="F63" s="96"/>
      <c r="G63" s="189"/>
      <c r="H63" s="188"/>
      <c r="I63" s="188"/>
      <c r="J63" s="188"/>
      <c r="K63" s="188"/>
    </row>
    <row r="64" spans="1:11" ht="15.75" customHeight="1" x14ac:dyDescent="0.2">
      <c r="A64" s="69" t="s">
        <v>321</v>
      </c>
      <c r="B64" s="70">
        <v>10</v>
      </c>
      <c r="C64" s="69" t="s">
        <v>382</v>
      </c>
      <c r="D64" s="1" t="s">
        <v>387</v>
      </c>
      <c r="E64" s="189"/>
      <c r="F64" s="96"/>
      <c r="G64" s="189"/>
      <c r="H64" s="188"/>
      <c r="I64" s="188"/>
      <c r="J64" s="188"/>
      <c r="K64" s="188"/>
    </row>
    <row r="65" spans="1:11" ht="15.75" customHeight="1" x14ac:dyDescent="0.2">
      <c r="A65" s="69" t="s">
        <v>321</v>
      </c>
      <c r="B65" s="70">
        <v>10</v>
      </c>
      <c r="C65" s="69" t="s">
        <v>382</v>
      </c>
      <c r="D65" s="1" t="s">
        <v>388</v>
      </c>
      <c r="E65" s="189"/>
      <c r="F65" s="96"/>
      <c r="G65" s="189"/>
      <c r="H65" s="188"/>
      <c r="I65" s="188"/>
      <c r="J65" s="188"/>
      <c r="K65" s="188"/>
    </row>
    <row r="66" spans="1:11" ht="15.75" customHeight="1" x14ac:dyDescent="0.2">
      <c r="A66" s="69" t="s">
        <v>321</v>
      </c>
      <c r="B66" s="70">
        <v>10</v>
      </c>
      <c r="C66" s="69" t="s">
        <v>382</v>
      </c>
      <c r="D66" s="1" t="s">
        <v>389</v>
      </c>
      <c r="E66" s="189"/>
      <c r="F66" s="96"/>
      <c r="G66" s="189"/>
      <c r="H66" s="188"/>
      <c r="I66" s="188"/>
      <c r="J66" s="188"/>
      <c r="K66" s="188"/>
    </row>
    <row r="67" spans="1:11" ht="15.75" customHeight="1" x14ac:dyDescent="0.2">
      <c r="A67" s="69" t="s">
        <v>321</v>
      </c>
      <c r="B67" s="70">
        <v>10</v>
      </c>
      <c r="C67" s="69" t="s">
        <v>382</v>
      </c>
      <c r="D67" s="1" t="s">
        <v>390</v>
      </c>
      <c r="E67" s="189"/>
      <c r="F67" s="96"/>
      <c r="G67" s="189"/>
      <c r="H67" s="188"/>
      <c r="I67" s="188"/>
      <c r="J67" s="188"/>
      <c r="K67" s="188"/>
    </row>
    <row r="68" spans="1:11" ht="15.75" customHeight="1" x14ac:dyDescent="0.2">
      <c r="A68" s="69" t="s">
        <v>321</v>
      </c>
      <c r="B68" s="70">
        <v>10</v>
      </c>
      <c r="C68" s="69" t="s">
        <v>382</v>
      </c>
      <c r="D68" s="1" t="s">
        <v>391</v>
      </c>
      <c r="E68" s="189"/>
      <c r="F68" s="96"/>
      <c r="G68" s="189"/>
      <c r="H68" s="188"/>
      <c r="I68" s="188"/>
      <c r="J68" s="188"/>
      <c r="K68" s="188"/>
    </row>
    <row r="69" spans="1:11" ht="15.75" customHeight="1" x14ac:dyDescent="0.2">
      <c r="A69" s="69" t="s">
        <v>321</v>
      </c>
      <c r="B69" s="70">
        <v>10</v>
      </c>
      <c r="C69" s="69" t="s">
        <v>382</v>
      </c>
      <c r="D69" s="1" t="s">
        <v>392</v>
      </c>
      <c r="E69" s="189"/>
      <c r="F69" s="96"/>
      <c r="G69" s="189"/>
      <c r="H69" s="188"/>
      <c r="I69" s="188"/>
      <c r="J69" s="188"/>
      <c r="K69" s="188"/>
    </row>
    <row r="70" spans="1:11" ht="15.75" customHeight="1" x14ac:dyDescent="0.2">
      <c r="A70" s="69" t="s">
        <v>321</v>
      </c>
      <c r="B70" s="70">
        <v>10</v>
      </c>
      <c r="C70" s="69" t="s">
        <v>382</v>
      </c>
      <c r="D70" s="1" t="s">
        <v>393</v>
      </c>
      <c r="E70" s="189"/>
      <c r="F70" s="96"/>
      <c r="G70" s="189"/>
      <c r="H70" s="188"/>
      <c r="I70" s="188"/>
      <c r="J70" s="188"/>
      <c r="K70" s="188"/>
    </row>
    <row r="71" spans="1:11" ht="15.75" customHeight="1" x14ac:dyDescent="0.2">
      <c r="A71" s="69" t="s">
        <v>321</v>
      </c>
      <c r="B71" s="70">
        <v>10</v>
      </c>
      <c r="C71" s="69" t="s">
        <v>382</v>
      </c>
      <c r="D71" s="1" t="s">
        <v>394</v>
      </c>
      <c r="E71" s="189"/>
      <c r="F71" s="96"/>
      <c r="G71" s="189"/>
      <c r="H71" s="188"/>
      <c r="I71" s="188"/>
      <c r="J71" s="188"/>
      <c r="K71" s="188"/>
    </row>
    <row r="72" spans="1:11" ht="15.75" customHeight="1" x14ac:dyDescent="0.2">
      <c r="A72" s="69" t="s">
        <v>321</v>
      </c>
      <c r="B72" s="70">
        <v>10</v>
      </c>
      <c r="C72" s="69" t="s">
        <v>382</v>
      </c>
      <c r="D72" s="1" t="s">
        <v>395</v>
      </c>
      <c r="E72" s="189"/>
      <c r="F72" s="96"/>
      <c r="G72" s="189"/>
      <c r="H72" s="188"/>
      <c r="I72" s="188"/>
      <c r="J72" s="188"/>
      <c r="K72" s="188"/>
    </row>
    <row r="73" spans="1:11" ht="15.75" customHeight="1" x14ac:dyDescent="0.2">
      <c r="A73" s="69" t="s">
        <v>321</v>
      </c>
      <c r="B73" s="70">
        <v>10</v>
      </c>
      <c r="C73" s="69" t="s">
        <v>382</v>
      </c>
      <c r="D73" s="1" t="s">
        <v>396</v>
      </c>
      <c r="E73" s="104"/>
      <c r="F73" s="96"/>
      <c r="G73" s="189"/>
      <c r="H73" s="188"/>
      <c r="I73" s="188"/>
      <c r="J73" s="188"/>
      <c r="K73" s="188"/>
    </row>
    <row r="74" spans="1:11" ht="15.75" customHeight="1" x14ac:dyDescent="0.2">
      <c r="A74" s="69" t="s">
        <v>321</v>
      </c>
      <c r="B74" s="70">
        <v>10</v>
      </c>
      <c r="C74" s="69" t="s">
        <v>382</v>
      </c>
      <c r="D74" s="1" t="s">
        <v>397</v>
      </c>
      <c r="E74" s="104"/>
      <c r="F74" s="96"/>
      <c r="G74" s="189"/>
      <c r="H74" s="188"/>
      <c r="I74" s="188"/>
      <c r="J74" s="188"/>
      <c r="K74" s="188"/>
    </row>
    <row r="75" spans="1:11" ht="15.75" customHeight="1" x14ac:dyDescent="0.2">
      <c r="A75" s="69" t="s">
        <v>321</v>
      </c>
      <c r="B75" s="70">
        <v>10</v>
      </c>
      <c r="C75" s="69" t="s">
        <v>382</v>
      </c>
      <c r="D75" s="1" t="s">
        <v>398</v>
      </c>
      <c r="E75" s="189"/>
      <c r="F75" s="96"/>
      <c r="G75" s="189"/>
      <c r="H75" s="188"/>
      <c r="I75" s="188"/>
      <c r="J75" s="188"/>
      <c r="K75" s="188"/>
    </row>
    <row r="76" spans="1:11" ht="15.75" customHeight="1" x14ac:dyDescent="0.2">
      <c r="A76" s="69" t="s">
        <v>321</v>
      </c>
      <c r="B76" s="70">
        <v>10</v>
      </c>
      <c r="C76" s="69" t="s">
        <v>382</v>
      </c>
      <c r="D76" s="1" t="s">
        <v>399</v>
      </c>
      <c r="E76" s="189"/>
      <c r="F76" s="96"/>
      <c r="G76" s="189"/>
      <c r="H76" s="188"/>
      <c r="I76" s="188"/>
      <c r="J76" s="188"/>
      <c r="K76" s="188"/>
    </row>
    <row r="77" spans="1:11" ht="15.75" customHeight="1" x14ac:dyDescent="0.2">
      <c r="A77" s="69" t="s">
        <v>321</v>
      </c>
      <c r="B77" s="70">
        <v>10</v>
      </c>
      <c r="C77" s="69" t="s">
        <v>382</v>
      </c>
      <c r="D77" s="1" t="s">
        <v>400</v>
      </c>
      <c r="E77" s="189"/>
      <c r="F77" s="97"/>
      <c r="G77" s="104"/>
      <c r="H77" s="188"/>
      <c r="I77" s="188"/>
      <c r="J77" s="188"/>
      <c r="K77" s="188"/>
    </row>
    <row r="78" spans="1:11" ht="15.75" customHeight="1" x14ac:dyDescent="0.2">
      <c r="A78" s="69" t="s">
        <v>321</v>
      </c>
      <c r="B78" s="70">
        <v>10</v>
      </c>
      <c r="C78" s="69" t="s">
        <v>382</v>
      </c>
      <c r="D78" s="1" t="s">
        <v>401</v>
      </c>
      <c r="E78" s="189"/>
      <c r="F78" s="96"/>
      <c r="G78" s="189"/>
      <c r="H78" s="188"/>
      <c r="I78" s="188"/>
      <c r="J78" s="188"/>
      <c r="K78" s="188"/>
    </row>
    <row r="79" spans="1:11" ht="15.75" customHeight="1" x14ac:dyDescent="0.2">
      <c r="A79" s="69" t="s">
        <v>321</v>
      </c>
      <c r="B79" s="70">
        <v>10</v>
      </c>
      <c r="C79" s="69" t="s">
        <v>382</v>
      </c>
      <c r="D79" s="1" t="s">
        <v>402</v>
      </c>
      <c r="E79" s="189"/>
      <c r="F79" s="96"/>
      <c r="G79" s="189"/>
      <c r="H79" s="188"/>
      <c r="I79" s="188"/>
      <c r="J79" s="188"/>
      <c r="K79" s="188"/>
    </row>
    <row r="80" spans="1:11" ht="15.75" customHeight="1" x14ac:dyDescent="0.2">
      <c r="A80" s="69" t="s">
        <v>321</v>
      </c>
      <c r="B80" s="70">
        <v>10</v>
      </c>
      <c r="C80" s="69" t="s">
        <v>382</v>
      </c>
      <c r="D80" s="1" t="s">
        <v>403</v>
      </c>
      <c r="E80" s="189"/>
      <c r="F80" s="96"/>
      <c r="G80" s="189"/>
      <c r="H80" s="188"/>
      <c r="I80" s="188"/>
      <c r="J80" s="188"/>
      <c r="K80" s="188"/>
    </row>
    <row r="81" spans="1:11" ht="15.75" customHeight="1" x14ac:dyDescent="0.2">
      <c r="A81" s="69" t="s">
        <v>321</v>
      </c>
      <c r="B81" s="70">
        <v>10</v>
      </c>
      <c r="C81" s="69" t="s">
        <v>382</v>
      </c>
      <c r="D81" s="1" t="s">
        <v>404</v>
      </c>
      <c r="E81" s="189"/>
      <c r="F81" s="97"/>
      <c r="G81" s="104"/>
      <c r="H81" s="188"/>
      <c r="I81" s="188"/>
      <c r="J81" s="188"/>
      <c r="K81" s="188"/>
    </row>
    <row r="82" spans="1:11" ht="15.75" customHeight="1" x14ac:dyDescent="0.2">
      <c r="A82" s="69" t="s">
        <v>321</v>
      </c>
      <c r="B82" s="70">
        <v>10</v>
      </c>
      <c r="C82" s="69" t="s">
        <v>382</v>
      </c>
      <c r="D82" s="1" t="s">
        <v>405</v>
      </c>
      <c r="E82" s="189"/>
      <c r="F82" s="96"/>
      <c r="G82" s="189"/>
      <c r="H82" s="188"/>
      <c r="I82" s="188"/>
      <c r="J82" s="188"/>
      <c r="K82" s="188"/>
    </row>
    <row r="83" spans="1:11" ht="15.75" customHeight="1" x14ac:dyDescent="0.2">
      <c r="A83" s="69" t="s">
        <v>321</v>
      </c>
      <c r="B83" s="70">
        <v>10</v>
      </c>
      <c r="C83" s="69" t="s">
        <v>382</v>
      </c>
      <c r="D83" s="1" t="s">
        <v>406</v>
      </c>
      <c r="E83" s="189"/>
      <c r="F83" s="96"/>
      <c r="G83" s="189"/>
      <c r="H83" s="188"/>
      <c r="I83" s="188"/>
      <c r="J83" s="188"/>
      <c r="K83" s="188"/>
    </row>
    <row r="84" spans="1:11" ht="15.75" customHeight="1" x14ac:dyDescent="0.2">
      <c r="A84" s="69" t="s">
        <v>407</v>
      </c>
      <c r="B84" s="70">
        <v>11</v>
      </c>
      <c r="C84" s="78" t="s">
        <v>408</v>
      </c>
      <c r="D84" s="1" t="s">
        <v>409</v>
      </c>
      <c r="E84" s="189"/>
      <c r="F84" s="96"/>
      <c r="G84" s="189"/>
      <c r="H84" s="188"/>
      <c r="I84" s="188"/>
      <c r="J84" s="188"/>
      <c r="K84" s="188"/>
    </row>
    <row r="85" spans="1:11" ht="15.75" customHeight="1" x14ac:dyDescent="0.2">
      <c r="A85" s="69" t="s">
        <v>407</v>
      </c>
      <c r="B85" s="70">
        <v>11</v>
      </c>
      <c r="C85" s="78" t="s">
        <v>408</v>
      </c>
      <c r="D85" s="1" t="s">
        <v>410</v>
      </c>
      <c r="E85" s="189"/>
      <c r="F85" s="96"/>
      <c r="G85" s="104"/>
      <c r="H85" s="188"/>
      <c r="I85" s="188"/>
      <c r="J85" s="188"/>
      <c r="K85" s="188"/>
    </row>
    <row r="86" spans="1:11" ht="15.75" customHeight="1" x14ac:dyDescent="0.2">
      <c r="A86" s="69" t="s">
        <v>407</v>
      </c>
      <c r="B86" s="70">
        <v>11</v>
      </c>
      <c r="C86" s="78" t="s">
        <v>408</v>
      </c>
      <c r="D86" s="1" t="s">
        <v>411</v>
      </c>
      <c r="E86" s="189"/>
      <c r="F86" s="96"/>
      <c r="G86" s="189"/>
      <c r="H86" s="188"/>
      <c r="I86" s="188"/>
      <c r="J86" s="188"/>
      <c r="K86" s="188"/>
    </row>
    <row r="87" spans="1:11" ht="15.75" customHeight="1" x14ac:dyDescent="0.2">
      <c r="A87" s="69" t="s">
        <v>407</v>
      </c>
      <c r="B87" s="70">
        <v>11</v>
      </c>
      <c r="C87" s="78" t="s">
        <v>408</v>
      </c>
      <c r="D87" s="1" t="s">
        <v>412</v>
      </c>
      <c r="E87" s="189"/>
      <c r="F87" s="96"/>
      <c r="G87" s="189"/>
      <c r="H87" s="188"/>
      <c r="I87" s="188"/>
      <c r="J87" s="188"/>
      <c r="K87" s="188"/>
    </row>
    <row r="88" spans="1:11" ht="15.75" customHeight="1" x14ac:dyDescent="0.2">
      <c r="A88" s="69" t="s">
        <v>407</v>
      </c>
      <c r="B88" s="70">
        <v>11</v>
      </c>
      <c r="C88" s="78" t="s">
        <v>408</v>
      </c>
      <c r="D88" s="1" t="s">
        <v>413</v>
      </c>
      <c r="E88" s="189"/>
      <c r="F88" s="96"/>
      <c r="G88" s="189"/>
      <c r="H88" s="188"/>
      <c r="I88" s="188"/>
      <c r="J88" s="188"/>
      <c r="K88" s="188"/>
    </row>
    <row r="89" spans="1:11" ht="15.75" customHeight="1" x14ac:dyDescent="0.2">
      <c r="A89" s="69" t="s">
        <v>407</v>
      </c>
      <c r="B89" s="70">
        <v>11</v>
      </c>
      <c r="C89" s="78" t="s">
        <v>408</v>
      </c>
      <c r="D89" s="1" t="s">
        <v>414</v>
      </c>
      <c r="E89" s="189"/>
      <c r="F89" s="96"/>
      <c r="G89" s="189"/>
      <c r="H89" s="188"/>
      <c r="I89" s="188"/>
      <c r="J89" s="188"/>
      <c r="K89" s="188"/>
    </row>
    <row r="90" spans="1:11" ht="15.75" customHeight="1" x14ac:dyDescent="0.2">
      <c r="A90" s="69" t="s">
        <v>407</v>
      </c>
      <c r="B90" s="70">
        <v>12</v>
      </c>
      <c r="C90" s="78" t="s">
        <v>415</v>
      </c>
      <c r="D90" s="1" t="s">
        <v>416</v>
      </c>
      <c r="E90" s="189"/>
      <c r="F90" s="96"/>
      <c r="G90" s="189"/>
      <c r="H90" s="188"/>
      <c r="I90" s="188"/>
      <c r="J90" s="188"/>
      <c r="K90" s="188"/>
    </row>
    <row r="91" spans="1:11" ht="15.75" customHeight="1" x14ac:dyDescent="0.2">
      <c r="A91" s="69" t="s">
        <v>407</v>
      </c>
      <c r="B91" s="70">
        <v>12</v>
      </c>
      <c r="C91" s="78" t="s">
        <v>415</v>
      </c>
      <c r="D91" s="1" t="s">
        <v>417</v>
      </c>
      <c r="E91" s="189"/>
      <c r="F91" s="96"/>
      <c r="G91" s="189"/>
      <c r="H91" s="188"/>
      <c r="I91" s="188"/>
      <c r="J91" s="188"/>
      <c r="K91" s="188"/>
    </row>
    <row r="92" spans="1:11" ht="15.75" customHeight="1" x14ac:dyDescent="0.2">
      <c r="A92" s="69" t="s">
        <v>407</v>
      </c>
      <c r="B92" s="70">
        <v>12</v>
      </c>
      <c r="C92" s="78" t="s">
        <v>415</v>
      </c>
      <c r="D92" s="1" t="s">
        <v>418</v>
      </c>
      <c r="E92" s="189"/>
      <c r="F92" s="96"/>
      <c r="G92" s="189"/>
      <c r="H92" s="188"/>
      <c r="I92" s="188"/>
      <c r="J92" s="188"/>
      <c r="K92" s="188"/>
    </row>
    <row r="93" spans="1:11" ht="15.75" customHeight="1" x14ac:dyDescent="0.2">
      <c r="A93" s="69" t="s">
        <v>407</v>
      </c>
      <c r="B93" s="70">
        <v>12</v>
      </c>
      <c r="C93" s="78" t="s">
        <v>415</v>
      </c>
      <c r="D93" s="1" t="s">
        <v>419</v>
      </c>
      <c r="E93" s="189"/>
      <c r="F93" s="96"/>
      <c r="G93" s="189"/>
      <c r="H93" s="188"/>
      <c r="I93" s="188"/>
      <c r="J93" s="188"/>
      <c r="K93" s="188"/>
    </row>
    <row r="94" spans="1:11" ht="15.75" customHeight="1" x14ac:dyDescent="0.2">
      <c r="A94" s="69" t="s">
        <v>407</v>
      </c>
      <c r="B94" s="70">
        <v>12</v>
      </c>
      <c r="C94" s="78" t="s">
        <v>415</v>
      </c>
      <c r="D94" s="1" t="s">
        <v>420</v>
      </c>
      <c r="E94" s="189"/>
      <c r="F94" s="96"/>
      <c r="G94" s="189"/>
      <c r="H94" s="188"/>
      <c r="I94" s="188"/>
      <c r="J94" s="188"/>
      <c r="K94" s="188"/>
    </row>
    <row r="95" spans="1:11" ht="15.75" customHeight="1" x14ac:dyDescent="0.2">
      <c r="A95" s="69" t="s">
        <v>407</v>
      </c>
      <c r="B95" s="70">
        <v>12</v>
      </c>
      <c r="C95" s="78" t="s">
        <v>415</v>
      </c>
      <c r="D95" s="1" t="s">
        <v>421</v>
      </c>
      <c r="E95" s="189"/>
      <c r="F95" s="96"/>
      <c r="G95" s="189"/>
      <c r="H95" s="188"/>
      <c r="I95" s="188"/>
      <c r="J95" s="188"/>
      <c r="K95" s="188"/>
    </row>
    <row r="96" spans="1:11" ht="15.75" customHeight="1" x14ac:dyDescent="0.2">
      <c r="A96" s="69" t="s">
        <v>407</v>
      </c>
      <c r="B96" s="70">
        <v>12</v>
      </c>
      <c r="C96" s="78" t="s">
        <v>415</v>
      </c>
      <c r="D96" s="1" t="s">
        <v>422</v>
      </c>
      <c r="E96" s="189"/>
      <c r="F96" s="96"/>
      <c r="G96" s="189"/>
      <c r="H96" s="188"/>
      <c r="I96" s="188"/>
      <c r="J96" s="188"/>
      <c r="K96" s="188"/>
    </row>
    <row r="97" spans="1:11" ht="15.75" customHeight="1" x14ac:dyDescent="0.2">
      <c r="A97" s="69" t="s">
        <v>407</v>
      </c>
      <c r="B97" s="70">
        <v>12</v>
      </c>
      <c r="C97" s="78" t="s">
        <v>415</v>
      </c>
      <c r="D97" s="1" t="s">
        <v>423</v>
      </c>
      <c r="E97" s="189"/>
      <c r="F97" s="96"/>
      <c r="G97" s="189"/>
      <c r="H97" s="188"/>
      <c r="I97" s="188"/>
      <c r="J97" s="188"/>
      <c r="K97" s="188"/>
    </row>
    <row r="98" spans="1:11" ht="15.75" customHeight="1" x14ac:dyDescent="0.2">
      <c r="A98" s="69" t="s">
        <v>407</v>
      </c>
      <c r="B98" s="70">
        <v>12</v>
      </c>
      <c r="C98" s="78" t="s">
        <v>415</v>
      </c>
      <c r="D98" s="1" t="s">
        <v>424</v>
      </c>
      <c r="E98" s="189"/>
      <c r="F98" s="96"/>
      <c r="G98" s="189"/>
      <c r="H98" s="188"/>
      <c r="I98" s="188"/>
      <c r="J98" s="188"/>
      <c r="K98" s="188"/>
    </row>
    <row r="99" spans="1:11" ht="15.75" customHeight="1" x14ac:dyDescent="0.2">
      <c r="A99" s="69" t="s">
        <v>407</v>
      </c>
      <c r="B99" s="70">
        <v>13</v>
      </c>
      <c r="C99" s="78" t="s">
        <v>425</v>
      </c>
      <c r="D99" s="1" t="s">
        <v>426</v>
      </c>
      <c r="E99" s="189"/>
      <c r="F99" s="96"/>
      <c r="G99" s="189"/>
      <c r="H99" s="188"/>
      <c r="I99" s="188"/>
      <c r="J99" s="188"/>
      <c r="K99" s="188"/>
    </row>
    <row r="100" spans="1:11" ht="15.75" customHeight="1" x14ac:dyDescent="0.2">
      <c r="A100" s="69" t="s">
        <v>407</v>
      </c>
      <c r="B100" s="70">
        <v>13</v>
      </c>
      <c r="C100" s="78" t="s">
        <v>425</v>
      </c>
      <c r="D100" s="1" t="s">
        <v>427</v>
      </c>
      <c r="E100" s="189"/>
      <c r="F100" s="96"/>
      <c r="G100" s="189"/>
      <c r="H100" s="188"/>
      <c r="I100" s="188"/>
      <c r="J100" s="188"/>
      <c r="K100" s="188"/>
    </row>
    <row r="101" spans="1:11" ht="15.75" customHeight="1" x14ac:dyDescent="0.2">
      <c r="A101" s="69" t="s">
        <v>407</v>
      </c>
      <c r="B101" s="70">
        <v>13</v>
      </c>
      <c r="C101" s="78" t="s">
        <v>425</v>
      </c>
      <c r="D101" s="1" t="s">
        <v>428</v>
      </c>
      <c r="E101" s="189"/>
      <c r="F101" s="96"/>
      <c r="G101" s="189"/>
      <c r="H101" s="188"/>
      <c r="I101" s="188"/>
      <c r="J101" s="188"/>
      <c r="K101" s="188"/>
    </row>
    <row r="102" spans="1:11" ht="15.75" customHeight="1" x14ac:dyDescent="0.2">
      <c r="A102" s="69" t="s">
        <v>407</v>
      </c>
      <c r="B102" s="70">
        <v>13</v>
      </c>
      <c r="C102" s="78" t="s">
        <v>425</v>
      </c>
      <c r="D102" s="1" t="s">
        <v>429</v>
      </c>
      <c r="E102" s="189"/>
      <c r="F102" s="96"/>
      <c r="G102" s="189"/>
      <c r="H102" s="188"/>
      <c r="I102" s="188"/>
      <c r="J102" s="188"/>
      <c r="K102" s="188"/>
    </row>
    <row r="103" spans="1:11" ht="15.75" customHeight="1" x14ac:dyDescent="0.2">
      <c r="A103" s="69" t="s">
        <v>407</v>
      </c>
      <c r="B103" s="70">
        <v>14</v>
      </c>
      <c r="C103" s="78" t="s">
        <v>430</v>
      </c>
      <c r="D103" s="1" t="s">
        <v>431</v>
      </c>
      <c r="E103" s="189"/>
      <c r="F103" s="96"/>
      <c r="G103" s="189"/>
      <c r="H103" s="188"/>
      <c r="I103" s="188"/>
      <c r="J103" s="188"/>
      <c r="K103" s="188"/>
    </row>
    <row r="104" spans="1:11" ht="15.75" customHeight="1" x14ac:dyDescent="0.2">
      <c r="A104" s="69" t="s">
        <v>407</v>
      </c>
      <c r="B104" s="70">
        <v>14</v>
      </c>
      <c r="C104" s="78" t="s">
        <v>430</v>
      </c>
      <c r="D104" s="1" t="s">
        <v>432</v>
      </c>
      <c r="E104" s="189"/>
      <c r="F104" s="96"/>
      <c r="G104" s="189"/>
      <c r="H104" s="188"/>
      <c r="I104" s="188"/>
      <c r="J104" s="188"/>
      <c r="K104" s="188"/>
    </row>
    <row r="105" spans="1:11" ht="15.75" customHeight="1" x14ac:dyDescent="0.2">
      <c r="A105" s="69" t="s">
        <v>407</v>
      </c>
      <c r="B105" s="70">
        <v>14</v>
      </c>
      <c r="C105" s="78" t="s">
        <v>430</v>
      </c>
      <c r="D105" s="1" t="s">
        <v>433</v>
      </c>
      <c r="E105" s="189"/>
      <c r="F105" s="96"/>
      <c r="G105" s="189"/>
      <c r="H105" s="188"/>
      <c r="I105" s="188"/>
      <c r="J105" s="188"/>
      <c r="K105" s="188"/>
    </row>
    <row r="106" spans="1:11" ht="15.75" customHeight="1" x14ac:dyDescent="0.2">
      <c r="A106" s="69" t="s">
        <v>407</v>
      </c>
      <c r="B106" s="70">
        <v>14</v>
      </c>
      <c r="C106" s="78" t="s">
        <v>430</v>
      </c>
      <c r="D106" s="1" t="s">
        <v>434</v>
      </c>
      <c r="E106" s="189"/>
      <c r="F106" s="96"/>
      <c r="G106" s="189"/>
      <c r="H106" s="188"/>
      <c r="I106" s="188"/>
      <c r="J106" s="188"/>
      <c r="K106" s="188"/>
    </row>
    <row r="107" spans="1:11" ht="15.75" customHeight="1" x14ac:dyDescent="0.2">
      <c r="A107" s="69" t="s">
        <v>407</v>
      </c>
      <c r="B107" s="70">
        <v>14</v>
      </c>
      <c r="C107" s="78" t="s">
        <v>430</v>
      </c>
      <c r="D107" s="1" t="s">
        <v>435</v>
      </c>
      <c r="E107" s="189"/>
      <c r="F107" s="96"/>
      <c r="G107" s="189"/>
      <c r="H107" s="188"/>
      <c r="I107" s="188"/>
      <c r="J107" s="188"/>
      <c r="K107" s="188"/>
    </row>
    <row r="108" spans="1:11" ht="15.75" customHeight="1" x14ac:dyDescent="0.2">
      <c r="A108" s="69" t="s">
        <v>407</v>
      </c>
      <c r="B108" s="70">
        <v>14</v>
      </c>
      <c r="C108" s="78" t="s">
        <v>430</v>
      </c>
      <c r="D108" s="1" t="s">
        <v>436</v>
      </c>
      <c r="E108" s="189"/>
      <c r="F108" s="96"/>
      <c r="G108" s="189"/>
      <c r="H108" s="188"/>
      <c r="I108" s="188"/>
      <c r="J108" s="188"/>
      <c r="K108" s="188"/>
    </row>
    <row r="109" spans="1:11" ht="15.75" customHeight="1" x14ac:dyDescent="0.2">
      <c r="A109" s="69" t="s">
        <v>407</v>
      </c>
      <c r="B109" s="70">
        <v>14</v>
      </c>
      <c r="C109" s="78" t="s">
        <v>430</v>
      </c>
      <c r="D109" s="1" t="s">
        <v>437</v>
      </c>
      <c r="E109" s="189"/>
      <c r="F109" s="96"/>
      <c r="G109" s="189"/>
      <c r="H109" s="188"/>
      <c r="I109" s="188"/>
      <c r="J109" s="188"/>
      <c r="K109" s="188"/>
    </row>
    <row r="110" spans="1:11" ht="15.75" customHeight="1" x14ac:dyDescent="0.2">
      <c r="A110" s="69" t="s">
        <v>407</v>
      </c>
      <c r="B110" s="70">
        <v>15</v>
      </c>
      <c r="C110" s="78" t="s">
        <v>438</v>
      </c>
      <c r="D110" s="1" t="s">
        <v>439</v>
      </c>
      <c r="E110" s="189"/>
      <c r="F110" s="96"/>
      <c r="G110" s="189"/>
      <c r="H110" s="188"/>
      <c r="I110" s="188"/>
      <c r="J110" s="188"/>
      <c r="K110" s="188"/>
    </row>
    <row r="111" spans="1:11" ht="15.75" customHeight="1" x14ac:dyDescent="0.2">
      <c r="A111" s="69" t="s">
        <v>407</v>
      </c>
      <c r="B111" s="70">
        <v>15</v>
      </c>
      <c r="C111" s="78" t="s">
        <v>438</v>
      </c>
      <c r="D111" s="1" t="s">
        <v>440</v>
      </c>
      <c r="E111" s="189"/>
      <c r="F111" s="96"/>
      <c r="G111" s="189"/>
      <c r="H111" s="188"/>
      <c r="I111" s="188"/>
      <c r="J111" s="188"/>
      <c r="K111" s="188"/>
    </row>
    <row r="112" spans="1:11" ht="15.75" customHeight="1" x14ac:dyDescent="0.2">
      <c r="A112" s="69" t="s">
        <v>407</v>
      </c>
      <c r="B112" s="70">
        <v>15</v>
      </c>
      <c r="C112" s="78" t="s">
        <v>438</v>
      </c>
      <c r="D112" s="1" t="s">
        <v>441</v>
      </c>
      <c r="E112" s="189"/>
      <c r="F112" s="96"/>
      <c r="G112" s="189"/>
      <c r="H112" s="188"/>
      <c r="I112" s="188"/>
      <c r="J112" s="188"/>
      <c r="K112" s="188"/>
    </row>
    <row r="113" spans="1:11" ht="15.75" customHeight="1" x14ac:dyDescent="0.2">
      <c r="A113" s="69" t="s">
        <v>407</v>
      </c>
      <c r="B113" s="70">
        <v>16</v>
      </c>
      <c r="C113" s="78" t="s">
        <v>442</v>
      </c>
      <c r="D113" s="1" t="s">
        <v>443</v>
      </c>
      <c r="E113" s="189"/>
      <c r="F113" s="96"/>
      <c r="G113" s="189"/>
      <c r="H113" s="188"/>
      <c r="I113" s="188"/>
      <c r="J113" s="188"/>
      <c r="K113" s="188"/>
    </row>
    <row r="114" spans="1:11" ht="15.75" customHeight="1" x14ac:dyDescent="0.2">
      <c r="A114" s="69" t="s">
        <v>407</v>
      </c>
      <c r="B114" s="70">
        <v>16</v>
      </c>
      <c r="C114" s="78" t="s">
        <v>442</v>
      </c>
      <c r="D114" s="1" t="s">
        <v>444</v>
      </c>
      <c r="E114" s="189"/>
      <c r="F114" s="96"/>
      <c r="G114" s="189"/>
      <c r="H114" s="188"/>
      <c r="I114" s="188"/>
      <c r="J114" s="188"/>
      <c r="K114" s="188"/>
    </row>
    <row r="115" spans="1:11" ht="15.75" customHeight="1" x14ac:dyDescent="0.2">
      <c r="A115" s="69" t="s">
        <v>407</v>
      </c>
      <c r="B115" s="70">
        <v>16</v>
      </c>
      <c r="C115" s="78" t="s">
        <v>442</v>
      </c>
      <c r="D115" s="1" t="s">
        <v>445</v>
      </c>
      <c r="E115" s="189"/>
      <c r="F115" s="96"/>
      <c r="G115" s="189"/>
      <c r="H115" s="188"/>
      <c r="I115" s="188"/>
      <c r="J115" s="188"/>
      <c r="K115" s="188"/>
    </row>
    <row r="116" spans="1:11" ht="15.75" customHeight="1" x14ac:dyDescent="0.2">
      <c r="A116" s="69" t="s">
        <v>407</v>
      </c>
      <c r="B116" s="70">
        <v>16</v>
      </c>
      <c r="C116" s="78" t="s">
        <v>442</v>
      </c>
      <c r="D116" s="1" t="s">
        <v>446</v>
      </c>
      <c r="E116" s="189"/>
      <c r="F116" s="96"/>
      <c r="G116" s="189"/>
      <c r="H116" s="188"/>
      <c r="I116" s="188"/>
      <c r="J116" s="188"/>
      <c r="K116" s="188"/>
    </row>
    <row r="117" spans="1:11" ht="15.75" customHeight="1" x14ac:dyDescent="0.2">
      <c r="A117" s="69" t="s">
        <v>407</v>
      </c>
      <c r="B117" s="70">
        <v>16</v>
      </c>
      <c r="C117" s="78" t="s">
        <v>442</v>
      </c>
      <c r="D117" s="1" t="s">
        <v>447</v>
      </c>
      <c r="E117" s="189"/>
      <c r="F117" s="96"/>
      <c r="G117" s="189"/>
      <c r="H117" s="188"/>
      <c r="I117" s="188"/>
      <c r="J117" s="188"/>
      <c r="K117" s="188"/>
    </row>
    <row r="118" spans="1:11" ht="15.75" customHeight="1" x14ac:dyDescent="0.2">
      <c r="A118" s="69" t="s">
        <v>407</v>
      </c>
      <c r="B118" s="70">
        <v>16</v>
      </c>
      <c r="C118" s="78" t="s">
        <v>442</v>
      </c>
      <c r="D118" s="1" t="s">
        <v>854</v>
      </c>
      <c r="E118" s="189"/>
      <c r="F118" s="96"/>
      <c r="G118" s="189"/>
      <c r="H118" s="188"/>
      <c r="I118" s="188"/>
      <c r="J118" s="188"/>
      <c r="K118" s="188"/>
    </row>
    <row r="119" spans="1:11" ht="15.75" customHeight="1" x14ac:dyDescent="0.2">
      <c r="A119" s="69" t="s">
        <v>407</v>
      </c>
      <c r="B119" s="70">
        <v>16</v>
      </c>
      <c r="C119" s="78" t="s">
        <v>442</v>
      </c>
      <c r="D119" s="1" t="s">
        <v>449</v>
      </c>
      <c r="E119" s="189"/>
      <c r="F119" s="96"/>
      <c r="G119" s="189"/>
      <c r="H119" s="188"/>
      <c r="I119" s="188"/>
      <c r="J119" s="188"/>
      <c r="K119" s="188"/>
    </row>
    <row r="120" spans="1:11" ht="15.75" customHeight="1" x14ac:dyDescent="0.2">
      <c r="A120" s="69" t="s">
        <v>407</v>
      </c>
      <c r="B120" s="70">
        <v>16</v>
      </c>
      <c r="C120" s="78" t="s">
        <v>442</v>
      </c>
      <c r="D120" s="1" t="s">
        <v>450</v>
      </c>
      <c r="E120" s="189"/>
      <c r="F120" s="96"/>
      <c r="G120" s="189"/>
      <c r="H120" s="188"/>
      <c r="I120" s="188"/>
      <c r="J120" s="188"/>
      <c r="K120" s="188"/>
    </row>
    <row r="121" spans="1:11" ht="15.75" customHeight="1" x14ac:dyDescent="0.2">
      <c r="A121" s="69" t="s">
        <v>407</v>
      </c>
      <c r="B121" s="70">
        <v>16</v>
      </c>
      <c r="C121" s="78" t="s">
        <v>442</v>
      </c>
      <c r="D121" s="1" t="s">
        <v>451</v>
      </c>
      <c r="E121" s="189"/>
      <c r="F121" s="96"/>
      <c r="G121" s="189"/>
      <c r="H121" s="188"/>
      <c r="I121" s="188"/>
      <c r="J121" s="188"/>
      <c r="K121" s="188"/>
    </row>
    <row r="122" spans="1:11" ht="15.75" customHeight="1" x14ac:dyDescent="0.2">
      <c r="A122" s="69" t="s">
        <v>407</v>
      </c>
      <c r="B122" s="70">
        <v>16</v>
      </c>
      <c r="C122" s="78" t="s">
        <v>442</v>
      </c>
      <c r="D122" s="1" t="s">
        <v>452</v>
      </c>
      <c r="E122" s="189"/>
      <c r="F122" s="96"/>
      <c r="G122" s="189"/>
      <c r="H122" s="188"/>
      <c r="I122" s="188"/>
      <c r="J122" s="188"/>
      <c r="K122" s="188"/>
    </row>
    <row r="123" spans="1:11" ht="15.75" customHeight="1" x14ac:dyDescent="0.2">
      <c r="A123" s="69" t="s">
        <v>407</v>
      </c>
      <c r="B123" s="70">
        <v>16</v>
      </c>
      <c r="C123" s="78" t="s">
        <v>442</v>
      </c>
      <c r="D123" s="1" t="s">
        <v>453</v>
      </c>
      <c r="E123" s="189"/>
      <c r="F123" s="96"/>
      <c r="G123" s="189"/>
      <c r="H123" s="188"/>
      <c r="I123" s="188"/>
      <c r="J123" s="188"/>
      <c r="K123" s="188"/>
    </row>
    <row r="124" spans="1:11" ht="15.75" customHeight="1" x14ac:dyDescent="0.2">
      <c r="A124" s="69" t="s">
        <v>407</v>
      </c>
      <c r="B124" s="70">
        <v>16</v>
      </c>
      <c r="C124" s="78" t="s">
        <v>442</v>
      </c>
      <c r="D124" s="1" t="s">
        <v>454</v>
      </c>
      <c r="E124" s="189"/>
      <c r="F124" s="96"/>
      <c r="G124" s="189"/>
      <c r="H124" s="188"/>
      <c r="I124" s="188"/>
      <c r="J124" s="188"/>
      <c r="K124" s="188"/>
    </row>
    <row r="125" spans="1:11" ht="15.75" customHeight="1" x14ac:dyDescent="0.2">
      <c r="A125" s="69" t="s">
        <v>407</v>
      </c>
      <c r="B125" s="70">
        <v>16</v>
      </c>
      <c r="C125" s="78" t="s">
        <v>442</v>
      </c>
      <c r="D125" s="1" t="s">
        <v>455</v>
      </c>
      <c r="E125" s="189"/>
      <c r="F125" s="96"/>
      <c r="G125" s="189"/>
      <c r="H125" s="188"/>
      <c r="I125" s="188"/>
      <c r="J125" s="188"/>
      <c r="K125" s="188"/>
    </row>
    <row r="126" spans="1:11" ht="15.75" customHeight="1" x14ac:dyDescent="0.2">
      <c r="A126" s="69" t="s">
        <v>407</v>
      </c>
      <c r="B126" s="70">
        <v>16</v>
      </c>
      <c r="C126" s="78" t="s">
        <v>442</v>
      </c>
      <c r="D126" s="1" t="s">
        <v>456</v>
      </c>
      <c r="E126" s="189"/>
      <c r="F126" s="96"/>
      <c r="G126" s="189"/>
      <c r="H126" s="188"/>
      <c r="I126" s="188"/>
      <c r="J126" s="188"/>
      <c r="K126" s="188"/>
    </row>
    <row r="127" spans="1:11" ht="15.75" customHeight="1" x14ac:dyDescent="0.2">
      <c r="A127" s="69" t="s">
        <v>407</v>
      </c>
      <c r="B127" s="70">
        <v>16</v>
      </c>
      <c r="C127" s="78" t="s">
        <v>442</v>
      </c>
      <c r="D127" s="1" t="s">
        <v>457</v>
      </c>
      <c r="E127" s="189"/>
      <c r="F127" s="96"/>
      <c r="G127" s="189"/>
      <c r="H127" s="188"/>
      <c r="I127" s="188"/>
      <c r="J127" s="188"/>
      <c r="K127" s="188"/>
    </row>
    <row r="128" spans="1:11" ht="15.75" customHeight="1" x14ac:dyDescent="0.2">
      <c r="A128" s="69" t="s">
        <v>407</v>
      </c>
      <c r="B128" s="70">
        <v>16</v>
      </c>
      <c r="C128" s="78" t="s">
        <v>442</v>
      </c>
      <c r="D128" s="1" t="s">
        <v>458</v>
      </c>
      <c r="E128" s="189"/>
      <c r="F128" s="96"/>
      <c r="G128" s="189"/>
      <c r="H128" s="188"/>
      <c r="I128" s="188"/>
      <c r="J128" s="188"/>
      <c r="K128" s="188"/>
    </row>
    <row r="129" spans="1:11" ht="15.75" customHeight="1" x14ac:dyDescent="0.2">
      <c r="A129" s="69" t="s">
        <v>407</v>
      </c>
      <c r="B129" s="70">
        <v>17</v>
      </c>
      <c r="C129" s="78" t="s">
        <v>459</v>
      </c>
      <c r="D129" s="1" t="s">
        <v>460</v>
      </c>
      <c r="E129" s="189"/>
      <c r="F129" s="96"/>
      <c r="G129" s="189"/>
      <c r="H129" s="188"/>
      <c r="I129" s="188"/>
      <c r="J129" s="188"/>
      <c r="K129" s="188"/>
    </row>
    <row r="130" spans="1:11" ht="15.75" customHeight="1" x14ac:dyDescent="0.2">
      <c r="A130" s="69" t="s">
        <v>407</v>
      </c>
      <c r="B130" s="70">
        <v>17</v>
      </c>
      <c r="C130" s="78" t="s">
        <v>459</v>
      </c>
      <c r="D130" s="1" t="s">
        <v>461</v>
      </c>
      <c r="E130" s="189"/>
      <c r="F130" s="96"/>
      <c r="G130" s="189"/>
      <c r="H130" s="188"/>
      <c r="I130" s="188"/>
      <c r="J130" s="188"/>
      <c r="K130" s="188"/>
    </row>
    <row r="131" spans="1:11" ht="15.75" customHeight="1" x14ac:dyDescent="0.2">
      <c r="A131" s="69" t="s">
        <v>407</v>
      </c>
      <c r="B131" s="70">
        <v>17</v>
      </c>
      <c r="C131" s="78" t="s">
        <v>459</v>
      </c>
      <c r="D131" s="1" t="s">
        <v>462</v>
      </c>
      <c r="E131" s="189"/>
      <c r="F131" s="96"/>
      <c r="G131" s="189"/>
      <c r="H131" s="188"/>
      <c r="I131" s="188"/>
      <c r="J131" s="188"/>
      <c r="K131" s="188"/>
    </row>
    <row r="132" spans="1:11" ht="15.75" customHeight="1" x14ac:dyDescent="0.2">
      <c r="A132" s="69" t="s">
        <v>407</v>
      </c>
      <c r="B132" s="70">
        <v>17</v>
      </c>
      <c r="C132" s="78" t="s">
        <v>459</v>
      </c>
      <c r="D132" s="1" t="s">
        <v>463</v>
      </c>
      <c r="E132" s="189"/>
      <c r="F132" s="96"/>
      <c r="G132" s="189"/>
      <c r="H132" s="188"/>
      <c r="I132" s="188"/>
      <c r="J132" s="188"/>
      <c r="K132" s="188"/>
    </row>
    <row r="133" spans="1:11" ht="15.75" customHeight="1" x14ac:dyDescent="0.2">
      <c r="A133" s="69" t="s">
        <v>407</v>
      </c>
      <c r="B133" s="70">
        <v>17</v>
      </c>
      <c r="C133" s="78" t="s">
        <v>459</v>
      </c>
      <c r="D133" s="1" t="s">
        <v>464</v>
      </c>
      <c r="E133" s="189"/>
      <c r="F133" s="96"/>
      <c r="G133" s="189"/>
      <c r="H133" s="188"/>
      <c r="I133" s="188"/>
      <c r="J133" s="188"/>
      <c r="K133" s="188"/>
    </row>
    <row r="134" spans="1:11" ht="15.75" customHeight="1" x14ac:dyDescent="0.2">
      <c r="A134" s="69" t="s">
        <v>407</v>
      </c>
      <c r="B134" s="70">
        <v>17</v>
      </c>
      <c r="C134" s="78" t="s">
        <v>459</v>
      </c>
      <c r="D134" s="1" t="s">
        <v>465</v>
      </c>
      <c r="E134" s="189"/>
      <c r="F134" s="96"/>
      <c r="G134" s="189"/>
      <c r="H134" s="188"/>
      <c r="I134" s="188"/>
      <c r="J134" s="188"/>
      <c r="K134" s="188"/>
    </row>
    <row r="135" spans="1:11" ht="15.75" customHeight="1" x14ac:dyDescent="0.2">
      <c r="A135" s="69" t="s">
        <v>407</v>
      </c>
      <c r="B135" s="70">
        <v>17</v>
      </c>
      <c r="C135" s="78" t="s">
        <v>459</v>
      </c>
      <c r="D135" s="1" t="s">
        <v>466</v>
      </c>
      <c r="E135" s="189"/>
      <c r="F135" s="96"/>
      <c r="G135" s="189"/>
      <c r="H135" s="188"/>
      <c r="I135" s="188"/>
      <c r="J135" s="188"/>
      <c r="K135" s="188"/>
    </row>
    <row r="136" spans="1:11" ht="15.75" customHeight="1" x14ac:dyDescent="0.2">
      <c r="A136" s="69" t="s">
        <v>407</v>
      </c>
      <c r="B136" s="70">
        <v>17</v>
      </c>
      <c r="C136" s="78" t="s">
        <v>459</v>
      </c>
      <c r="D136" s="1" t="s">
        <v>467</v>
      </c>
      <c r="E136" s="189"/>
      <c r="F136" s="96"/>
      <c r="G136" s="189"/>
      <c r="H136" s="188"/>
      <c r="I136" s="188"/>
      <c r="J136" s="188"/>
      <c r="K136" s="188"/>
    </row>
    <row r="137" spans="1:11" ht="15.75" customHeight="1" x14ac:dyDescent="0.2">
      <c r="A137" s="69" t="s">
        <v>407</v>
      </c>
      <c r="B137" s="70">
        <v>17</v>
      </c>
      <c r="C137" s="78" t="s">
        <v>459</v>
      </c>
      <c r="D137" s="1" t="s">
        <v>468</v>
      </c>
      <c r="E137" s="189"/>
      <c r="F137" s="96"/>
      <c r="G137" s="189"/>
      <c r="H137" s="188"/>
      <c r="I137" s="188"/>
      <c r="J137" s="188"/>
      <c r="K137" s="188"/>
    </row>
    <row r="138" spans="1:11" ht="15.75" customHeight="1" x14ac:dyDescent="0.2">
      <c r="A138" s="69" t="s">
        <v>407</v>
      </c>
      <c r="B138" s="70">
        <v>17</v>
      </c>
      <c r="C138" s="78" t="s">
        <v>459</v>
      </c>
      <c r="D138" s="1" t="s">
        <v>469</v>
      </c>
      <c r="E138" s="189"/>
      <c r="F138" s="96"/>
      <c r="G138" s="189"/>
      <c r="H138" s="188"/>
      <c r="I138" s="188"/>
      <c r="J138" s="188"/>
      <c r="K138" s="188"/>
    </row>
    <row r="139" spans="1:11" ht="15.75" customHeight="1" x14ac:dyDescent="0.2">
      <c r="A139" s="69" t="s">
        <v>407</v>
      </c>
      <c r="B139" s="70">
        <v>17</v>
      </c>
      <c r="C139" s="78" t="s">
        <v>459</v>
      </c>
      <c r="D139" s="1" t="s">
        <v>470</v>
      </c>
      <c r="E139" s="189"/>
      <c r="F139" s="96"/>
      <c r="G139" s="189"/>
      <c r="H139" s="188"/>
      <c r="I139" s="188"/>
      <c r="J139" s="188"/>
      <c r="K139" s="188"/>
    </row>
    <row r="140" spans="1:11" ht="15.75" customHeight="1" x14ac:dyDescent="0.2">
      <c r="A140" s="69" t="s">
        <v>407</v>
      </c>
      <c r="B140" s="70">
        <v>17</v>
      </c>
      <c r="C140" s="78" t="s">
        <v>459</v>
      </c>
      <c r="D140" s="1" t="s">
        <v>471</v>
      </c>
      <c r="E140" s="189"/>
      <c r="F140" s="96"/>
      <c r="G140" s="189"/>
      <c r="H140" s="188"/>
      <c r="I140" s="188"/>
      <c r="J140" s="188"/>
      <c r="K140" s="188"/>
    </row>
    <row r="141" spans="1:11" ht="15.75" customHeight="1" x14ac:dyDescent="0.2">
      <c r="A141" s="69" t="s">
        <v>407</v>
      </c>
      <c r="B141" s="70">
        <v>17</v>
      </c>
      <c r="C141" s="78" t="s">
        <v>459</v>
      </c>
      <c r="D141" s="1" t="s">
        <v>472</v>
      </c>
      <c r="E141" s="189"/>
      <c r="F141" s="96"/>
      <c r="G141" s="189"/>
      <c r="H141" s="188"/>
      <c r="I141" s="188"/>
      <c r="J141" s="188"/>
      <c r="K141" s="188"/>
    </row>
    <row r="142" spans="1:11" ht="15.75" customHeight="1" x14ac:dyDescent="0.2">
      <c r="A142" s="69" t="s">
        <v>407</v>
      </c>
      <c r="B142" s="70">
        <v>17</v>
      </c>
      <c r="C142" s="78" t="s">
        <v>459</v>
      </c>
      <c r="D142" s="1" t="s">
        <v>473</v>
      </c>
      <c r="E142" s="189"/>
      <c r="F142" s="96"/>
      <c r="G142" s="189"/>
      <c r="H142" s="188"/>
      <c r="I142" s="188"/>
      <c r="J142" s="188"/>
      <c r="K142" s="188"/>
    </row>
    <row r="143" spans="1:11" ht="15.75" customHeight="1" x14ac:dyDescent="0.2">
      <c r="A143" s="69" t="s">
        <v>407</v>
      </c>
      <c r="B143" s="70">
        <v>17</v>
      </c>
      <c r="C143" s="78" t="s">
        <v>459</v>
      </c>
      <c r="D143" s="1" t="s">
        <v>474</v>
      </c>
      <c r="E143" s="189"/>
      <c r="F143" s="96"/>
      <c r="G143" s="189"/>
      <c r="H143" s="188"/>
      <c r="I143" s="188"/>
      <c r="J143" s="188"/>
      <c r="K143" s="188"/>
    </row>
    <row r="144" spans="1:11" ht="15.75" customHeight="1" x14ac:dyDescent="0.2">
      <c r="A144" s="69" t="s">
        <v>407</v>
      </c>
      <c r="B144" s="70">
        <v>17</v>
      </c>
      <c r="C144" s="78" t="s">
        <v>459</v>
      </c>
      <c r="D144" s="1" t="s">
        <v>475</v>
      </c>
      <c r="E144" s="189"/>
      <c r="F144" s="96"/>
      <c r="G144" s="189"/>
      <c r="H144" s="188"/>
      <c r="I144" s="188"/>
      <c r="J144" s="188"/>
      <c r="K144" s="188"/>
    </row>
    <row r="145" spans="1:11" ht="15.75" customHeight="1" x14ac:dyDescent="0.2">
      <c r="A145" s="69" t="s">
        <v>407</v>
      </c>
      <c r="B145" s="70">
        <v>17</v>
      </c>
      <c r="C145" s="78" t="s">
        <v>459</v>
      </c>
      <c r="D145" s="1" t="s">
        <v>476</v>
      </c>
      <c r="E145" s="189"/>
      <c r="F145" s="96"/>
      <c r="G145" s="189"/>
      <c r="H145" s="188"/>
      <c r="I145" s="188"/>
      <c r="J145" s="188"/>
      <c r="K145" s="188"/>
    </row>
    <row r="146" spans="1:11" ht="15.75" customHeight="1" x14ac:dyDescent="0.2">
      <c r="A146" s="69" t="s">
        <v>407</v>
      </c>
      <c r="B146" s="70">
        <v>17</v>
      </c>
      <c r="C146" s="78" t="s">
        <v>459</v>
      </c>
      <c r="D146" s="1" t="s">
        <v>477</v>
      </c>
      <c r="E146" s="189"/>
      <c r="F146" s="96"/>
      <c r="G146" s="189"/>
      <c r="H146" s="188"/>
      <c r="I146" s="188"/>
      <c r="J146" s="188"/>
      <c r="K146" s="188"/>
    </row>
    <row r="147" spans="1:11" ht="15.75" customHeight="1" x14ac:dyDescent="0.2">
      <c r="A147" s="69" t="s">
        <v>407</v>
      </c>
      <c r="B147" s="70">
        <v>17</v>
      </c>
      <c r="C147" s="78" t="s">
        <v>459</v>
      </c>
      <c r="D147" s="1" t="s">
        <v>478</v>
      </c>
      <c r="E147" s="189"/>
      <c r="F147" s="96"/>
      <c r="G147" s="189"/>
      <c r="H147" s="188"/>
      <c r="I147" s="188"/>
      <c r="J147" s="188"/>
      <c r="K147" s="188"/>
    </row>
    <row r="148" spans="1:11" ht="15.75" customHeight="1" x14ac:dyDescent="0.2">
      <c r="A148" s="69" t="s">
        <v>407</v>
      </c>
      <c r="B148" s="70">
        <v>17</v>
      </c>
      <c r="C148" s="78" t="s">
        <v>459</v>
      </c>
      <c r="D148" s="1" t="s">
        <v>479</v>
      </c>
      <c r="E148" s="189"/>
      <c r="F148" s="96"/>
      <c r="G148" s="189"/>
      <c r="H148" s="188"/>
      <c r="I148" s="188"/>
      <c r="J148" s="188"/>
      <c r="K148" s="188"/>
    </row>
    <row r="149" spans="1:11" ht="15.75" customHeight="1" x14ac:dyDescent="0.2">
      <c r="A149" s="69" t="s">
        <v>407</v>
      </c>
      <c r="B149" s="70">
        <v>17</v>
      </c>
      <c r="C149" s="78" t="s">
        <v>459</v>
      </c>
      <c r="D149" s="1" t="s">
        <v>480</v>
      </c>
      <c r="E149" s="189"/>
      <c r="F149" s="96"/>
      <c r="G149" s="189"/>
      <c r="H149" s="188"/>
      <c r="I149" s="188"/>
      <c r="J149" s="188"/>
      <c r="K149" s="188"/>
    </row>
    <row r="150" spans="1:11" ht="15.75" customHeight="1" x14ac:dyDescent="0.2">
      <c r="A150" s="69" t="s">
        <v>407</v>
      </c>
      <c r="B150" s="70">
        <v>17</v>
      </c>
      <c r="C150" s="78" t="s">
        <v>459</v>
      </c>
      <c r="D150" s="1" t="s">
        <v>481</v>
      </c>
      <c r="E150" s="189"/>
      <c r="F150" s="96"/>
      <c r="G150" s="189"/>
      <c r="H150" s="188"/>
      <c r="I150" s="188"/>
      <c r="J150" s="188"/>
      <c r="K150" s="188"/>
    </row>
    <row r="151" spans="1:11" ht="15.75" customHeight="1" x14ac:dyDescent="0.2">
      <c r="A151" s="69" t="s">
        <v>407</v>
      </c>
      <c r="B151" s="70">
        <v>18</v>
      </c>
      <c r="C151" s="78" t="s">
        <v>482</v>
      </c>
      <c r="D151" s="1" t="s">
        <v>483</v>
      </c>
      <c r="E151" s="189"/>
      <c r="F151" s="97"/>
      <c r="G151" s="189"/>
      <c r="H151" s="188"/>
      <c r="I151" s="188"/>
      <c r="J151" s="188"/>
      <c r="K151" s="188"/>
    </row>
    <row r="152" spans="1:11" ht="15.75" customHeight="1" x14ac:dyDescent="0.2">
      <c r="A152" s="69" t="s">
        <v>407</v>
      </c>
      <c r="B152" s="70">
        <v>18</v>
      </c>
      <c r="C152" s="78" t="s">
        <v>482</v>
      </c>
      <c r="D152" s="1" t="s">
        <v>484</v>
      </c>
      <c r="E152" s="189"/>
      <c r="F152" s="96"/>
      <c r="G152" s="189"/>
      <c r="H152" s="188"/>
      <c r="I152" s="188"/>
      <c r="J152" s="188"/>
      <c r="K152" s="188"/>
    </row>
    <row r="153" spans="1:11" ht="15.75" customHeight="1" x14ac:dyDescent="0.2">
      <c r="A153" s="69" t="s">
        <v>407</v>
      </c>
      <c r="B153" s="70">
        <v>18</v>
      </c>
      <c r="C153" s="78" t="s">
        <v>482</v>
      </c>
      <c r="D153" s="1" t="s">
        <v>485</v>
      </c>
      <c r="E153" s="189"/>
      <c r="F153" s="96"/>
      <c r="G153" s="189"/>
      <c r="H153" s="188"/>
      <c r="I153" s="188"/>
      <c r="J153" s="188"/>
      <c r="K153" s="188"/>
    </row>
    <row r="154" spans="1:11" ht="15.75" customHeight="1" x14ac:dyDescent="0.2">
      <c r="A154" s="69" t="s">
        <v>407</v>
      </c>
      <c r="B154" s="70">
        <v>18</v>
      </c>
      <c r="C154" s="78" t="s">
        <v>482</v>
      </c>
      <c r="D154" s="1" t="s">
        <v>486</v>
      </c>
      <c r="E154" s="189"/>
      <c r="F154" s="96"/>
      <c r="G154" s="189"/>
      <c r="H154" s="188"/>
      <c r="I154" s="188"/>
      <c r="J154" s="188"/>
      <c r="K154" s="188"/>
    </row>
    <row r="155" spans="1:11" ht="15.75" customHeight="1" x14ac:dyDescent="0.2">
      <c r="A155" s="69" t="s">
        <v>407</v>
      </c>
      <c r="B155" s="70">
        <v>19</v>
      </c>
      <c r="C155" s="78" t="s">
        <v>487</v>
      </c>
      <c r="D155" s="1" t="s">
        <v>488</v>
      </c>
      <c r="E155" s="189"/>
      <c r="F155" s="96"/>
      <c r="G155" s="189"/>
      <c r="H155" s="188"/>
      <c r="I155" s="188"/>
      <c r="J155" s="188"/>
      <c r="K155" s="188"/>
    </row>
    <row r="156" spans="1:11" ht="15.75" customHeight="1" x14ac:dyDescent="0.2">
      <c r="A156" s="69" t="s">
        <v>407</v>
      </c>
      <c r="B156" s="70">
        <v>19</v>
      </c>
      <c r="C156" s="78" t="s">
        <v>487</v>
      </c>
      <c r="D156" s="1" t="s">
        <v>489</v>
      </c>
      <c r="E156" s="189"/>
      <c r="F156" s="96"/>
      <c r="G156" s="189"/>
      <c r="H156" s="188"/>
      <c r="I156" s="188"/>
      <c r="J156" s="188"/>
      <c r="K156" s="188"/>
    </row>
    <row r="157" spans="1:11" ht="15.75" customHeight="1" x14ac:dyDescent="0.2">
      <c r="A157" s="69" t="s">
        <v>407</v>
      </c>
      <c r="B157" s="70">
        <v>19</v>
      </c>
      <c r="C157" s="78" t="s">
        <v>487</v>
      </c>
      <c r="D157" s="1" t="s">
        <v>490</v>
      </c>
      <c r="E157" s="189"/>
      <c r="F157" s="96"/>
      <c r="G157" s="189"/>
      <c r="H157" s="188"/>
      <c r="I157" s="188"/>
      <c r="J157" s="188"/>
      <c r="K157" s="188"/>
    </row>
    <row r="158" spans="1:11" ht="15.75" customHeight="1" x14ac:dyDescent="0.2">
      <c r="A158" s="69" t="s">
        <v>407</v>
      </c>
      <c r="B158" s="70">
        <v>19</v>
      </c>
      <c r="C158" s="78" t="s">
        <v>487</v>
      </c>
      <c r="D158" s="1" t="s">
        <v>491</v>
      </c>
      <c r="E158" s="189"/>
      <c r="F158" s="96"/>
      <c r="G158" s="189"/>
      <c r="H158" s="188"/>
      <c r="I158" s="188"/>
      <c r="J158" s="188"/>
      <c r="K158" s="188"/>
    </row>
    <row r="159" spans="1:11" ht="15.75" customHeight="1" x14ac:dyDescent="0.2">
      <c r="A159" s="69" t="s">
        <v>407</v>
      </c>
      <c r="B159" s="70">
        <v>20</v>
      </c>
      <c r="C159" s="78" t="s">
        <v>492</v>
      </c>
      <c r="D159" s="1" t="s">
        <v>493</v>
      </c>
      <c r="E159" s="189"/>
      <c r="F159" s="96"/>
      <c r="G159" s="189"/>
      <c r="H159" s="188"/>
      <c r="I159" s="188"/>
      <c r="J159" s="188"/>
      <c r="K159" s="188"/>
    </row>
    <row r="160" spans="1:11" ht="15.75" customHeight="1" x14ac:dyDescent="0.2">
      <c r="A160" s="69" t="s">
        <v>407</v>
      </c>
      <c r="B160" s="70">
        <v>20</v>
      </c>
      <c r="C160" s="78" t="s">
        <v>492</v>
      </c>
      <c r="D160" s="1" t="s">
        <v>494</v>
      </c>
      <c r="E160" s="189"/>
      <c r="F160" s="96"/>
      <c r="G160" s="189"/>
      <c r="H160" s="188"/>
      <c r="I160" s="188"/>
      <c r="J160" s="188"/>
      <c r="K160" s="188"/>
    </row>
    <row r="161" spans="1:11" ht="15.75" customHeight="1" x14ac:dyDescent="0.2">
      <c r="A161" s="69" t="s">
        <v>407</v>
      </c>
      <c r="B161" s="70">
        <v>20</v>
      </c>
      <c r="C161" s="78" t="s">
        <v>492</v>
      </c>
      <c r="D161" s="1" t="s">
        <v>495</v>
      </c>
      <c r="E161" s="189"/>
      <c r="F161" s="96"/>
      <c r="G161" s="189"/>
      <c r="H161" s="188"/>
      <c r="I161" s="188"/>
      <c r="J161" s="188"/>
      <c r="K161" s="188"/>
    </row>
    <row r="162" spans="1:11" ht="15.75" customHeight="1" x14ac:dyDescent="0.2">
      <c r="A162" s="69" t="s">
        <v>407</v>
      </c>
      <c r="B162" s="70">
        <v>21</v>
      </c>
      <c r="C162" s="78" t="s">
        <v>496</v>
      </c>
      <c r="D162" s="1" t="s">
        <v>497</v>
      </c>
      <c r="E162" s="189"/>
      <c r="F162" s="96"/>
      <c r="G162" s="189"/>
      <c r="H162" s="188"/>
      <c r="I162" s="188"/>
      <c r="J162" s="188"/>
      <c r="K162" s="188"/>
    </row>
    <row r="163" spans="1:11" ht="15.75" customHeight="1" x14ac:dyDescent="0.2">
      <c r="A163" s="69" t="s">
        <v>407</v>
      </c>
      <c r="B163" s="70">
        <v>21</v>
      </c>
      <c r="C163" s="78" t="s">
        <v>496</v>
      </c>
      <c r="D163" s="1" t="s">
        <v>498</v>
      </c>
      <c r="E163" s="189"/>
      <c r="F163" s="96"/>
      <c r="G163" s="189"/>
      <c r="H163" s="188"/>
      <c r="I163" s="188"/>
      <c r="J163" s="188"/>
      <c r="K163" s="188"/>
    </row>
    <row r="164" spans="1:11" ht="15.75" customHeight="1" x14ac:dyDescent="0.2">
      <c r="A164" s="69" t="s">
        <v>407</v>
      </c>
      <c r="B164" s="70">
        <v>22</v>
      </c>
      <c r="C164" s="78" t="s">
        <v>499</v>
      </c>
      <c r="D164" s="1" t="s">
        <v>500</v>
      </c>
      <c r="E164" s="189"/>
      <c r="F164" s="96"/>
      <c r="G164" s="189"/>
      <c r="H164" s="188"/>
      <c r="I164" s="188"/>
      <c r="J164" s="188"/>
      <c r="K164" s="188"/>
    </row>
    <row r="165" spans="1:11" ht="15.75" customHeight="1" x14ac:dyDescent="0.2">
      <c r="A165" s="69" t="s">
        <v>407</v>
      </c>
      <c r="B165" s="70">
        <v>22</v>
      </c>
      <c r="C165" s="78" t="s">
        <v>499</v>
      </c>
      <c r="D165" s="1" t="s">
        <v>501</v>
      </c>
      <c r="E165" s="189"/>
      <c r="F165" s="96"/>
      <c r="G165" s="189"/>
      <c r="H165" s="188"/>
      <c r="I165" s="188"/>
      <c r="J165" s="188"/>
      <c r="K165" s="188"/>
    </row>
    <row r="166" spans="1:11" ht="15.75" customHeight="1" x14ac:dyDescent="0.2">
      <c r="A166" s="69" t="s">
        <v>407</v>
      </c>
      <c r="B166" s="70">
        <v>22</v>
      </c>
      <c r="C166" s="78" t="s">
        <v>499</v>
      </c>
      <c r="D166" s="1" t="s">
        <v>502</v>
      </c>
      <c r="E166" s="189"/>
      <c r="F166" s="96"/>
      <c r="G166" s="104"/>
      <c r="H166" s="188"/>
      <c r="I166" s="188"/>
      <c r="J166" s="188"/>
      <c r="K166" s="188"/>
    </row>
    <row r="167" spans="1:11" ht="15.75" customHeight="1" x14ac:dyDescent="0.2">
      <c r="A167" s="69" t="s">
        <v>407</v>
      </c>
      <c r="B167" s="70">
        <v>22</v>
      </c>
      <c r="C167" s="78" t="s">
        <v>499</v>
      </c>
      <c r="D167" s="1" t="s">
        <v>503</v>
      </c>
      <c r="E167" s="104"/>
      <c r="F167" s="96"/>
      <c r="G167" s="189"/>
      <c r="H167" s="188"/>
      <c r="I167" s="188"/>
      <c r="J167" s="188"/>
      <c r="K167" s="188"/>
    </row>
    <row r="168" spans="1:11" ht="15.75" customHeight="1" x14ac:dyDescent="0.2">
      <c r="A168" s="69" t="s">
        <v>407</v>
      </c>
      <c r="B168" s="70">
        <v>22</v>
      </c>
      <c r="C168" s="78" t="s">
        <v>499</v>
      </c>
      <c r="D168" s="1" t="s">
        <v>504</v>
      </c>
      <c r="E168" s="104"/>
      <c r="F168" s="96"/>
      <c r="G168" s="189"/>
      <c r="H168" s="188"/>
      <c r="I168" s="188"/>
      <c r="J168" s="188"/>
      <c r="K168" s="188"/>
    </row>
    <row r="169" spans="1:11" ht="15.75" customHeight="1" x14ac:dyDescent="0.2">
      <c r="A169" s="69" t="s">
        <v>407</v>
      </c>
      <c r="B169" s="70">
        <v>23</v>
      </c>
      <c r="C169" s="78" t="s">
        <v>505</v>
      </c>
      <c r="D169" s="1" t="s">
        <v>506</v>
      </c>
      <c r="E169" s="189"/>
      <c r="F169" s="96"/>
      <c r="G169" s="189"/>
      <c r="H169" s="188"/>
      <c r="I169" s="188"/>
      <c r="J169" s="188"/>
      <c r="K169" s="188"/>
    </row>
    <row r="170" spans="1:11" ht="15.75" customHeight="1" x14ac:dyDescent="0.2">
      <c r="A170" s="69" t="s">
        <v>407</v>
      </c>
      <c r="B170" s="70">
        <v>23</v>
      </c>
      <c r="C170" s="78" t="s">
        <v>505</v>
      </c>
      <c r="D170" s="1" t="s">
        <v>507</v>
      </c>
      <c r="E170" s="189"/>
      <c r="F170" s="96"/>
      <c r="G170" s="189"/>
      <c r="H170" s="188"/>
      <c r="I170" s="188"/>
      <c r="J170" s="188"/>
      <c r="K170" s="188"/>
    </row>
    <row r="171" spans="1:11" ht="15.75" customHeight="1" x14ac:dyDescent="0.2">
      <c r="A171" s="69" t="s">
        <v>407</v>
      </c>
      <c r="B171" s="70">
        <v>23</v>
      </c>
      <c r="C171" s="78" t="s">
        <v>505</v>
      </c>
      <c r="D171" s="1" t="s">
        <v>508</v>
      </c>
      <c r="E171" s="189"/>
      <c r="F171" s="96"/>
      <c r="G171" s="189"/>
      <c r="H171" s="188"/>
      <c r="I171" s="188"/>
      <c r="J171" s="188"/>
      <c r="K171" s="188"/>
    </row>
    <row r="172" spans="1:11" ht="15.75" customHeight="1" x14ac:dyDescent="0.2">
      <c r="A172" s="69" t="s">
        <v>407</v>
      </c>
      <c r="B172" s="70">
        <v>23</v>
      </c>
      <c r="C172" s="78" t="s">
        <v>505</v>
      </c>
      <c r="D172" s="1" t="s">
        <v>509</v>
      </c>
      <c r="E172" s="189"/>
      <c r="F172" s="96"/>
      <c r="G172" s="189"/>
      <c r="H172" s="188"/>
      <c r="I172" s="188"/>
      <c r="J172" s="188"/>
      <c r="K172" s="188"/>
    </row>
    <row r="173" spans="1:11" ht="15.75" customHeight="1" x14ac:dyDescent="0.2">
      <c r="A173" s="69" t="s">
        <v>407</v>
      </c>
      <c r="B173" s="70">
        <v>23</v>
      </c>
      <c r="C173" s="78" t="s">
        <v>505</v>
      </c>
      <c r="D173" s="1" t="s">
        <v>510</v>
      </c>
      <c r="E173" s="189"/>
      <c r="F173" s="96"/>
      <c r="G173" s="189"/>
      <c r="H173" s="188"/>
      <c r="I173" s="188"/>
      <c r="J173" s="188"/>
      <c r="K173" s="188"/>
    </row>
    <row r="174" spans="1:11" ht="111" customHeight="1" x14ac:dyDescent="0.2">
      <c r="A174" s="69" t="s">
        <v>407</v>
      </c>
      <c r="B174" s="70">
        <v>23</v>
      </c>
      <c r="C174" s="78" t="s">
        <v>505</v>
      </c>
      <c r="D174" s="1" t="s">
        <v>511</v>
      </c>
      <c r="E174" s="189"/>
      <c r="F174" s="96"/>
      <c r="G174" s="189"/>
      <c r="H174" s="188"/>
      <c r="I174" s="188"/>
      <c r="J174" s="188"/>
      <c r="K174" s="188"/>
    </row>
    <row r="175" spans="1:11" ht="15.75" customHeight="1" x14ac:dyDescent="0.2">
      <c r="A175" s="69" t="s">
        <v>407</v>
      </c>
      <c r="B175" s="70">
        <v>23</v>
      </c>
      <c r="C175" s="78" t="s">
        <v>505</v>
      </c>
      <c r="D175" s="1" t="s">
        <v>512</v>
      </c>
      <c r="E175" s="189"/>
      <c r="F175" s="96"/>
      <c r="G175" s="189"/>
      <c r="H175" s="188"/>
      <c r="I175" s="188"/>
      <c r="J175" s="188"/>
      <c r="K175" s="188"/>
    </row>
    <row r="176" spans="1:11" ht="15.75" customHeight="1" x14ac:dyDescent="0.2">
      <c r="A176" s="69" t="s">
        <v>407</v>
      </c>
      <c r="B176" s="70">
        <v>24</v>
      </c>
      <c r="C176" s="78" t="s">
        <v>513</v>
      </c>
      <c r="D176" s="1" t="s">
        <v>514</v>
      </c>
      <c r="E176" s="189"/>
      <c r="F176" s="96"/>
      <c r="G176" s="189"/>
      <c r="H176" s="188"/>
      <c r="I176" s="188"/>
      <c r="J176" s="188"/>
      <c r="K176" s="188"/>
    </row>
    <row r="177" spans="1:11" ht="15.75" customHeight="1" x14ac:dyDescent="0.2">
      <c r="A177" s="69" t="s">
        <v>407</v>
      </c>
      <c r="B177" s="70">
        <v>24</v>
      </c>
      <c r="C177" s="78" t="s">
        <v>513</v>
      </c>
      <c r="D177" s="1" t="s">
        <v>515</v>
      </c>
      <c r="E177" s="189"/>
      <c r="F177" s="96"/>
      <c r="G177" s="189"/>
      <c r="H177" s="188"/>
      <c r="I177" s="188"/>
      <c r="J177" s="188"/>
      <c r="K177" s="188"/>
    </row>
    <row r="178" spans="1:11" ht="15.75" customHeight="1" x14ac:dyDescent="0.2">
      <c r="A178" s="69" t="s">
        <v>407</v>
      </c>
      <c r="B178" s="70">
        <v>24</v>
      </c>
      <c r="C178" s="78" t="s">
        <v>513</v>
      </c>
      <c r="D178" s="1" t="s">
        <v>516</v>
      </c>
      <c r="E178" s="189"/>
      <c r="F178" s="96"/>
      <c r="G178" s="189"/>
      <c r="H178" s="188"/>
      <c r="I178" s="188"/>
      <c r="J178" s="188"/>
      <c r="K178" s="188"/>
    </row>
    <row r="179" spans="1:11" ht="15.75" customHeight="1" x14ac:dyDescent="0.2">
      <c r="A179" s="69" t="s">
        <v>407</v>
      </c>
      <c r="B179" s="70">
        <v>24</v>
      </c>
      <c r="C179" s="78" t="s">
        <v>513</v>
      </c>
      <c r="D179" s="1" t="s">
        <v>517</v>
      </c>
      <c r="E179" s="189"/>
      <c r="F179" s="96"/>
      <c r="G179" s="189"/>
      <c r="H179" s="188"/>
      <c r="I179" s="188"/>
      <c r="J179" s="188"/>
      <c r="K179" s="188"/>
    </row>
    <row r="180" spans="1:11" ht="15.75" customHeight="1" x14ac:dyDescent="0.2">
      <c r="A180" s="69" t="s">
        <v>407</v>
      </c>
      <c r="B180" s="70">
        <v>24</v>
      </c>
      <c r="C180" s="78" t="s">
        <v>513</v>
      </c>
      <c r="D180" s="1" t="s">
        <v>518</v>
      </c>
      <c r="E180" s="189"/>
      <c r="F180" s="96"/>
      <c r="G180" s="189"/>
      <c r="H180" s="188"/>
      <c r="I180" s="188"/>
      <c r="J180" s="188"/>
      <c r="K180" s="188"/>
    </row>
    <row r="181" spans="1:11" ht="15.75" customHeight="1" x14ac:dyDescent="0.2">
      <c r="A181" s="69" t="s">
        <v>407</v>
      </c>
      <c r="B181" s="70">
        <v>24</v>
      </c>
      <c r="C181" s="78" t="s">
        <v>513</v>
      </c>
      <c r="D181" s="1" t="s">
        <v>519</v>
      </c>
      <c r="E181" s="189"/>
      <c r="F181" s="96"/>
      <c r="G181" s="189"/>
      <c r="H181" s="188"/>
      <c r="I181" s="188"/>
      <c r="J181" s="188"/>
      <c r="K181" s="188"/>
    </row>
    <row r="182" spans="1:11" ht="15.75" customHeight="1" x14ac:dyDescent="0.2">
      <c r="A182" s="69" t="s">
        <v>407</v>
      </c>
      <c r="B182" s="70">
        <v>24</v>
      </c>
      <c r="C182" s="78" t="s">
        <v>513</v>
      </c>
      <c r="D182" s="1" t="s">
        <v>520</v>
      </c>
      <c r="E182" s="189"/>
      <c r="F182" s="96"/>
      <c r="G182" s="189"/>
      <c r="H182" s="188"/>
      <c r="I182" s="188"/>
      <c r="J182" s="188"/>
      <c r="K182" s="188"/>
    </row>
    <row r="183" spans="1:11" ht="15.75" customHeight="1" x14ac:dyDescent="0.2">
      <c r="A183" s="69" t="s">
        <v>407</v>
      </c>
      <c r="B183" s="70">
        <v>24</v>
      </c>
      <c r="C183" s="78" t="s">
        <v>513</v>
      </c>
      <c r="D183" s="1" t="s">
        <v>521</v>
      </c>
      <c r="E183" s="189"/>
      <c r="F183" s="96"/>
      <c r="G183" s="189"/>
      <c r="H183" s="188"/>
      <c r="I183" s="188"/>
      <c r="J183" s="188"/>
      <c r="K183" s="188"/>
    </row>
    <row r="184" spans="1:11" ht="15.75" customHeight="1" x14ac:dyDescent="0.2">
      <c r="A184" s="69" t="s">
        <v>407</v>
      </c>
      <c r="B184" s="70">
        <v>24</v>
      </c>
      <c r="C184" s="78" t="s">
        <v>513</v>
      </c>
      <c r="D184" s="1" t="s">
        <v>522</v>
      </c>
      <c r="E184" s="189"/>
      <c r="F184" s="96"/>
      <c r="G184" s="189"/>
      <c r="H184" s="188"/>
      <c r="I184" s="188"/>
      <c r="J184" s="188"/>
      <c r="K184" s="188"/>
    </row>
    <row r="185" spans="1:11" ht="15.75" customHeight="1" x14ac:dyDescent="0.2">
      <c r="A185" s="69" t="s">
        <v>407</v>
      </c>
      <c r="B185" s="70">
        <v>24</v>
      </c>
      <c r="C185" s="78" t="s">
        <v>513</v>
      </c>
      <c r="D185" s="1" t="s">
        <v>523</v>
      </c>
      <c r="E185" s="189"/>
      <c r="F185" s="96"/>
      <c r="G185" s="189"/>
      <c r="H185" s="188"/>
      <c r="I185" s="188"/>
      <c r="J185" s="188"/>
      <c r="K185" s="188"/>
    </row>
    <row r="186" spans="1:11" ht="15.75" customHeight="1" x14ac:dyDescent="0.2">
      <c r="A186" s="69" t="s">
        <v>407</v>
      </c>
      <c r="B186" s="70">
        <v>25</v>
      </c>
      <c r="C186" s="78" t="s">
        <v>524</v>
      </c>
      <c r="D186" s="1" t="s">
        <v>525</v>
      </c>
      <c r="E186" s="189"/>
      <c r="F186" s="96"/>
      <c r="G186" s="189"/>
      <c r="H186" s="188"/>
      <c r="I186" s="188"/>
      <c r="J186" s="188"/>
      <c r="K186" s="188"/>
    </row>
    <row r="187" spans="1:11" ht="15.75" customHeight="1" x14ac:dyDescent="0.2">
      <c r="A187" s="69" t="s">
        <v>407</v>
      </c>
      <c r="B187" s="70">
        <v>25</v>
      </c>
      <c r="C187" s="78" t="s">
        <v>524</v>
      </c>
      <c r="D187" s="1" t="s">
        <v>526</v>
      </c>
      <c r="E187" s="189"/>
      <c r="F187" s="96"/>
      <c r="G187" s="189"/>
      <c r="H187" s="188"/>
      <c r="I187" s="188"/>
      <c r="J187" s="188"/>
      <c r="K187" s="188"/>
    </row>
    <row r="188" spans="1:11" ht="15.75" customHeight="1" x14ac:dyDescent="0.2">
      <c r="A188" s="69" t="s">
        <v>407</v>
      </c>
      <c r="B188" s="70">
        <v>25</v>
      </c>
      <c r="C188" s="78" t="s">
        <v>524</v>
      </c>
      <c r="D188" s="1" t="s">
        <v>527</v>
      </c>
      <c r="E188" s="189"/>
      <c r="F188" s="96"/>
      <c r="G188" s="189"/>
      <c r="H188" s="188"/>
      <c r="I188" s="188"/>
      <c r="J188" s="188"/>
      <c r="K188" s="188"/>
    </row>
    <row r="189" spans="1:11" ht="15.75" customHeight="1" x14ac:dyDescent="0.2">
      <c r="A189" s="69" t="s">
        <v>407</v>
      </c>
      <c r="B189" s="70">
        <v>25</v>
      </c>
      <c r="C189" s="78" t="s">
        <v>524</v>
      </c>
      <c r="D189" s="1" t="s">
        <v>528</v>
      </c>
      <c r="E189" s="189"/>
      <c r="F189" s="96"/>
      <c r="G189" s="189"/>
      <c r="H189" s="188"/>
      <c r="I189" s="188"/>
      <c r="J189" s="188"/>
      <c r="K189" s="188"/>
    </row>
    <row r="190" spans="1:11" ht="15.75" customHeight="1" x14ac:dyDescent="0.2">
      <c r="A190" s="69" t="s">
        <v>407</v>
      </c>
      <c r="B190" s="70">
        <v>25</v>
      </c>
      <c r="C190" s="78" t="s">
        <v>524</v>
      </c>
      <c r="D190" s="1" t="s">
        <v>529</v>
      </c>
      <c r="E190" s="189"/>
      <c r="F190" s="96"/>
      <c r="G190" s="189"/>
      <c r="H190" s="188"/>
      <c r="I190" s="188"/>
      <c r="J190" s="188"/>
      <c r="K190" s="188"/>
    </row>
    <row r="191" spans="1:11" ht="15.75" customHeight="1" x14ac:dyDescent="0.2">
      <c r="A191" s="69" t="s">
        <v>407</v>
      </c>
      <c r="B191" s="70">
        <v>25</v>
      </c>
      <c r="C191" s="78" t="s">
        <v>524</v>
      </c>
      <c r="D191" s="1" t="s">
        <v>530</v>
      </c>
      <c r="E191" s="189"/>
      <c r="F191" s="96"/>
      <c r="G191" s="189"/>
      <c r="H191" s="188"/>
      <c r="I191" s="188"/>
      <c r="J191" s="188"/>
      <c r="K191" s="188"/>
    </row>
    <row r="192" spans="1:11" ht="15.75" customHeight="1" x14ac:dyDescent="0.2">
      <c r="A192" s="69" t="s">
        <v>407</v>
      </c>
      <c r="B192" s="70">
        <v>25</v>
      </c>
      <c r="C192" s="78" t="s">
        <v>524</v>
      </c>
      <c r="D192" s="1" t="s">
        <v>531</v>
      </c>
      <c r="E192" s="189"/>
      <c r="F192" s="96"/>
      <c r="G192" s="189"/>
      <c r="H192" s="188"/>
      <c r="I192" s="188"/>
      <c r="J192" s="188"/>
      <c r="K192" s="188"/>
    </row>
    <row r="193" spans="1:11" ht="15.75" customHeight="1" x14ac:dyDescent="0.2">
      <c r="A193" s="69" t="s">
        <v>407</v>
      </c>
      <c r="B193" s="70">
        <v>25</v>
      </c>
      <c r="C193" s="78" t="s">
        <v>524</v>
      </c>
      <c r="D193" s="1" t="s">
        <v>532</v>
      </c>
      <c r="E193" s="189"/>
      <c r="F193" s="96"/>
      <c r="G193" s="189"/>
      <c r="H193" s="188"/>
      <c r="I193" s="188"/>
      <c r="J193" s="188"/>
      <c r="K193" s="188"/>
    </row>
    <row r="194" spans="1:11" ht="15.75" customHeight="1" x14ac:dyDescent="0.2">
      <c r="A194" s="69" t="s">
        <v>533</v>
      </c>
      <c r="B194" s="70">
        <v>26</v>
      </c>
      <c r="C194" s="78" t="s">
        <v>534</v>
      </c>
      <c r="D194" s="1" t="s">
        <v>535</v>
      </c>
      <c r="E194" s="189"/>
      <c r="F194" s="96"/>
      <c r="G194" s="104"/>
      <c r="H194" s="188"/>
      <c r="I194" s="188"/>
      <c r="J194" s="188"/>
      <c r="K194" s="188"/>
    </row>
    <row r="195" spans="1:11" ht="15.75" customHeight="1" x14ac:dyDescent="0.2">
      <c r="A195" s="69" t="s">
        <v>533</v>
      </c>
      <c r="B195" s="70">
        <v>26</v>
      </c>
      <c r="C195" s="78" t="s">
        <v>534</v>
      </c>
      <c r="D195" s="1" t="s">
        <v>536</v>
      </c>
      <c r="E195" s="189"/>
      <c r="F195" s="96"/>
      <c r="G195" s="189"/>
      <c r="H195" s="188"/>
      <c r="I195" s="188"/>
      <c r="J195" s="188"/>
      <c r="K195" s="188"/>
    </row>
    <row r="196" spans="1:11" ht="15.75" customHeight="1" x14ac:dyDescent="0.2">
      <c r="A196" s="69" t="s">
        <v>533</v>
      </c>
      <c r="B196" s="70">
        <v>27</v>
      </c>
      <c r="C196" s="78" t="s">
        <v>537</v>
      </c>
      <c r="D196" s="1" t="s">
        <v>538</v>
      </c>
      <c r="E196" s="189"/>
      <c r="F196" s="96"/>
      <c r="G196" s="104"/>
      <c r="H196" s="188"/>
      <c r="I196" s="188"/>
      <c r="J196" s="188"/>
      <c r="K196" s="188"/>
    </row>
    <row r="197" spans="1:11" ht="15.75" customHeight="1" x14ac:dyDescent="0.2">
      <c r="A197" s="69" t="s">
        <v>533</v>
      </c>
      <c r="B197" s="70">
        <v>27</v>
      </c>
      <c r="C197" s="78" t="s">
        <v>537</v>
      </c>
      <c r="D197" s="1" t="s">
        <v>539</v>
      </c>
      <c r="E197" s="189"/>
      <c r="F197" s="96"/>
      <c r="G197" s="189"/>
      <c r="H197" s="188"/>
      <c r="I197" s="188"/>
      <c r="J197" s="188"/>
      <c r="K197" s="188"/>
    </row>
    <row r="198" spans="1:11" ht="15.75" customHeight="1" x14ac:dyDescent="0.2">
      <c r="A198" s="69" t="s">
        <v>533</v>
      </c>
      <c r="B198" s="70">
        <v>27</v>
      </c>
      <c r="C198" s="78" t="s">
        <v>537</v>
      </c>
      <c r="D198" s="1" t="s">
        <v>540</v>
      </c>
      <c r="E198" s="189"/>
      <c r="F198" s="96"/>
      <c r="G198" s="189"/>
      <c r="H198" s="188"/>
      <c r="I198" s="188"/>
      <c r="J198" s="188"/>
      <c r="K198" s="188"/>
    </row>
    <row r="199" spans="1:11" ht="15.75" customHeight="1" x14ac:dyDescent="0.2">
      <c r="A199" s="69" t="s">
        <v>533</v>
      </c>
      <c r="B199" s="70">
        <v>27</v>
      </c>
      <c r="C199" s="78" t="s">
        <v>537</v>
      </c>
      <c r="D199" s="1" t="s">
        <v>541</v>
      </c>
      <c r="E199" s="189"/>
      <c r="F199" s="96"/>
      <c r="G199" s="189"/>
      <c r="H199" s="188"/>
      <c r="I199" s="188"/>
      <c r="J199" s="188"/>
      <c r="K199" s="188"/>
    </row>
    <row r="200" spans="1:11" ht="15.75" customHeight="1" x14ac:dyDescent="0.2">
      <c r="A200" s="69" t="s">
        <v>533</v>
      </c>
      <c r="B200" s="70">
        <v>27</v>
      </c>
      <c r="C200" s="78" t="s">
        <v>537</v>
      </c>
      <c r="D200" s="1" t="s">
        <v>542</v>
      </c>
      <c r="E200" s="189"/>
      <c r="F200" s="96"/>
      <c r="G200" s="189"/>
      <c r="H200" s="188"/>
      <c r="I200" s="188"/>
      <c r="J200" s="188"/>
      <c r="K200" s="188"/>
    </row>
    <row r="201" spans="1:11" ht="15.75" customHeight="1" x14ac:dyDescent="0.2">
      <c r="A201" s="69" t="s">
        <v>533</v>
      </c>
      <c r="B201" s="70">
        <v>28</v>
      </c>
      <c r="C201" s="78" t="s">
        <v>543</v>
      </c>
      <c r="D201" s="1" t="s">
        <v>544</v>
      </c>
      <c r="E201" s="189"/>
      <c r="F201" s="96"/>
      <c r="G201" s="189"/>
      <c r="H201" s="188"/>
      <c r="I201" s="188"/>
      <c r="J201" s="188"/>
      <c r="K201" s="188"/>
    </row>
    <row r="202" spans="1:11" ht="15.75" customHeight="1" x14ac:dyDescent="0.2">
      <c r="A202" s="69" t="s">
        <v>533</v>
      </c>
      <c r="B202" s="70">
        <v>28</v>
      </c>
      <c r="C202" s="78" t="s">
        <v>543</v>
      </c>
      <c r="D202" s="1" t="s">
        <v>545</v>
      </c>
      <c r="E202" s="189"/>
      <c r="F202" s="96"/>
      <c r="G202" s="189"/>
      <c r="H202" s="188"/>
      <c r="I202" s="188"/>
      <c r="J202" s="188"/>
      <c r="K202" s="188"/>
    </row>
    <row r="203" spans="1:11" ht="15.75" customHeight="1" x14ac:dyDescent="0.2">
      <c r="A203" s="69" t="s">
        <v>533</v>
      </c>
      <c r="B203" s="70">
        <v>28</v>
      </c>
      <c r="C203" s="78" t="s">
        <v>543</v>
      </c>
      <c r="D203" s="1" t="s">
        <v>546</v>
      </c>
      <c r="E203" s="189"/>
      <c r="F203" s="96"/>
      <c r="G203" s="189"/>
      <c r="H203" s="188"/>
      <c r="I203" s="188"/>
      <c r="J203" s="188"/>
      <c r="K203" s="188"/>
    </row>
    <row r="204" spans="1:11" ht="15.75" customHeight="1" x14ac:dyDescent="0.2">
      <c r="A204" s="69" t="s">
        <v>533</v>
      </c>
      <c r="B204" s="70">
        <v>28</v>
      </c>
      <c r="C204" s="78" t="s">
        <v>543</v>
      </c>
      <c r="D204" s="1" t="s">
        <v>547</v>
      </c>
      <c r="E204" s="189"/>
      <c r="F204" s="96"/>
      <c r="G204" s="189"/>
      <c r="H204" s="188"/>
      <c r="I204" s="188"/>
      <c r="J204" s="188"/>
      <c r="K204" s="188"/>
    </row>
    <row r="205" spans="1:11" ht="15.75" customHeight="1" x14ac:dyDescent="0.2">
      <c r="A205" s="69" t="s">
        <v>533</v>
      </c>
      <c r="B205" s="70">
        <v>29</v>
      </c>
      <c r="C205" s="78" t="s">
        <v>548</v>
      </c>
      <c r="D205" s="1" t="s">
        <v>549</v>
      </c>
      <c r="E205" s="189"/>
      <c r="F205" s="96"/>
      <c r="G205" s="189"/>
      <c r="H205" s="188"/>
      <c r="I205" s="188"/>
      <c r="J205" s="188"/>
      <c r="K205" s="188"/>
    </row>
    <row r="206" spans="1:11" ht="15.75" customHeight="1" x14ac:dyDescent="0.2">
      <c r="A206" s="69" t="s">
        <v>533</v>
      </c>
      <c r="B206" s="70">
        <v>29</v>
      </c>
      <c r="C206" s="78" t="s">
        <v>548</v>
      </c>
      <c r="D206" s="1" t="s">
        <v>550</v>
      </c>
      <c r="E206" s="189"/>
      <c r="F206" s="96"/>
      <c r="G206" s="189"/>
      <c r="H206" s="188"/>
      <c r="I206" s="188"/>
      <c r="J206" s="188"/>
      <c r="K206" s="188"/>
    </row>
    <row r="207" spans="1:11" ht="15.75" customHeight="1" x14ac:dyDescent="0.2">
      <c r="A207" s="69" t="s">
        <v>533</v>
      </c>
      <c r="B207" s="70">
        <v>29</v>
      </c>
      <c r="C207" s="78" t="s">
        <v>548</v>
      </c>
      <c r="D207" s="1" t="s">
        <v>551</v>
      </c>
      <c r="E207" s="189"/>
      <c r="F207" s="96"/>
      <c r="G207" s="189"/>
      <c r="H207" s="188"/>
      <c r="I207" s="188"/>
      <c r="J207" s="188"/>
      <c r="K207" s="188"/>
    </row>
    <row r="208" spans="1:11" ht="15.75" customHeight="1" x14ac:dyDescent="0.2">
      <c r="A208" s="69" t="s">
        <v>533</v>
      </c>
      <c r="B208" s="70">
        <v>29</v>
      </c>
      <c r="C208" s="78" t="s">
        <v>548</v>
      </c>
      <c r="D208" s="1" t="s">
        <v>552</v>
      </c>
      <c r="E208" s="189"/>
      <c r="F208" s="96"/>
      <c r="G208" s="189"/>
      <c r="H208" s="188"/>
      <c r="I208" s="188"/>
      <c r="J208" s="188"/>
      <c r="K208" s="188"/>
    </row>
    <row r="209" spans="1:11" ht="15.75" customHeight="1" x14ac:dyDescent="0.2">
      <c r="A209" s="69" t="s">
        <v>533</v>
      </c>
      <c r="B209" s="70">
        <v>30</v>
      </c>
      <c r="C209" s="78" t="s">
        <v>553</v>
      </c>
      <c r="D209" s="1" t="s">
        <v>554</v>
      </c>
      <c r="E209" s="189"/>
      <c r="F209" s="96"/>
      <c r="G209" s="189"/>
      <c r="H209" s="188"/>
      <c r="I209" s="188"/>
      <c r="J209" s="188"/>
      <c r="K209" s="188"/>
    </row>
    <row r="210" spans="1:11" ht="15.75" customHeight="1" x14ac:dyDescent="0.2">
      <c r="A210" s="69" t="s">
        <v>533</v>
      </c>
      <c r="B210" s="70">
        <v>30</v>
      </c>
      <c r="C210" s="78" t="s">
        <v>553</v>
      </c>
      <c r="D210" s="1" t="s">
        <v>555</v>
      </c>
      <c r="E210" s="189"/>
      <c r="F210" s="96"/>
      <c r="G210" s="189"/>
      <c r="H210" s="188"/>
      <c r="I210" s="188"/>
      <c r="J210" s="188"/>
      <c r="K210" s="188"/>
    </row>
    <row r="211" spans="1:11" ht="15.75" customHeight="1" x14ac:dyDescent="0.2">
      <c r="A211" s="69" t="s">
        <v>533</v>
      </c>
      <c r="B211" s="70">
        <v>30</v>
      </c>
      <c r="C211" s="78" t="s">
        <v>553</v>
      </c>
      <c r="D211" s="1" t="s">
        <v>556</v>
      </c>
      <c r="E211" s="189"/>
      <c r="F211" s="96"/>
      <c r="G211" s="189"/>
      <c r="H211" s="188"/>
      <c r="I211" s="188"/>
      <c r="J211" s="188"/>
      <c r="K211" s="188"/>
    </row>
    <row r="212" spans="1:11" ht="15.75" customHeight="1" x14ac:dyDescent="0.2">
      <c r="A212" s="69" t="s">
        <v>533</v>
      </c>
      <c r="B212" s="70">
        <v>31</v>
      </c>
      <c r="C212" s="78" t="s">
        <v>557</v>
      </c>
      <c r="D212" s="1" t="s">
        <v>558</v>
      </c>
      <c r="E212" s="189"/>
      <c r="F212" s="96"/>
      <c r="G212" s="189"/>
      <c r="H212" s="188"/>
      <c r="I212" s="188"/>
      <c r="J212" s="188"/>
      <c r="K212" s="188"/>
    </row>
    <row r="213" spans="1:11" ht="15.75" customHeight="1" x14ac:dyDescent="0.2">
      <c r="A213" s="69" t="s">
        <v>533</v>
      </c>
      <c r="B213" s="70">
        <v>31</v>
      </c>
      <c r="C213" s="78" t="s">
        <v>557</v>
      </c>
      <c r="D213" s="1" t="s">
        <v>559</v>
      </c>
      <c r="E213" s="189"/>
      <c r="F213" s="96"/>
      <c r="G213" s="189"/>
      <c r="H213" s="188"/>
      <c r="I213" s="188"/>
      <c r="J213" s="188"/>
      <c r="K213" s="188"/>
    </row>
    <row r="214" spans="1:11" ht="15.75" customHeight="1" x14ac:dyDescent="0.2">
      <c r="A214" s="69" t="s">
        <v>533</v>
      </c>
      <c r="B214" s="70">
        <v>31</v>
      </c>
      <c r="C214" s="78" t="s">
        <v>557</v>
      </c>
      <c r="D214" s="1" t="s">
        <v>560</v>
      </c>
      <c r="E214" s="189"/>
      <c r="F214" s="96"/>
      <c r="G214" s="189"/>
      <c r="H214" s="188"/>
      <c r="I214" s="188"/>
      <c r="J214" s="188"/>
      <c r="K214" s="188"/>
    </row>
    <row r="215" spans="1:11" ht="15.75" customHeight="1" x14ac:dyDescent="0.2">
      <c r="A215" s="69" t="s">
        <v>533</v>
      </c>
      <c r="B215" s="70">
        <v>32</v>
      </c>
      <c r="C215" s="78" t="s">
        <v>561</v>
      </c>
      <c r="D215" s="1" t="s">
        <v>562</v>
      </c>
      <c r="E215" s="189"/>
      <c r="F215" s="96"/>
      <c r="G215" s="189"/>
      <c r="H215" s="188"/>
      <c r="I215" s="188"/>
      <c r="J215" s="188"/>
      <c r="K215" s="188"/>
    </row>
    <row r="216" spans="1:11" ht="15.75" customHeight="1" x14ac:dyDescent="0.2">
      <c r="A216" s="69" t="s">
        <v>533</v>
      </c>
      <c r="B216" s="70">
        <v>32</v>
      </c>
      <c r="C216" s="78" t="s">
        <v>561</v>
      </c>
      <c r="D216" s="1" t="s">
        <v>563</v>
      </c>
      <c r="E216" s="189"/>
      <c r="F216" s="96"/>
      <c r="G216" s="189"/>
      <c r="H216" s="188"/>
      <c r="I216" s="188"/>
      <c r="J216" s="188"/>
      <c r="K216" s="188"/>
    </row>
    <row r="217" spans="1:11" ht="15.75" customHeight="1" x14ac:dyDescent="0.2">
      <c r="A217" s="69" t="s">
        <v>533</v>
      </c>
      <c r="B217" s="70">
        <v>32</v>
      </c>
      <c r="C217" s="78" t="s">
        <v>561</v>
      </c>
      <c r="D217" s="1" t="s">
        <v>564</v>
      </c>
      <c r="E217" s="189"/>
      <c r="F217" s="96"/>
      <c r="G217" s="189"/>
      <c r="H217" s="188"/>
      <c r="I217" s="188"/>
      <c r="J217" s="188"/>
      <c r="K217" s="188"/>
    </row>
    <row r="218" spans="1:11" ht="15.75" customHeight="1" x14ac:dyDescent="0.2">
      <c r="A218" s="69" t="s">
        <v>533</v>
      </c>
      <c r="B218" s="70">
        <v>32</v>
      </c>
      <c r="C218" s="78" t="s">
        <v>561</v>
      </c>
      <c r="D218" s="1" t="s">
        <v>565</v>
      </c>
      <c r="E218" s="189"/>
      <c r="F218" s="96"/>
      <c r="G218" s="189"/>
      <c r="H218" s="188"/>
      <c r="I218" s="188"/>
      <c r="J218" s="188"/>
      <c r="K218" s="188"/>
    </row>
    <row r="219" spans="1:11" ht="15.75" customHeight="1" x14ac:dyDescent="0.2">
      <c r="A219" s="69" t="s">
        <v>533</v>
      </c>
      <c r="B219" s="70">
        <v>32</v>
      </c>
      <c r="C219" s="78" t="s">
        <v>561</v>
      </c>
      <c r="D219" s="1" t="s">
        <v>566</v>
      </c>
      <c r="E219" s="189"/>
      <c r="F219" s="96"/>
      <c r="G219" s="189"/>
      <c r="H219" s="188"/>
      <c r="I219" s="188"/>
      <c r="J219" s="188"/>
      <c r="K219" s="188"/>
    </row>
    <row r="220" spans="1:11" ht="15.75" customHeight="1" x14ac:dyDescent="0.2">
      <c r="A220" s="69" t="s">
        <v>533</v>
      </c>
      <c r="B220" s="70">
        <v>32</v>
      </c>
      <c r="C220" s="78" t="s">
        <v>561</v>
      </c>
      <c r="D220" s="1" t="s">
        <v>567</v>
      </c>
      <c r="E220" s="189"/>
      <c r="F220" s="96"/>
      <c r="G220" s="189"/>
      <c r="H220" s="188"/>
      <c r="I220" s="188"/>
      <c r="J220" s="188"/>
      <c r="K220" s="188"/>
    </row>
    <row r="221" spans="1:11" ht="15.75" customHeight="1" x14ac:dyDescent="0.2">
      <c r="A221" s="69" t="s">
        <v>533</v>
      </c>
      <c r="B221" s="70">
        <v>33</v>
      </c>
      <c r="C221" s="78" t="s">
        <v>568</v>
      </c>
      <c r="D221" s="1" t="s">
        <v>569</v>
      </c>
      <c r="E221" s="189"/>
      <c r="F221" s="96"/>
      <c r="G221" s="189"/>
      <c r="H221" s="188"/>
      <c r="I221" s="188"/>
      <c r="J221" s="188"/>
      <c r="K221" s="188"/>
    </row>
    <row r="222" spans="1:11" ht="15.75" customHeight="1" x14ac:dyDescent="0.2">
      <c r="A222" s="69" t="s">
        <v>533</v>
      </c>
      <c r="B222" s="70">
        <v>33</v>
      </c>
      <c r="C222" s="78" t="s">
        <v>568</v>
      </c>
      <c r="D222" s="1" t="s">
        <v>570</v>
      </c>
      <c r="E222" s="189"/>
      <c r="F222" s="96"/>
      <c r="G222" s="189"/>
      <c r="H222" s="188"/>
      <c r="I222" s="188"/>
      <c r="J222" s="188"/>
      <c r="K222" s="188"/>
    </row>
    <row r="223" spans="1:11" ht="15.75" customHeight="1" x14ac:dyDescent="0.2">
      <c r="A223" s="69" t="s">
        <v>533</v>
      </c>
      <c r="B223" s="70">
        <v>33</v>
      </c>
      <c r="C223" s="78" t="s">
        <v>568</v>
      </c>
      <c r="D223" s="1" t="s">
        <v>571</v>
      </c>
      <c r="E223" s="189"/>
      <c r="F223" s="96"/>
      <c r="G223" s="189"/>
      <c r="H223" s="188"/>
      <c r="I223" s="188"/>
      <c r="J223" s="188"/>
      <c r="K223" s="188"/>
    </row>
    <row r="224" spans="1:11" ht="15.75" customHeight="1" x14ac:dyDescent="0.2">
      <c r="A224" s="69" t="s">
        <v>533</v>
      </c>
      <c r="B224" s="70">
        <v>33</v>
      </c>
      <c r="C224" s="78" t="s">
        <v>568</v>
      </c>
      <c r="D224" s="1" t="s">
        <v>572</v>
      </c>
      <c r="E224" s="189"/>
      <c r="F224" s="96"/>
      <c r="G224" s="189"/>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39" priority="1" operator="equal">
      <formula>0</formula>
    </cfRule>
    <cfRule type="cellIs" dxfId="138" priority="2" operator="equal">
      <formula>1</formula>
    </cfRule>
    <cfRule type="cellIs" dxfId="137" priority="3" operator="equal">
      <formula>2</formula>
    </cfRule>
    <cfRule type="cellIs" dxfId="136" priority="4" operator="equal">
      <formula>3</formula>
    </cfRule>
    <cfRule type="cellIs" dxfId="135" priority="5" operator="equal">
      <formula>"N/A"</formula>
    </cfRule>
  </conditionalFormatting>
  <hyperlinks>
    <hyperlink ref="D2" r:id="rId1" xr:uid="{00000000-0004-0000-16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'EM Rating System'!$A$2:$A$5</xm:f>
          </x14:formula1>
          <xm:sqref>F9:F284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1.6640625" customWidth="1"/>
    <col min="2" max="2" width="6.16406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1264</v>
      </c>
      <c r="E1" s="88"/>
      <c r="F1" s="391" t="s">
        <v>256</v>
      </c>
      <c r="G1" s="392"/>
      <c r="J1" s="89"/>
      <c r="K1" s="188"/>
    </row>
    <row r="2" spans="1:11" ht="15.75" customHeight="1" x14ac:dyDescent="0.2">
      <c r="A2" s="282"/>
      <c r="B2" s="282"/>
      <c r="C2" s="281" t="s">
        <v>679</v>
      </c>
      <c r="D2" s="90" t="s">
        <v>1265</v>
      </c>
      <c r="E2" s="91"/>
      <c r="F2" s="283" t="s">
        <v>257</v>
      </c>
      <c r="G2" s="284">
        <v>2</v>
      </c>
      <c r="J2" s="188"/>
      <c r="K2" s="188"/>
    </row>
    <row r="3" spans="1:11" ht="15.75" customHeight="1" x14ac:dyDescent="0.2">
      <c r="A3" s="282"/>
      <c r="B3" s="282"/>
      <c r="C3" s="281" t="s">
        <v>681</v>
      </c>
      <c r="D3" s="308" t="s">
        <v>1266</v>
      </c>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F6" s="291"/>
      <c r="G6" s="101"/>
      <c r="J6" s="188"/>
      <c r="K6" s="188"/>
    </row>
    <row r="7" spans="1:11" ht="15.75" customHeight="1" x14ac:dyDescent="0.2">
      <c r="A7" s="86"/>
      <c r="B7" s="86"/>
      <c r="C7" s="86"/>
      <c r="D7" s="289"/>
      <c r="E7" s="289"/>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34" priority="1" operator="equal">
      <formula>0</formula>
    </cfRule>
    <cfRule type="cellIs" dxfId="133" priority="2" operator="equal">
      <formula>1</formula>
    </cfRule>
    <cfRule type="cellIs" dxfId="132" priority="3" operator="equal">
      <formula>2</formula>
    </cfRule>
    <cfRule type="cellIs" dxfId="131" priority="4" operator="equal">
      <formula>3</formula>
    </cfRule>
    <cfRule type="cellIs" dxfId="130" priority="5" operator="equal">
      <formula>"N/A"</formula>
    </cfRule>
  </conditionalFormatting>
  <hyperlinks>
    <hyperlink ref="D2" r:id="rId1" xr:uid="{00000000-0004-0000-1700-000000000000}"/>
    <hyperlink ref="D3" r:id="rId2" xr:uid="{00000000-0004-0000-1700-000001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'EM Rating System'!$A$2:$A$5</xm:f>
          </x14:formula1>
          <xm:sqref>F9:F284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4.1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1073</v>
      </c>
      <c r="E1" s="88"/>
      <c r="F1" s="391" t="s">
        <v>256</v>
      </c>
      <c r="G1" s="392"/>
      <c r="J1" s="89"/>
      <c r="K1" s="188"/>
    </row>
    <row r="2" spans="1:11" ht="15.75" customHeight="1" x14ac:dyDescent="0.2">
      <c r="A2" s="282"/>
      <c r="B2" s="282"/>
      <c r="C2" s="281" t="s">
        <v>679</v>
      </c>
      <c r="D2" s="90" t="s">
        <v>1267</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F6" s="291"/>
      <c r="G6" s="101"/>
      <c r="J6" s="188"/>
      <c r="K6" s="188"/>
    </row>
    <row r="7" spans="1:11" ht="15.75" customHeight="1" x14ac:dyDescent="0.2">
      <c r="A7" s="86"/>
      <c r="B7" s="86"/>
      <c r="C7" s="86"/>
      <c r="D7" s="289"/>
      <c r="E7" s="289"/>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29" priority="1" operator="equal">
      <formula>0</formula>
    </cfRule>
    <cfRule type="cellIs" dxfId="128" priority="2" operator="equal">
      <formula>1</formula>
    </cfRule>
    <cfRule type="cellIs" dxfId="127" priority="3" operator="equal">
      <formula>2</formula>
    </cfRule>
    <cfRule type="cellIs" dxfId="126" priority="4" operator="equal">
      <formula>3</formula>
    </cfRule>
    <cfRule type="cellIs" dxfId="125" priority="5" operator="equal">
      <formula>"N/A"</formula>
    </cfRule>
  </conditionalFormatting>
  <hyperlinks>
    <hyperlink ref="D2" r:id="rId1" xr:uid="{00000000-0004-0000-18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800-000000000000}">
          <x14:formula1>
            <xm:f>'EM Rating System'!$A$2:$A$5</xm:f>
          </x14:formula1>
          <xm:sqref>F9:F284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5" customWidth="1"/>
    <col min="2" max="2" width="6.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1268</v>
      </c>
      <c r="E1" s="88"/>
      <c r="F1" s="391" t="s">
        <v>256</v>
      </c>
      <c r="G1" s="392"/>
      <c r="J1" s="89"/>
      <c r="K1" s="188"/>
    </row>
    <row r="2" spans="1:11" ht="15.75" customHeight="1" x14ac:dyDescent="0.2">
      <c r="A2" s="282"/>
      <c r="B2" s="282"/>
      <c r="C2" s="281" t="s">
        <v>679</v>
      </c>
      <c r="D2" s="90" t="s">
        <v>1269</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24" priority="1" operator="equal">
      <formula>0</formula>
    </cfRule>
    <cfRule type="cellIs" dxfId="123" priority="2" operator="equal">
      <formula>1</formula>
    </cfRule>
    <cfRule type="cellIs" dxfId="122" priority="3" operator="equal">
      <formula>2</formula>
    </cfRule>
    <cfRule type="cellIs" dxfId="121" priority="4" operator="equal">
      <formula>3</formula>
    </cfRule>
    <cfRule type="cellIs" dxfId="120" priority="5" operator="equal">
      <formula>"N/A"</formula>
    </cfRule>
  </conditionalFormatting>
  <hyperlinks>
    <hyperlink ref="D2" r:id="rId1" xr:uid="{00000000-0004-0000-19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'EM Rating System'!$A$2:$A$5</xm:f>
          </x14:formula1>
          <xm:sqref>F9:F284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832031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1270</v>
      </c>
      <c r="E1" s="88"/>
      <c r="F1" s="391" t="s">
        <v>256</v>
      </c>
      <c r="G1" s="392"/>
      <c r="J1" s="89"/>
      <c r="K1" s="188"/>
    </row>
    <row r="2" spans="1:11" ht="15.75" customHeight="1" x14ac:dyDescent="0.2">
      <c r="A2" s="282"/>
      <c r="B2" s="282"/>
      <c r="C2" s="281" t="s">
        <v>679</v>
      </c>
      <c r="D2" s="90" t="s">
        <v>1271</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290.25" customHeight="1" x14ac:dyDescent="0.2">
      <c r="A9" s="69" t="s">
        <v>321</v>
      </c>
      <c r="B9" s="95">
        <v>1</v>
      </c>
      <c r="C9" s="69" t="s">
        <v>322</v>
      </c>
      <c r="D9" s="69" t="s">
        <v>323</v>
      </c>
      <c r="E9" s="115" t="s">
        <v>1272</v>
      </c>
      <c r="F9" s="96">
        <v>1</v>
      </c>
      <c r="G9" s="69" t="s">
        <v>1273</v>
      </c>
      <c r="H9" s="188"/>
      <c r="I9" s="188"/>
      <c r="J9" s="188"/>
      <c r="K9" s="188"/>
    </row>
    <row r="10" spans="1:11" ht="104.25" customHeight="1" x14ac:dyDescent="0.2">
      <c r="A10" s="69" t="s">
        <v>321</v>
      </c>
      <c r="B10" s="95">
        <v>1</v>
      </c>
      <c r="C10" s="69" t="s">
        <v>322</v>
      </c>
      <c r="D10" s="69" t="s">
        <v>324</v>
      </c>
      <c r="E10" s="115" t="s">
        <v>1274</v>
      </c>
      <c r="F10" s="96">
        <v>1</v>
      </c>
      <c r="G10" s="69" t="s">
        <v>1275</v>
      </c>
      <c r="H10" s="188"/>
      <c r="I10" s="188"/>
      <c r="J10" s="188"/>
      <c r="K10" s="188"/>
    </row>
    <row r="11" spans="1:11" ht="247.5" customHeight="1" x14ac:dyDescent="0.2">
      <c r="A11" s="296" t="s">
        <v>321</v>
      </c>
      <c r="B11" s="297">
        <v>1</v>
      </c>
      <c r="C11" s="296" t="s">
        <v>322</v>
      </c>
      <c r="D11" s="296" t="s">
        <v>325</v>
      </c>
      <c r="E11" s="38" t="s">
        <v>1276</v>
      </c>
      <c r="F11" s="96">
        <v>2</v>
      </c>
      <c r="G11" s="189"/>
      <c r="H11" s="188"/>
      <c r="I11" s="188"/>
      <c r="J11" s="188"/>
      <c r="K11" s="188"/>
    </row>
    <row r="12" spans="1:11" ht="15.75" customHeight="1" x14ac:dyDescent="0.2">
      <c r="A12" s="69" t="s">
        <v>321</v>
      </c>
      <c r="B12" s="95">
        <v>1</v>
      </c>
      <c r="C12" s="69" t="s">
        <v>322</v>
      </c>
      <c r="D12" s="69" t="s">
        <v>326</v>
      </c>
      <c r="E12" s="115"/>
      <c r="F12" s="96">
        <v>0</v>
      </c>
      <c r="G12" s="189" t="s">
        <v>1277</v>
      </c>
      <c r="H12" s="188"/>
      <c r="I12" s="188"/>
      <c r="J12" s="188"/>
      <c r="K12" s="188"/>
    </row>
    <row r="13" spans="1:11" ht="15.75" customHeight="1" x14ac:dyDescent="0.2">
      <c r="A13" s="69" t="s">
        <v>321</v>
      </c>
      <c r="B13" s="95">
        <v>1</v>
      </c>
      <c r="C13" s="69" t="s">
        <v>322</v>
      </c>
      <c r="D13" s="69" t="s">
        <v>327</v>
      </c>
      <c r="E13" s="38" t="s">
        <v>1278</v>
      </c>
      <c r="F13" s="96">
        <v>1</v>
      </c>
      <c r="G13" s="189" t="s">
        <v>1279</v>
      </c>
      <c r="H13" s="188"/>
      <c r="I13" s="188"/>
      <c r="J13" s="188"/>
      <c r="K13" s="188"/>
    </row>
    <row r="14" spans="1:11" ht="15.75" customHeight="1" x14ac:dyDescent="0.2">
      <c r="A14" s="69" t="s">
        <v>321</v>
      </c>
      <c r="B14" s="95">
        <v>1</v>
      </c>
      <c r="C14" s="69" t="s">
        <v>322</v>
      </c>
      <c r="D14" s="69" t="s">
        <v>328</v>
      </c>
      <c r="E14" s="115"/>
      <c r="F14" s="96">
        <v>0</v>
      </c>
      <c r="G14" s="189" t="s">
        <v>1280</v>
      </c>
      <c r="H14" s="188"/>
      <c r="I14" s="188"/>
      <c r="J14" s="188"/>
      <c r="K14" s="188"/>
    </row>
    <row r="15" spans="1:11" ht="15.75" customHeight="1" x14ac:dyDescent="0.2">
      <c r="A15" s="69" t="s">
        <v>321</v>
      </c>
      <c r="B15" s="95">
        <v>2</v>
      </c>
      <c r="C15" s="69" t="s">
        <v>329</v>
      </c>
      <c r="D15" s="69" t="s">
        <v>330</v>
      </c>
      <c r="E15" s="188" t="s">
        <v>1281</v>
      </c>
      <c r="F15" s="96">
        <v>1</v>
      </c>
      <c r="G15" s="189" t="s">
        <v>1282</v>
      </c>
      <c r="H15" s="188"/>
      <c r="I15" s="188"/>
      <c r="J15" s="188"/>
      <c r="K15" s="188"/>
    </row>
    <row r="16" spans="1:11" ht="15.75" customHeight="1" x14ac:dyDescent="0.2">
      <c r="A16" s="296" t="s">
        <v>321</v>
      </c>
      <c r="B16" s="297">
        <v>2</v>
      </c>
      <c r="C16" s="296" t="s">
        <v>329</v>
      </c>
      <c r="D16" s="296" t="s">
        <v>331</v>
      </c>
      <c r="E16" s="188"/>
      <c r="F16" s="96"/>
      <c r="G16" s="188"/>
      <c r="H16" s="188"/>
      <c r="I16" s="188"/>
      <c r="J16" s="188"/>
      <c r="K16" s="188"/>
    </row>
    <row r="17" spans="1:11" ht="15.75" customHeight="1" x14ac:dyDescent="0.2">
      <c r="A17" s="69" t="s">
        <v>321</v>
      </c>
      <c r="B17" s="95">
        <v>2</v>
      </c>
      <c r="C17" s="69" t="s">
        <v>329</v>
      </c>
      <c r="D17" s="69" t="s">
        <v>332</v>
      </c>
      <c r="E17" s="188"/>
      <c r="F17" s="96"/>
      <c r="G17" s="188"/>
      <c r="H17" s="188"/>
      <c r="I17" s="188"/>
      <c r="J17" s="188"/>
      <c r="K17" s="188"/>
    </row>
    <row r="18" spans="1:11" ht="15.75" customHeight="1" x14ac:dyDescent="0.2">
      <c r="A18" s="69" t="s">
        <v>321</v>
      </c>
      <c r="B18" s="95">
        <v>2</v>
      </c>
      <c r="C18" s="69" t="s">
        <v>329</v>
      </c>
      <c r="D18" s="69" t="s">
        <v>333</v>
      </c>
      <c r="E18" s="188"/>
      <c r="F18" s="96"/>
      <c r="G18" s="188"/>
      <c r="H18" s="188"/>
      <c r="I18" s="188"/>
      <c r="J18" s="188"/>
      <c r="K18" s="188"/>
    </row>
    <row r="19" spans="1:11" ht="15.75" customHeight="1" x14ac:dyDescent="0.2">
      <c r="A19" s="69" t="s">
        <v>321</v>
      </c>
      <c r="B19" s="95">
        <v>2</v>
      </c>
      <c r="C19" s="69" t="s">
        <v>329</v>
      </c>
      <c r="D19" s="69" t="s">
        <v>334</v>
      </c>
      <c r="E19" s="188"/>
      <c r="F19" s="96"/>
      <c r="G19" s="188"/>
      <c r="H19" s="188"/>
      <c r="I19" s="188"/>
      <c r="J19" s="188"/>
      <c r="K19" s="188"/>
    </row>
    <row r="20" spans="1:11" ht="15.75" customHeight="1" x14ac:dyDescent="0.2">
      <c r="A20" s="69" t="s">
        <v>321</v>
      </c>
      <c r="B20" s="95">
        <v>3</v>
      </c>
      <c r="C20" s="69" t="s">
        <v>335</v>
      </c>
      <c r="D20" s="73" t="s">
        <v>336</v>
      </c>
      <c r="E20" s="188"/>
      <c r="F20" s="96"/>
      <c r="G20" s="188"/>
      <c r="H20" s="188"/>
      <c r="I20" s="188"/>
      <c r="J20" s="188"/>
      <c r="K20" s="188"/>
    </row>
    <row r="21" spans="1:11" ht="15.75" customHeight="1" x14ac:dyDescent="0.2">
      <c r="A21" s="69" t="s">
        <v>321</v>
      </c>
      <c r="B21" s="95">
        <v>3</v>
      </c>
      <c r="C21" s="69" t="s">
        <v>335</v>
      </c>
      <c r="D21" s="73" t="s">
        <v>337</v>
      </c>
      <c r="E21" s="188"/>
      <c r="F21" s="96"/>
      <c r="G21" s="188"/>
      <c r="H21" s="188"/>
      <c r="I21" s="188"/>
      <c r="J21" s="188"/>
      <c r="K21" s="188"/>
    </row>
    <row r="22" spans="1:11" ht="15.75" customHeight="1" x14ac:dyDescent="0.2">
      <c r="A22" s="69" t="s">
        <v>321</v>
      </c>
      <c r="B22" s="95">
        <v>3</v>
      </c>
      <c r="C22" s="69" t="s">
        <v>335</v>
      </c>
      <c r="D22" s="73" t="s">
        <v>338</v>
      </c>
      <c r="E22" s="188"/>
      <c r="F22" s="96"/>
      <c r="G22" s="188"/>
      <c r="H22" s="188"/>
      <c r="I22" s="188"/>
      <c r="J22" s="188"/>
      <c r="K22" s="188"/>
    </row>
    <row r="23" spans="1:11" ht="15.75" customHeight="1" x14ac:dyDescent="0.2">
      <c r="A23" s="69" t="s">
        <v>321</v>
      </c>
      <c r="B23" s="95">
        <v>3</v>
      </c>
      <c r="C23" s="69" t="s">
        <v>335</v>
      </c>
      <c r="D23" s="69" t="s">
        <v>339</v>
      </c>
      <c r="E23" s="188"/>
      <c r="F23" s="96"/>
      <c r="G23" s="188"/>
      <c r="H23" s="188"/>
      <c r="I23" s="188"/>
      <c r="J23" s="188"/>
      <c r="K23" s="188"/>
    </row>
    <row r="24" spans="1:11" ht="15.75" customHeight="1" x14ac:dyDescent="0.2">
      <c r="A24" s="69" t="s">
        <v>321</v>
      </c>
      <c r="B24" s="95">
        <v>3</v>
      </c>
      <c r="C24" s="69" t="s">
        <v>335</v>
      </c>
      <c r="D24" s="69" t="s">
        <v>340</v>
      </c>
      <c r="E24" s="188"/>
      <c r="F24" s="96"/>
      <c r="G24" s="188"/>
      <c r="H24" s="188"/>
      <c r="I24" s="188"/>
      <c r="J24" s="188"/>
      <c r="K24" s="188"/>
    </row>
    <row r="25" spans="1:11" ht="15.75" customHeight="1" x14ac:dyDescent="0.2">
      <c r="A25" s="69" t="s">
        <v>321</v>
      </c>
      <c r="B25" s="95">
        <v>3</v>
      </c>
      <c r="C25" s="69" t="s">
        <v>335</v>
      </c>
      <c r="D25" s="69" t="s">
        <v>341</v>
      </c>
      <c r="E25" s="188"/>
      <c r="F25" s="96"/>
      <c r="G25" s="188"/>
      <c r="H25" s="188"/>
      <c r="I25" s="188"/>
      <c r="J25" s="188"/>
      <c r="K25" s="188"/>
    </row>
    <row r="26" spans="1:11" ht="15.75" customHeight="1" x14ac:dyDescent="0.2">
      <c r="A26" s="69" t="s">
        <v>321</v>
      </c>
      <c r="B26" s="95">
        <v>3</v>
      </c>
      <c r="C26" s="69" t="s">
        <v>335</v>
      </c>
      <c r="D26" s="73" t="s">
        <v>342</v>
      </c>
      <c r="E26" s="188"/>
      <c r="F26" s="96"/>
      <c r="G26" s="188"/>
      <c r="H26" s="188"/>
      <c r="I26" s="188"/>
      <c r="J26" s="188"/>
      <c r="K26" s="188"/>
    </row>
    <row r="27" spans="1:11" ht="15.75" customHeight="1" x14ac:dyDescent="0.2">
      <c r="A27" s="69" t="s">
        <v>321</v>
      </c>
      <c r="B27" s="95">
        <v>3</v>
      </c>
      <c r="C27" s="69" t="s">
        <v>335</v>
      </c>
      <c r="D27" s="73" t="s">
        <v>343</v>
      </c>
      <c r="E27" s="188"/>
      <c r="F27" s="96"/>
      <c r="G27" s="188"/>
      <c r="H27" s="188"/>
      <c r="I27" s="188"/>
      <c r="J27" s="188"/>
      <c r="K27" s="188"/>
    </row>
    <row r="28" spans="1:11" ht="15.75" customHeight="1" x14ac:dyDescent="0.2">
      <c r="A28" s="69" t="s">
        <v>321</v>
      </c>
      <c r="B28" s="95">
        <v>4</v>
      </c>
      <c r="C28" s="69" t="s">
        <v>344</v>
      </c>
      <c r="D28" s="69" t="s">
        <v>345</v>
      </c>
      <c r="E28" s="188"/>
      <c r="F28" s="96"/>
      <c r="G28" s="188"/>
      <c r="H28" s="188"/>
      <c r="I28" s="188"/>
      <c r="J28" s="188"/>
      <c r="K28" s="188"/>
    </row>
    <row r="29" spans="1:11" ht="15.75" customHeight="1" x14ac:dyDescent="0.2">
      <c r="A29" s="69" t="s">
        <v>321</v>
      </c>
      <c r="B29" s="95">
        <v>4</v>
      </c>
      <c r="C29" s="69" t="s">
        <v>344</v>
      </c>
      <c r="D29" s="69" t="s">
        <v>346</v>
      </c>
      <c r="E29" s="188"/>
      <c r="F29" s="96"/>
      <c r="G29" s="188"/>
      <c r="H29" s="188"/>
      <c r="I29" s="188"/>
      <c r="J29" s="188"/>
      <c r="K29" s="188"/>
    </row>
    <row r="30" spans="1:11" ht="15.75" customHeight="1" x14ac:dyDescent="0.2">
      <c r="A30" s="296" t="s">
        <v>321</v>
      </c>
      <c r="B30" s="297">
        <v>4</v>
      </c>
      <c r="C30" s="296" t="s">
        <v>344</v>
      </c>
      <c r="D30" s="296" t="s">
        <v>347</v>
      </c>
      <c r="E30" s="188"/>
      <c r="F30" s="96"/>
      <c r="G30" s="188"/>
      <c r="H30" s="188"/>
      <c r="I30" s="188"/>
      <c r="J30" s="188"/>
      <c r="K30" s="188"/>
    </row>
    <row r="31" spans="1:11" ht="15.75" customHeight="1" x14ac:dyDescent="0.2">
      <c r="A31" s="69" t="s">
        <v>321</v>
      </c>
      <c r="B31" s="95">
        <v>5</v>
      </c>
      <c r="C31" s="74" t="s">
        <v>348</v>
      </c>
      <c r="D31" s="73" t="s">
        <v>349</v>
      </c>
      <c r="E31" s="188"/>
      <c r="F31" s="96"/>
      <c r="G31" s="188"/>
      <c r="H31" s="188"/>
      <c r="I31" s="188"/>
      <c r="J31" s="188"/>
      <c r="K31" s="188"/>
    </row>
    <row r="32" spans="1:11" ht="15.75" customHeight="1" x14ac:dyDescent="0.2">
      <c r="A32" s="296" t="s">
        <v>321</v>
      </c>
      <c r="B32" s="297">
        <v>5</v>
      </c>
      <c r="C32" s="298" t="s">
        <v>348</v>
      </c>
      <c r="D32" s="299" t="s">
        <v>350</v>
      </c>
      <c r="E32" s="188"/>
      <c r="F32" s="96"/>
      <c r="G32" s="188"/>
      <c r="H32" s="188"/>
      <c r="I32" s="188"/>
      <c r="J32" s="188"/>
      <c r="K32" s="188"/>
    </row>
    <row r="33" spans="1:11" ht="15.75" customHeight="1" x14ac:dyDescent="0.2">
      <c r="A33" s="69" t="s">
        <v>321</v>
      </c>
      <c r="B33" s="95">
        <v>5</v>
      </c>
      <c r="C33" s="74" t="s">
        <v>348</v>
      </c>
      <c r="D33" s="69" t="s">
        <v>351</v>
      </c>
      <c r="E33" s="188"/>
      <c r="F33" s="96"/>
      <c r="G33" s="188"/>
      <c r="H33" s="188"/>
      <c r="I33" s="188"/>
      <c r="J33" s="188"/>
      <c r="K33" s="188"/>
    </row>
    <row r="34" spans="1:11" ht="15.75" customHeight="1" x14ac:dyDescent="0.2">
      <c r="A34" s="69" t="s">
        <v>321</v>
      </c>
      <c r="B34" s="95">
        <v>5</v>
      </c>
      <c r="C34" s="74" t="s">
        <v>348</v>
      </c>
      <c r="D34" s="73" t="s">
        <v>352</v>
      </c>
      <c r="E34" s="188"/>
      <c r="F34" s="96"/>
      <c r="G34" s="188"/>
      <c r="H34" s="188"/>
      <c r="I34" s="188"/>
      <c r="J34" s="188"/>
      <c r="K34" s="188"/>
    </row>
    <row r="35" spans="1:11" ht="15.75" customHeight="1" x14ac:dyDescent="0.2">
      <c r="A35" s="69" t="s">
        <v>321</v>
      </c>
      <c r="B35" s="95">
        <v>5</v>
      </c>
      <c r="C35" s="74" t="s">
        <v>348</v>
      </c>
      <c r="D35" s="69" t="s">
        <v>353</v>
      </c>
      <c r="E35" s="188"/>
      <c r="F35" s="96"/>
      <c r="G35" s="188"/>
      <c r="H35" s="188"/>
      <c r="I35" s="188"/>
      <c r="J35" s="188"/>
      <c r="K35" s="188"/>
    </row>
    <row r="36" spans="1:11" ht="15.75" customHeight="1" x14ac:dyDescent="0.2">
      <c r="A36" s="69" t="s">
        <v>321</v>
      </c>
      <c r="B36" s="95">
        <v>5</v>
      </c>
      <c r="C36" s="74" t="s">
        <v>348</v>
      </c>
      <c r="D36" s="73" t="s">
        <v>354</v>
      </c>
      <c r="E36" s="188"/>
      <c r="F36" s="96"/>
      <c r="G36" s="188"/>
      <c r="H36" s="188"/>
      <c r="I36" s="188"/>
      <c r="J36" s="188"/>
      <c r="K36" s="188"/>
    </row>
    <row r="37" spans="1:11" ht="15.75" customHeight="1" x14ac:dyDescent="0.2">
      <c r="A37" s="69" t="s">
        <v>321</v>
      </c>
      <c r="B37" s="99">
        <v>6</v>
      </c>
      <c r="C37" s="76" t="s">
        <v>355</v>
      </c>
      <c r="D37" s="76" t="s">
        <v>356</v>
      </c>
      <c r="E37" s="188"/>
      <c r="F37" s="96"/>
      <c r="G37" s="188"/>
      <c r="H37" s="188"/>
      <c r="I37" s="188"/>
      <c r="J37" s="188"/>
      <c r="K37" s="188"/>
    </row>
    <row r="38" spans="1:11" ht="15.75" customHeight="1" x14ac:dyDescent="0.2">
      <c r="A38" s="69" t="s">
        <v>321</v>
      </c>
      <c r="B38" s="99">
        <v>6</v>
      </c>
      <c r="C38" s="76" t="s">
        <v>355</v>
      </c>
      <c r="D38" s="76" t="s">
        <v>357</v>
      </c>
      <c r="E38" s="188"/>
      <c r="F38" s="96"/>
      <c r="G38" s="188"/>
      <c r="H38" s="188"/>
      <c r="I38" s="188"/>
      <c r="J38" s="188"/>
      <c r="K38" s="188"/>
    </row>
    <row r="39" spans="1:11" ht="15.75" customHeight="1" x14ac:dyDescent="0.2">
      <c r="A39" s="69" t="s">
        <v>321</v>
      </c>
      <c r="B39" s="99">
        <v>6</v>
      </c>
      <c r="C39" s="76" t="s">
        <v>355</v>
      </c>
      <c r="D39" s="76" t="s">
        <v>358</v>
      </c>
      <c r="E39" s="188"/>
      <c r="F39" s="96"/>
      <c r="G39" s="188"/>
      <c r="H39" s="188"/>
      <c r="I39" s="188"/>
      <c r="J39" s="188"/>
      <c r="K39" s="188"/>
    </row>
    <row r="40" spans="1:11" ht="15.75" customHeight="1" x14ac:dyDescent="0.2">
      <c r="A40" s="69" t="s">
        <v>321</v>
      </c>
      <c r="B40" s="99">
        <v>6</v>
      </c>
      <c r="C40" s="76" t="s">
        <v>355</v>
      </c>
      <c r="D40" s="76" t="s">
        <v>359</v>
      </c>
      <c r="E40" s="188"/>
      <c r="F40" s="96"/>
      <c r="G40" s="188"/>
      <c r="H40" s="188"/>
      <c r="I40" s="188"/>
      <c r="J40" s="188"/>
      <c r="K40" s="188"/>
    </row>
    <row r="41" spans="1:11" ht="15.75" customHeight="1" x14ac:dyDescent="0.2">
      <c r="A41" s="296" t="s">
        <v>321</v>
      </c>
      <c r="B41" s="301">
        <v>6</v>
      </c>
      <c r="C41" s="302" t="s">
        <v>355</v>
      </c>
      <c r="D41" s="302" t="s">
        <v>360</v>
      </c>
      <c r="E41" s="188"/>
      <c r="F41" s="96"/>
      <c r="G41" s="188"/>
      <c r="H41" s="188"/>
      <c r="I41" s="188"/>
      <c r="J41" s="188"/>
      <c r="K41" s="188"/>
    </row>
    <row r="42" spans="1:11" ht="15.75" customHeight="1" x14ac:dyDescent="0.2">
      <c r="A42" s="69" t="s">
        <v>321</v>
      </c>
      <c r="B42" s="99">
        <v>7</v>
      </c>
      <c r="C42" s="76" t="s">
        <v>361</v>
      </c>
      <c r="D42" s="76" t="s">
        <v>362</v>
      </c>
      <c r="E42" s="188"/>
      <c r="F42" s="96"/>
      <c r="G42" s="188"/>
      <c r="H42" s="188"/>
      <c r="I42" s="188"/>
      <c r="J42" s="188"/>
      <c r="K42" s="188"/>
    </row>
    <row r="43" spans="1:11" ht="15.75" customHeight="1" x14ac:dyDescent="0.2">
      <c r="A43" s="69" t="s">
        <v>321</v>
      </c>
      <c r="B43" s="99">
        <v>7</v>
      </c>
      <c r="C43" s="76" t="s">
        <v>361</v>
      </c>
      <c r="D43" s="69" t="s">
        <v>363</v>
      </c>
      <c r="E43" s="188"/>
      <c r="F43" s="96"/>
      <c r="G43" s="188"/>
      <c r="H43" s="188"/>
      <c r="I43" s="188"/>
      <c r="J43" s="188"/>
      <c r="K43" s="188"/>
    </row>
    <row r="44" spans="1:11" ht="15.75" customHeight="1" x14ac:dyDescent="0.2">
      <c r="A44" s="296" t="s">
        <v>321</v>
      </c>
      <c r="B44" s="301">
        <v>7</v>
      </c>
      <c r="C44" s="302" t="s">
        <v>361</v>
      </c>
      <c r="D44" s="296" t="s">
        <v>364</v>
      </c>
      <c r="E44" s="188"/>
      <c r="F44" s="96"/>
      <c r="G44" s="188"/>
      <c r="H44" s="188"/>
      <c r="I44" s="188"/>
      <c r="J44" s="188"/>
      <c r="K44" s="188"/>
    </row>
    <row r="45" spans="1:11" ht="15.75" customHeight="1" x14ac:dyDescent="0.2">
      <c r="A45" s="69" t="s">
        <v>321</v>
      </c>
      <c r="B45" s="99">
        <v>7</v>
      </c>
      <c r="C45" s="76" t="s">
        <v>361</v>
      </c>
      <c r="D45" s="76" t="s">
        <v>365</v>
      </c>
      <c r="E45" s="188"/>
      <c r="F45" s="96"/>
      <c r="G45" s="188"/>
      <c r="H45" s="188"/>
      <c r="I45" s="188"/>
      <c r="J45" s="188"/>
      <c r="K45" s="188"/>
    </row>
    <row r="46" spans="1:11" ht="15.75" customHeight="1" x14ac:dyDescent="0.2">
      <c r="A46" s="69" t="s">
        <v>321</v>
      </c>
      <c r="B46" s="99">
        <v>7</v>
      </c>
      <c r="C46" s="76" t="s">
        <v>361</v>
      </c>
      <c r="D46" s="76" t="s">
        <v>366</v>
      </c>
      <c r="E46" s="188"/>
      <c r="F46" s="96"/>
      <c r="G46" s="188"/>
      <c r="H46" s="188"/>
      <c r="I46" s="188"/>
      <c r="J46" s="188"/>
      <c r="K46" s="188"/>
    </row>
    <row r="47" spans="1:11" ht="15.75" customHeight="1" x14ac:dyDescent="0.2">
      <c r="A47" s="69" t="s">
        <v>321</v>
      </c>
      <c r="B47" s="99">
        <v>8</v>
      </c>
      <c r="C47" s="76" t="s">
        <v>367</v>
      </c>
      <c r="D47" s="69" t="s">
        <v>368</v>
      </c>
      <c r="E47" s="188"/>
      <c r="F47" s="96"/>
      <c r="G47" s="188"/>
      <c r="H47" s="188"/>
      <c r="I47" s="188"/>
      <c r="J47" s="188"/>
      <c r="K47" s="188"/>
    </row>
    <row r="48" spans="1:11" ht="15.75" customHeight="1" x14ac:dyDescent="0.2">
      <c r="A48" s="296" t="s">
        <v>321</v>
      </c>
      <c r="B48" s="301">
        <v>8</v>
      </c>
      <c r="C48" s="302" t="s">
        <v>367</v>
      </c>
      <c r="D48" s="302" t="s">
        <v>369</v>
      </c>
      <c r="E48" s="188"/>
      <c r="F48" s="96"/>
      <c r="G48" s="188"/>
      <c r="H48" s="188"/>
      <c r="I48" s="188"/>
      <c r="J48" s="188"/>
      <c r="K48" s="188"/>
    </row>
    <row r="49" spans="1:11" ht="15.75" customHeight="1" x14ac:dyDescent="0.2">
      <c r="A49" s="296" t="s">
        <v>321</v>
      </c>
      <c r="B49" s="301">
        <v>8</v>
      </c>
      <c r="C49" s="302" t="s">
        <v>367</v>
      </c>
      <c r="D49" s="302" t="s">
        <v>370</v>
      </c>
      <c r="E49" s="188"/>
      <c r="F49" s="96"/>
      <c r="G49" s="188"/>
      <c r="H49" s="188"/>
      <c r="I49" s="188"/>
      <c r="J49" s="188"/>
      <c r="K49" s="188"/>
    </row>
    <row r="50" spans="1:11" ht="15.75" customHeight="1" x14ac:dyDescent="0.2">
      <c r="A50" s="69" t="s">
        <v>321</v>
      </c>
      <c r="B50" s="99">
        <v>8</v>
      </c>
      <c r="C50" s="76" t="s">
        <v>367</v>
      </c>
      <c r="D50" s="69" t="s">
        <v>371</v>
      </c>
      <c r="E50" s="188"/>
      <c r="F50" s="96"/>
      <c r="G50" s="188"/>
      <c r="H50" s="188"/>
      <c r="I50" s="188"/>
      <c r="J50" s="188"/>
      <c r="K50" s="188"/>
    </row>
    <row r="51" spans="1:11" ht="15.75" customHeight="1" x14ac:dyDescent="0.2">
      <c r="A51" s="69" t="s">
        <v>321</v>
      </c>
      <c r="B51" s="99">
        <v>8</v>
      </c>
      <c r="C51" s="76" t="s">
        <v>367</v>
      </c>
      <c r="D51" s="76" t="s">
        <v>372</v>
      </c>
      <c r="E51" s="188"/>
      <c r="F51" s="96"/>
      <c r="G51" s="188"/>
      <c r="H51" s="188"/>
      <c r="I51" s="188"/>
      <c r="J51" s="188"/>
      <c r="K51" s="188"/>
    </row>
    <row r="52" spans="1:11" ht="15.75" customHeight="1" x14ac:dyDescent="0.2">
      <c r="A52" s="69" t="s">
        <v>321</v>
      </c>
      <c r="B52" s="99">
        <v>8</v>
      </c>
      <c r="C52" s="76" t="s">
        <v>367</v>
      </c>
      <c r="D52" s="76" t="s">
        <v>373</v>
      </c>
      <c r="E52" s="188"/>
      <c r="F52" s="96"/>
      <c r="G52" s="188"/>
      <c r="H52" s="188"/>
      <c r="I52" s="188"/>
      <c r="J52" s="188"/>
      <c r="K52" s="188"/>
    </row>
    <row r="53" spans="1:11" ht="15.75" customHeight="1" x14ac:dyDescent="0.2">
      <c r="A53" s="69" t="s">
        <v>321</v>
      </c>
      <c r="B53" s="99">
        <v>8</v>
      </c>
      <c r="C53" s="76" t="s">
        <v>367</v>
      </c>
      <c r="D53" s="76" t="s">
        <v>374</v>
      </c>
      <c r="E53" s="188"/>
      <c r="F53" s="96"/>
      <c r="G53" s="188"/>
      <c r="H53" s="188"/>
      <c r="I53" s="188"/>
      <c r="J53" s="188"/>
      <c r="K53" s="188"/>
    </row>
    <row r="54" spans="1:11" ht="15.75" customHeight="1" x14ac:dyDescent="0.2">
      <c r="A54" s="69" t="s">
        <v>321</v>
      </c>
      <c r="B54" s="99">
        <v>8</v>
      </c>
      <c r="C54" s="76" t="s">
        <v>367</v>
      </c>
      <c r="D54" s="76" t="s">
        <v>375</v>
      </c>
      <c r="E54" s="188"/>
      <c r="F54" s="96"/>
      <c r="G54" s="188"/>
      <c r="H54" s="188"/>
      <c r="I54" s="188"/>
      <c r="J54" s="188"/>
      <c r="K54" s="188"/>
    </row>
    <row r="55" spans="1:11" ht="15.75" customHeight="1" x14ac:dyDescent="0.2">
      <c r="A55" s="69" t="s">
        <v>321</v>
      </c>
      <c r="B55" s="95">
        <v>9</v>
      </c>
      <c r="C55" s="69" t="s">
        <v>376</v>
      </c>
      <c r="D55" s="76" t="s">
        <v>377</v>
      </c>
      <c r="E55" s="188"/>
      <c r="F55" s="96"/>
      <c r="G55" s="188"/>
      <c r="H55" s="188"/>
      <c r="I55" s="188"/>
      <c r="J55" s="188"/>
      <c r="K55" s="188"/>
    </row>
    <row r="56" spans="1:11" ht="15.75" customHeight="1" x14ac:dyDescent="0.2">
      <c r="A56" s="296" t="s">
        <v>321</v>
      </c>
      <c r="B56" s="297">
        <v>9</v>
      </c>
      <c r="C56" s="296" t="s">
        <v>376</v>
      </c>
      <c r="D56" s="302" t="s">
        <v>378</v>
      </c>
      <c r="E56" s="188"/>
      <c r="F56" s="96"/>
      <c r="G56" s="188"/>
      <c r="H56" s="188"/>
      <c r="I56" s="188"/>
      <c r="J56" s="188"/>
      <c r="K56" s="188"/>
    </row>
    <row r="57" spans="1:11" ht="15.75" customHeight="1" x14ac:dyDescent="0.2">
      <c r="A57" s="69" t="s">
        <v>321</v>
      </c>
      <c r="B57" s="95">
        <v>9</v>
      </c>
      <c r="C57" s="69" t="s">
        <v>376</v>
      </c>
      <c r="D57" s="76" t="s">
        <v>379</v>
      </c>
      <c r="E57" s="188"/>
      <c r="F57" s="96"/>
      <c r="G57" s="188"/>
      <c r="H57" s="188"/>
      <c r="I57" s="188"/>
      <c r="J57" s="188"/>
      <c r="K57" s="188"/>
    </row>
    <row r="58" spans="1:11" ht="15.75" customHeight="1" x14ac:dyDescent="0.2">
      <c r="A58" s="296" t="s">
        <v>321</v>
      </c>
      <c r="B58" s="297">
        <v>9</v>
      </c>
      <c r="C58" s="296" t="s">
        <v>376</v>
      </c>
      <c r="D58" s="302" t="s">
        <v>380</v>
      </c>
      <c r="E58" s="188"/>
      <c r="F58" s="96"/>
      <c r="G58" s="188"/>
      <c r="H58" s="188"/>
      <c r="I58" s="188"/>
      <c r="J58" s="188"/>
      <c r="K58" s="188"/>
    </row>
    <row r="59" spans="1:11" ht="15.75" customHeight="1" x14ac:dyDescent="0.2">
      <c r="A59" s="69" t="s">
        <v>321</v>
      </c>
      <c r="B59" s="95">
        <v>9</v>
      </c>
      <c r="C59" s="69" t="s">
        <v>376</v>
      </c>
      <c r="D59" s="76" t="s">
        <v>381</v>
      </c>
      <c r="E59" s="188"/>
      <c r="F59" s="96"/>
      <c r="G59" s="188"/>
      <c r="H59" s="188"/>
      <c r="I59" s="188"/>
      <c r="J59" s="188"/>
      <c r="K59" s="188"/>
    </row>
    <row r="60" spans="1:11" ht="15.75" customHeight="1" x14ac:dyDescent="0.2">
      <c r="A60" s="69" t="s">
        <v>321</v>
      </c>
      <c r="B60" s="95">
        <v>10</v>
      </c>
      <c r="C60" s="69" t="s">
        <v>382</v>
      </c>
      <c r="D60" s="76" t="s">
        <v>383</v>
      </c>
      <c r="E60" s="188"/>
      <c r="F60" s="96"/>
      <c r="G60" s="188"/>
      <c r="H60" s="188"/>
      <c r="I60" s="188"/>
      <c r="J60" s="188"/>
      <c r="K60" s="188"/>
    </row>
    <row r="61" spans="1:11" ht="15.75" customHeight="1" x14ac:dyDescent="0.2">
      <c r="A61" s="296" t="s">
        <v>321</v>
      </c>
      <c r="B61" s="297">
        <v>10</v>
      </c>
      <c r="C61" s="296" t="s">
        <v>382</v>
      </c>
      <c r="D61" s="302" t="s">
        <v>384</v>
      </c>
      <c r="E61" s="188"/>
      <c r="F61" s="96"/>
      <c r="G61" s="188"/>
      <c r="H61" s="188"/>
      <c r="I61" s="188"/>
      <c r="J61" s="188"/>
      <c r="K61" s="188"/>
    </row>
    <row r="62" spans="1:11" ht="15.75" customHeight="1" x14ac:dyDescent="0.2">
      <c r="A62" s="69" t="s">
        <v>321</v>
      </c>
      <c r="B62" s="95">
        <v>10</v>
      </c>
      <c r="C62" s="69" t="s">
        <v>382</v>
      </c>
      <c r="D62" s="76" t="s">
        <v>385</v>
      </c>
      <c r="E62" s="188"/>
      <c r="F62" s="96"/>
      <c r="G62" s="188"/>
      <c r="H62" s="188"/>
      <c r="I62" s="188"/>
      <c r="J62" s="188"/>
      <c r="K62" s="188"/>
    </row>
    <row r="63" spans="1:11" ht="15.75" customHeight="1" x14ac:dyDescent="0.2">
      <c r="A63" s="69" t="s">
        <v>321</v>
      </c>
      <c r="B63" s="95">
        <v>10</v>
      </c>
      <c r="C63" s="69" t="s">
        <v>382</v>
      </c>
      <c r="D63" s="76" t="s">
        <v>386</v>
      </c>
      <c r="E63" s="188"/>
      <c r="F63" s="96"/>
      <c r="G63" s="188"/>
      <c r="H63" s="188"/>
      <c r="I63" s="188"/>
      <c r="J63" s="188"/>
      <c r="K63" s="188"/>
    </row>
    <row r="64" spans="1:11" ht="15.75" customHeight="1" x14ac:dyDescent="0.2">
      <c r="A64" s="296" t="s">
        <v>321</v>
      </c>
      <c r="B64" s="297">
        <v>10</v>
      </c>
      <c r="C64" s="296" t="s">
        <v>382</v>
      </c>
      <c r="D64" s="302" t="s">
        <v>387</v>
      </c>
      <c r="E64" s="188"/>
      <c r="F64" s="96"/>
      <c r="G64" s="188"/>
      <c r="H64" s="188"/>
      <c r="I64" s="188"/>
      <c r="J64" s="188"/>
      <c r="K64" s="188"/>
    </row>
    <row r="65" spans="1:11" ht="15.75" customHeight="1" x14ac:dyDescent="0.2">
      <c r="A65" s="69" t="s">
        <v>321</v>
      </c>
      <c r="B65" s="95">
        <v>10</v>
      </c>
      <c r="C65" s="69" t="s">
        <v>382</v>
      </c>
      <c r="D65" s="76" t="s">
        <v>388</v>
      </c>
      <c r="E65" s="188"/>
      <c r="F65" s="96"/>
      <c r="G65" s="188"/>
      <c r="H65" s="188"/>
      <c r="I65" s="188"/>
      <c r="J65" s="188"/>
      <c r="K65" s="188"/>
    </row>
    <row r="66" spans="1:11" ht="15.75" customHeight="1" x14ac:dyDescent="0.2">
      <c r="A66" s="69" t="s">
        <v>321</v>
      </c>
      <c r="B66" s="95">
        <v>10</v>
      </c>
      <c r="C66" s="69" t="s">
        <v>382</v>
      </c>
      <c r="D66" s="76" t="s">
        <v>389</v>
      </c>
      <c r="E66" s="188"/>
      <c r="F66" s="96"/>
      <c r="G66" s="188"/>
      <c r="H66" s="188"/>
      <c r="I66" s="188"/>
      <c r="J66" s="188"/>
      <c r="K66" s="188"/>
    </row>
    <row r="67" spans="1:11" ht="15.75" customHeight="1" x14ac:dyDescent="0.2">
      <c r="A67" s="69" t="s">
        <v>321</v>
      </c>
      <c r="B67" s="95">
        <v>10</v>
      </c>
      <c r="C67" s="69" t="s">
        <v>382</v>
      </c>
      <c r="D67" s="76" t="s">
        <v>390</v>
      </c>
      <c r="E67" s="188"/>
      <c r="F67" s="96"/>
      <c r="G67" s="188"/>
      <c r="H67" s="188"/>
      <c r="I67" s="188"/>
      <c r="J67" s="188"/>
      <c r="K67" s="188"/>
    </row>
    <row r="68" spans="1:11" ht="15.75" customHeight="1" x14ac:dyDescent="0.2">
      <c r="A68" s="69" t="s">
        <v>321</v>
      </c>
      <c r="B68" s="95">
        <v>10</v>
      </c>
      <c r="C68" s="69" t="s">
        <v>382</v>
      </c>
      <c r="D68" s="76" t="s">
        <v>391</v>
      </c>
      <c r="E68" s="188"/>
      <c r="F68" s="96"/>
      <c r="G68" s="188"/>
      <c r="H68" s="188"/>
      <c r="I68" s="188"/>
      <c r="J68" s="188"/>
      <c r="K68" s="188"/>
    </row>
    <row r="69" spans="1:11" ht="15.75" customHeight="1" x14ac:dyDescent="0.2">
      <c r="A69" s="69" t="s">
        <v>321</v>
      </c>
      <c r="B69" s="95">
        <v>10</v>
      </c>
      <c r="C69" s="69" t="s">
        <v>382</v>
      </c>
      <c r="D69" s="76" t="s">
        <v>392</v>
      </c>
      <c r="E69" s="188"/>
      <c r="F69" s="96"/>
      <c r="G69" s="188"/>
      <c r="H69" s="188"/>
      <c r="I69" s="188"/>
      <c r="J69" s="188"/>
      <c r="K69" s="188"/>
    </row>
    <row r="70" spans="1:11" ht="15.75" customHeight="1" x14ac:dyDescent="0.2">
      <c r="A70" s="69" t="s">
        <v>321</v>
      </c>
      <c r="B70" s="95">
        <v>10</v>
      </c>
      <c r="C70" s="69" t="s">
        <v>382</v>
      </c>
      <c r="D70" s="76" t="s">
        <v>393</v>
      </c>
      <c r="E70" s="188"/>
      <c r="F70" s="96"/>
      <c r="G70" s="188"/>
      <c r="H70" s="188"/>
      <c r="I70" s="188"/>
      <c r="J70" s="188"/>
      <c r="K70" s="188"/>
    </row>
    <row r="71" spans="1:11" ht="15.75" customHeight="1" x14ac:dyDescent="0.2">
      <c r="A71" s="69" t="s">
        <v>321</v>
      </c>
      <c r="B71" s="95">
        <v>10</v>
      </c>
      <c r="C71" s="69" t="s">
        <v>382</v>
      </c>
      <c r="D71" s="76" t="s">
        <v>394</v>
      </c>
      <c r="E71" s="188"/>
      <c r="F71" s="96"/>
      <c r="G71" s="188"/>
      <c r="H71" s="188"/>
      <c r="I71" s="188"/>
      <c r="J71" s="188"/>
      <c r="K71" s="188"/>
    </row>
    <row r="72" spans="1:11" ht="15.75" customHeight="1" x14ac:dyDescent="0.2">
      <c r="A72" s="69" t="s">
        <v>321</v>
      </c>
      <c r="B72" s="95">
        <v>10</v>
      </c>
      <c r="C72" s="69" t="s">
        <v>382</v>
      </c>
      <c r="D72" s="76" t="s">
        <v>395</v>
      </c>
      <c r="E72" s="188"/>
      <c r="F72" s="96"/>
      <c r="G72" s="188"/>
      <c r="H72" s="188"/>
      <c r="I72" s="188"/>
      <c r="J72" s="188"/>
      <c r="K72" s="188"/>
    </row>
    <row r="73" spans="1:11" ht="15.75" customHeight="1" x14ac:dyDescent="0.2">
      <c r="A73" s="69" t="s">
        <v>321</v>
      </c>
      <c r="B73" s="95">
        <v>10</v>
      </c>
      <c r="C73" s="69" t="s">
        <v>382</v>
      </c>
      <c r="D73" s="76" t="s">
        <v>396</v>
      </c>
      <c r="E73" s="188"/>
      <c r="F73" s="96"/>
      <c r="G73" s="188"/>
      <c r="H73" s="188"/>
      <c r="I73" s="188"/>
      <c r="J73" s="188"/>
      <c r="K73" s="188"/>
    </row>
    <row r="74" spans="1:11" ht="15.75" customHeight="1" x14ac:dyDescent="0.2">
      <c r="A74" s="69" t="s">
        <v>321</v>
      </c>
      <c r="B74" s="95">
        <v>10</v>
      </c>
      <c r="C74" s="69" t="s">
        <v>382</v>
      </c>
      <c r="D74" s="76" t="s">
        <v>397</v>
      </c>
      <c r="E74" s="188"/>
      <c r="F74" s="96"/>
      <c r="G74" s="188"/>
      <c r="H74" s="188"/>
      <c r="I74" s="188"/>
      <c r="J74" s="188"/>
      <c r="K74" s="188"/>
    </row>
    <row r="75" spans="1:11" ht="15.75" customHeight="1" x14ac:dyDescent="0.2">
      <c r="A75" s="69" t="s">
        <v>321</v>
      </c>
      <c r="B75" s="95">
        <v>10</v>
      </c>
      <c r="C75" s="69" t="s">
        <v>382</v>
      </c>
      <c r="D75" s="76" t="s">
        <v>398</v>
      </c>
      <c r="E75" s="188"/>
      <c r="F75" s="96"/>
      <c r="G75" s="188"/>
      <c r="H75" s="188"/>
      <c r="I75" s="188"/>
      <c r="J75" s="188"/>
      <c r="K75" s="188"/>
    </row>
    <row r="76" spans="1:11" ht="15.75" customHeight="1" x14ac:dyDescent="0.2">
      <c r="A76" s="69" t="s">
        <v>321</v>
      </c>
      <c r="B76" s="95">
        <v>10</v>
      </c>
      <c r="C76" s="69" t="s">
        <v>382</v>
      </c>
      <c r="D76" s="76" t="s">
        <v>399</v>
      </c>
      <c r="E76" s="188"/>
      <c r="F76" s="96"/>
      <c r="G76" s="188"/>
      <c r="H76" s="188"/>
      <c r="I76" s="188"/>
      <c r="J76" s="188"/>
      <c r="K76" s="188"/>
    </row>
    <row r="77" spans="1:11" ht="15.75" customHeight="1" x14ac:dyDescent="0.2">
      <c r="A77" s="69" t="s">
        <v>321</v>
      </c>
      <c r="B77" s="95">
        <v>10</v>
      </c>
      <c r="C77" s="69" t="s">
        <v>382</v>
      </c>
      <c r="D77" s="76" t="s">
        <v>400</v>
      </c>
      <c r="E77" s="188"/>
      <c r="F77" s="96"/>
      <c r="G77" s="188"/>
      <c r="H77" s="188"/>
      <c r="I77" s="188"/>
      <c r="J77" s="188"/>
      <c r="K77" s="188"/>
    </row>
    <row r="78" spans="1:11" ht="15.75" customHeight="1" x14ac:dyDescent="0.2">
      <c r="A78" s="69" t="s">
        <v>321</v>
      </c>
      <c r="B78" s="95">
        <v>10</v>
      </c>
      <c r="C78" s="69" t="s">
        <v>382</v>
      </c>
      <c r="D78" s="76" t="s">
        <v>401</v>
      </c>
      <c r="E78" s="188"/>
      <c r="F78" s="96"/>
      <c r="G78" s="188"/>
      <c r="H78" s="188"/>
      <c r="I78" s="188"/>
      <c r="J78" s="188"/>
      <c r="K78" s="188"/>
    </row>
    <row r="79" spans="1:11" ht="15.75" customHeight="1" x14ac:dyDescent="0.2">
      <c r="A79" s="69" t="s">
        <v>321</v>
      </c>
      <c r="B79" s="95">
        <v>10</v>
      </c>
      <c r="C79" s="69" t="s">
        <v>382</v>
      </c>
      <c r="D79" s="76" t="s">
        <v>402</v>
      </c>
      <c r="E79" s="188"/>
      <c r="F79" s="96"/>
      <c r="G79" s="188"/>
      <c r="H79" s="188"/>
      <c r="I79" s="188"/>
      <c r="J79" s="188"/>
      <c r="K79" s="188"/>
    </row>
    <row r="80" spans="1:11" ht="15.75" customHeight="1" x14ac:dyDescent="0.2">
      <c r="A80" s="69" t="s">
        <v>321</v>
      </c>
      <c r="B80" s="95">
        <v>10</v>
      </c>
      <c r="C80" s="69" t="s">
        <v>382</v>
      </c>
      <c r="D80" s="76" t="s">
        <v>403</v>
      </c>
      <c r="E80" s="188"/>
      <c r="F80" s="96"/>
      <c r="G80" s="188"/>
      <c r="H80" s="188"/>
      <c r="I80" s="188"/>
      <c r="J80" s="188"/>
      <c r="K80" s="188"/>
    </row>
    <row r="81" spans="1:11" ht="15.75" customHeight="1" x14ac:dyDescent="0.2">
      <c r="A81" s="296" t="s">
        <v>321</v>
      </c>
      <c r="B81" s="297">
        <v>10</v>
      </c>
      <c r="C81" s="296" t="s">
        <v>382</v>
      </c>
      <c r="D81" s="302" t="s">
        <v>404</v>
      </c>
      <c r="E81" s="188"/>
      <c r="F81" s="96"/>
      <c r="G81" s="188"/>
      <c r="H81" s="188"/>
      <c r="I81" s="188"/>
      <c r="J81" s="188"/>
      <c r="K81" s="188"/>
    </row>
    <row r="82" spans="1:11" ht="15.75" customHeight="1" x14ac:dyDescent="0.2">
      <c r="A82" s="69" t="s">
        <v>321</v>
      </c>
      <c r="B82" s="95">
        <v>10</v>
      </c>
      <c r="C82" s="69" t="s">
        <v>382</v>
      </c>
      <c r="D82" s="76" t="s">
        <v>405</v>
      </c>
      <c r="E82" s="188"/>
      <c r="F82" s="96"/>
      <c r="G82" s="188"/>
      <c r="H82" s="188"/>
      <c r="I82" s="188"/>
      <c r="J82" s="188"/>
      <c r="K82" s="188"/>
    </row>
    <row r="83" spans="1:11" ht="15.75" customHeight="1" x14ac:dyDescent="0.2">
      <c r="A83" s="69" t="s">
        <v>321</v>
      </c>
      <c r="B83" s="95">
        <v>10</v>
      </c>
      <c r="C83" s="69" t="s">
        <v>382</v>
      </c>
      <c r="D83" s="76" t="s">
        <v>406</v>
      </c>
      <c r="E83" s="188"/>
      <c r="F83" s="96"/>
      <c r="G83" s="188"/>
      <c r="H83" s="188"/>
      <c r="I83" s="188"/>
      <c r="J83" s="188"/>
      <c r="K83" s="188"/>
    </row>
    <row r="84" spans="1:11" ht="15.75" customHeight="1" x14ac:dyDescent="0.2">
      <c r="A84" s="83" t="s">
        <v>407</v>
      </c>
      <c r="B84" s="95">
        <v>11</v>
      </c>
      <c r="C84" s="78" t="s">
        <v>408</v>
      </c>
      <c r="D84" s="76" t="s">
        <v>409</v>
      </c>
      <c r="E84" s="188"/>
      <c r="F84" s="96"/>
      <c r="G84" s="188"/>
      <c r="H84" s="188"/>
      <c r="I84" s="188"/>
      <c r="J84" s="188"/>
      <c r="K84" s="188"/>
    </row>
    <row r="85" spans="1:11" ht="15.75" customHeight="1" x14ac:dyDescent="0.2">
      <c r="A85" s="83" t="s">
        <v>407</v>
      </c>
      <c r="B85" s="95">
        <v>11</v>
      </c>
      <c r="C85" s="78" t="s">
        <v>408</v>
      </c>
      <c r="D85" s="76" t="s">
        <v>410</v>
      </c>
      <c r="E85" s="188"/>
      <c r="F85" s="96"/>
      <c r="G85" s="188"/>
      <c r="H85" s="188"/>
      <c r="I85" s="188"/>
      <c r="J85" s="188"/>
      <c r="K85" s="188"/>
    </row>
    <row r="86" spans="1:11" ht="15.75" customHeight="1" x14ac:dyDescent="0.2">
      <c r="A86" s="83" t="s">
        <v>407</v>
      </c>
      <c r="B86" s="95">
        <v>11</v>
      </c>
      <c r="C86" s="78" t="s">
        <v>408</v>
      </c>
      <c r="D86" s="76" t="s">
        <v>411</v>
      </c>
      <c r="E86" s="188"/>
      <c r="F86" s="96"/>
      <c r="G86" s="188"/>
      <c r="H86" s="188"/>
      <c r="I86" s="188"/>
      <c r="J86" s="188"/>
      <c r="K86" s="188"/>
    </row>
    <row r="87" spans="1:11" ht="15.75" customHeight="1" x14ac:dyDescent="0.2">
      <c r="A87" s="83" t="s">
        <v>407</v>
      </c>
      <c r="B87" s="95">
        <v>11</v>
      </c>
      <c r="C87" s="78" t="s">
        <v>408</v>
      </c>
      <c r="D87" s="76" t="s">
        <v>412</v>
      </c>
      <c r="E87" s="188"/>
      <c r="F87" s="96"/>
      <c r="G87" s="188"/>
      <c r="H87" s="188"/>
      <c r="I87" s="188"/>
      <c r="J87" s="188"/>
      <c r="K87" s="188"/>
    </row>
    <row r="88" spans="1:11" ht="15.75" customHeight="1" x14ac:dyDescent="0.2">
      <c r="A88" s="83" t="s">
        <v>407</v>
      </c>
      <c r="B88" s="95">
        <v>11</v>
      </c>
      <c r="C88" s="78" t="s">
        <v>408</v>
      </c>
      <c r="D88" s="76" t="s">
        <v>413</v>
      </c>
      <c r="E88" s="188"/>
      <c r="F88" s="96"/>
      <c r="G88" s="188"/>
      <c r="H88" s="188"/>
      <c r="I88" s="188"/>
      <c r="J88" s="188"/>
      <c r="K88" s="188"/>
    </row>
    <row r="89" spans="1:11" ht="15.75" customHeight="1" x14ac:dyDescent="0.2">
      <c r="A89" s="83" t="s">
        <v>407</v>
      </c>
      <c r="B89" s="95">
        <v>11</v>
      </c>
      <c r="C89" s="78" t="s">
        <v>408</v>
      </c>
      <c r="D89" s="76" t="s">
        <v>414</v>
      </c>
      <c r="E89" s="188"/>
      <c r="F89" s="96"/>
      <c r="G89" s="188"/>
      <c r="H89" s="188"/>
      <c r="I89" s="188"/>
      <c r="J89" s="188"/>
      <c r="K89" s="188"/>
    </row>
    <row r="90" spans="1:11" ht="15.75" customHeight="1" x14ac:dyDescent="0.2">
      <c r="A90" s="83" t="s">
        <v>407</v>
      </c>
      <c r="B90" s="95">
        <v>12</v>
      </c>
      <c r="C90" s="78" t="s">
        <v>415</v>
      </c>
      <c r="D90" s="76" t="s">
        <v>416</v>
      </c>
      <c r="E90" s="188"/>
      <c r="F90" s="96"/>
      <c r="G90" s="188"/>
      <c r="H90" s="188"/>
      <c r="I90" s="188"/>
      <c r="J90" s="188"/>
      <c r="K90" s="188"/>
    </row>
    <row r="91" spans="1:11" ht="15.75" customHeight="1" x14ac:dyDescent="0.2">
      <c r="A91" s="83" t="s">
        <v>407</v>
      </c>
      <c r="B91" s="95">
        <v>12</v>
      </c>
      <c r="C91" s="78" t="s">
        <v>415</v>
      </c>
      <c r="D91" s="76" t="s">
        <v>417</v>
      </c>
      <c r="E91" s="188"/>
      <c r="F91" s="96"/>
      <c r="G91" s="188"/>
      <c r="H91" s="188"/>
      <c r="I91" s="188"/>
      <c r="J91" s="188"/>
      <c r="K91" s="188"/>
    </row>
    <row r="92" spans="1:11" ht="15.75" customHeight="1" x14ac:dyDescent="0.2">
      <c r="A92" s="303" t="s">
        <v>407</v>
      </c>
      <c r="B92" s="297">
        <v>12</v>
      </c>
      <c r="C92" s="304" t="s">
        <v>415</v>
      </c>
      <c r="D92" s="302" t="s">
        <v>418</v>
      </c>
      <c r="E92" s="188"/>
      <c r="F92" s="96"/>
      <c r="G92" s="188"/>
      <c r="H92" s="188"/>
      <c r="I92" s="188"/>
      <c r="J92" s="188"/>
      <c r="K92" s="188"/>
    </row>
    <row r="93" spans="1:11" ht="15.75" customHeight="1" x14ac:dyDescent="0.2">
      <c r="A93" s="83" t="s">
        <v>407</v>
      </c>
      <c r="B93" s="95">
        <v>12</v>
      </c>
      <c r="C93" s="78" t="s">
        <v>415</v>
      </c>
      <c r="D93" s="76" t="s">
        <v>419</v>
      </c>
      <c r="E93" s="188"/>
      <c r="F93" s="96"/>
      <c r="G93" s="188"/>
      <c r="H93" s="188"/>
      <c r="I93" s="188"/>
      <c r="J93" s="188"/>
      <c r="K93" s="188"/>
    </row>
    <row r="94" spans="1:11" ht="15.75" customHeight="1" x14ac:dyDescent="0.2">
      <c r="A94" s="303" t="s">
        <v>407</v>
      </c>
      <c r="B94" s="297">
        <v>12</v>
      </c>
      <c r="C94" s="304" t="s">
        <v>415</v>
      </c>
      <c r="D94" s="302" t="s">
        <v>420</v>
      </c>
      <c r="E94" s="188"/>
      <c r="F94" s="96"/>
      <c r="G94" s="188"/>
      <c r="H94" s="188"/>
      <c r="I94" s="188"/>
      <c r="J94" s="188"/>
      <c r="K94" s="188"/>
    </row>
    <row r="95" spans="1:11" ht="15.75" customHeight="1" x14ac:dyDescent="0.2">
      <c r="A95" s="83" t="s">
        <v>407</v>
      </c>
      <c r="B95" s="95">
        <v>12</v>
      </c>
      <c r="C95" s="78" t="s">
        <v>415</v>
      </c>
      <c r="D95" s="76" t="s">
        <v>421</v>
      </c>
      <c r="E95" s="188"/>
      <c r="F95" s="96"/>
      <c r="G95" s="188"/>
      <c r="H95" s="188"/>
      <c r="I95" s="188"/>
      <c r="J95" s="188"/>
      <c r="K95" s="188"/>
    </row>
    <row r="96" spans="1:11" ht="15.75" customHeight="1" x14ac:dyDescent="0.2">
      <c r="A96" s="303" t="s">
        <v>407</v>
      </c>
      <c r="B96" s="297">
        <v>12</v>
      </c>
      <c r="C96" s="304" t="s">
        <v>415</v>
      </c>
      <c r="D96" s="302" t="s">
        <v>422</v>
      </c>
      <c r="E96" s="188"/>
      <c r="F96" s="96"/>
      <c r="G96" s="188"/>
      <c r="H96" s="188"/>
      <c r="I96" s="188"/>
      <c r="J96" s="188"/>
      <c r="K96" s="188"/>
    </row>
    <row r="97" spans="1:11" ht="15.75" customHeight="1" x14ac:dyDescent="0.2">
      <c r="A97" s="83" t="s">
        <v>407</v>
      </c>
      <c r="B97" s="95">
        <v>12</v>
      </c>
      <c r="C97" s="78" t="s">
        <v>415</v>
      </c>
      <c r="D97" s="76" t="s">
        <v>423</v>
      </c>
      <c r="E97" s="188"/>
      <c r="F97" s="96"/>
      <c r="G97" s="188"/>
      <c r="H97" s="188"/>
      <c r="I97" s="188"/>
      <c r="J97" s="188"/>
      <c r="K97" s="188"/>
    </row>
    <row r="98" spans="1:11" ht="15.75" customHeight="1" x14ac:dyDescent="0.2">
      <c r="A98" s="83" t="s">
        <v>407</v>
      </c>
      <c r="B98" s="95">
        <v>12</v>
      </c>
      <c r="C98" s="78" t="s">
        <v>415</v>
      </c>
      <c r="D98" s="76" t="s">
        <v>424</v>
      </c>
      <c r="E98" s="188"/>
      <c r="F98" s="96"/>
      <c r="G98" s="188"/>
      <c r="H98" s="188"/>
      <c r="I98" s="188"/>
      <c r="J98" s="188"/>
      <c r="K98" s="188"/>
    </row>
    <row r="99" spans="1:11" ht="15.75" customHeight="1" x14ac:dyDescent="0.2">
      <c r="A99" s="83" t="s">
        <v>407</v>
      </c>
      <c r="B99" s="95">
        <v>13</v>
      </c>
      <c r="C99" s="78" t="s">
        <v>425</v>
      </c>
      <c r="D99" s="76" t="s">
        <v>426</v>
      </c>
      <c r="E99" s="188"/>
      <c r="F99" s="96"/>
      <c r="G99" s="188"/>
      <c r="H99" s="188"/>
      <c r="I99" s="188"/>
      <c r="J99" s="188"/>
      <c r="K99" s="188"/>
    </row>
    <row r="100" spans="1:11" ht="15.75" customHeight="1" x14ac:dyDescent="0.2">
      <c r="A100" s="83" t="s">
        <v>407</v>
      </c>
      <c r="B100" s="95">
        <v>13</v>
      </c>
      <c r="C100" s="78" t="s">
        <v>425</v>
      </c>
      <c r="D100" s="76" t="s">
        <v>427</v>
      </c>
      <c r="E100" s="188"/>
      <c r="F100" s="96"/>
      <c r="G100" s="188"/>
      <c r="H100" s="188"/>
      <c r="I100" s="188"/>
      <c r="J100" s="188"/>
      <c r="K100" s="188"/>
    </row>
    <row r="101" spans="1:11" ht="15.75" customHeight="1" x14ac:dyDescent="0.2">
      <c r="A101" s="83" t="s">
        <v>407</v>
      </c>
      <c r="B101" s="95">
        <v>13</v>
      </c>
      <c r="C101" s="78" t="s">
        <v>425</v>
      </c>
      <c r="D101" s="76" t="s">
        <v>428</v>
      </c>
      <c r="E101" s="188"/>
      <c r="F101" s="96"/>
      <c r="G101" s="188"/>
      <c r="H101" s="188"/>
      <c r="I101" s="188"/>
      <c r="J101" s="188"/>
      <c r="K101" s="188"/>
    </row>
    <row r="102" spans="1:11" ht="15.75" customHeight="1" x14ac:dyDescent="0.2">
      <c r="A102" s="83" t="s">
        <v>407</v>
      </c>
      <c r="B102" s="95">
        <v>13</v>
      </c>
      <c r="C102" s="78" t="s">
        <v>425</v>
      </c>
      <c r="D102" s="76" t="s">
        <v>429</v>
      </c>
      <c r="E102" s="188"/>
      <c r="F102" s="96"/>
      <c r="G102" s="188"/>
      <c r="H102" s="188"/>
      <c r="I102" s="188"/>
      <c r="J102" s="188"/>
      <c r="K102" s="188"/>
    </row>
    <row r="103" spans="1:11" ht="15.75" customHeight="1" x14ac:dyDescent="0.2">
      <c r="A103" s="83" t="s">
        <v>407</v>
      </c>
      <c r="B103" s="95">
        <v>14</v>
      </c>
      <c r="C103" s="78" t="s">
        <v>430</v>
      </c>
      <c r="D103" s="76" t="s">
        <v>431</v>
      </c>
      <c r="E103" s="188"/>
      <c r="F103" s="96"/>
      <c r="G103" s="188"/>
      <c r="H103" s="188"/>
      <c r="I103" s="188"/>
      <c r="J103" s="188"/>
      <c r="K103" s="188"/>
    </row>
    <row r="104" spans="1:11" ht="15.75" customHeight="1" x14ac:dyDescent="0.2">
      <c r="A104" s="83" t="s">
        <v>407</v>
      </c>
      <c r="B104" s="95">
        <v>14</v>
      </c>
      <c r="C104" s="78" t="s">
        <v>430</v>
      </c>
      <c r="D104" s="76" t="s">
        <v>432</v>
      </c>
      <c r="E104" s="188"/>
      <c r="F104" s="96"/>
      <c r="G104" s="188"/>
      <c r="H104" s="188"/>
      <c r="I104" s="188"/>
      <c r="J104" s="188"/>
      <c r="K104" s="188"/>
    </row>
    <row r="105" spans="1:11" ht="15.75" customHeight="1" x14ac:dyDescent="0.2">
      <c r="A105" s="303" t="s">
        <v>407</v>
      </c>
      <c r="B105" s="297">
        <v>14</v>
      </c>
      <c r="C105" s="304" t="s">
        <v>430</v>
      </c>
      <c r="D105" s="302" t="s">
        <v>433</v>
      </c>
      <c r="E105" s="188"/>
      <c r="F105" s="96"/>
      <c r="G105" s="188"/>
      <c r="H105" s="188"/>
      <c r="I105" s="188"/>
      <c r="J105" s="188"/>
      <c r="K105" s="188"/>
    </row>
    <row r="106" spans="1:11" ht="15.75" customHeight="1" x14ac:dyDescent="0.2">
      <c r="A106" s="303" t="s">
        <v>407</v>
      </c>
      <c r="B106" s="297">
        <v>14</v>
      </c>
      <c r="C106" s="304" t="s">
        <v>430</v>
      </c>
      <c r="D106" s="302" t="s">
        <v>434</v>
      </c>
      <c r="E106" s="188"/>
      <c r="F106" s="96"/>
      <c r="G106" s="188"/>
      <c r="H106" s="188"/>
      <c r="I106" s="188"/>
      <c r="J106" s="188"/>
      <c r="K106" s="188"/>
    </row>
    <row r="107" spans="1:11" ht="15.75" customHeight="1" x14ac:dyDescent="0.2">
      <c r="A107" s="83" t="s">
        <v>407</v>
      </c>
      <c r="B107" s="95">
        <v>14</v>
      </c>
      <c r="C107" s="78" t="s">
        <v>430</v>
      </c>
      <c r="D107" s="76" t="s">
        <v>435</v>
      </c>
      <c r="E107" s="188"/>
      <c r="F107" s="96"/>
      <c r="G107" s="188"/>
      <c r="H107" s="188"/>
      <c r="I107" s="188"/>
      <c r="J107" s="188"/>
      <c r="K107" s="188"/>
    </row>
    <row r="108" spans="1:11" ht="15.75" customHeight="1" x14ac:dyDescent="0.2">
      <c r="A108" s="83" t="s">
        <v>407</v>
      </c>
      <c r="B108" s="95">
        <v>14</v>
      </c>
      <c r="C108" s="78" t="s">
        <v>430</v>
      </c>
      <c r="D108" s="76" t="s">
        <v>436</v>
      </c>
      <c r="E108" s="188"/>
      <c r="F108" s="96"/>
      <c r="G108" s="188"/>
      <c r="H108" s="188"/>
      <c r="I108" s="188"/>
      <c r="J108" s="188"/>
      <c r="K108" s="188"/>
    </row>
    <row r="109" spans="1:11" ht="15.75" customHeight="1" x14ac:dyDescent="0.2">
      <c r="A109" s="83" t="s">
        <v>407</v>
      </c>
      <c r="B109" s="95">
        <v>14</v>
      </c>
      <c r="C109" s="78" t="s">
        <v>430</v>
      </c>
      <c r="D109" s="76" t="s">
        <v>437</v>
      </c>
      <c r="E109" s="188"/>
      <c r="F109" s="96"/>
      <c r="G109" s="188"/>
      <c r="H109" s="188"/>
      <c r="I109" s="188"/>
      <c r="J109" s="188"/>
      <c r="K109" s="188"/>
    </row>
    <row r="110" spans="1:11" ht="15.75" customHeight="1" x14ac:dyDescent="0.2">
      <c r="A110" s="83" t="s">
        <v>407</v>
      </c>
      <c r="B110" s="95">
        <v>15</v>
      </c>
      <c r="C110" s="78" t="s">
        <v>438</v>
      </c>
      <c r="D110" s="76" t="s">
        <v>439</v>
      </c>
      <c r="E110" s="188"/>
      <c r="F110" s="96"/>
      <c r="G110" s="188"/>
      <c r="H110" s="188"/>
      <c r="I110" s="188"/>
      <c r="J110" s="188"/>
      <c r="K110" s="188"/>
    </row>
    <row r="111" spans="1:11" ht="15.75" customHeight="1" x14ac:dyDescent="0.2">
      <c r="A111" s="83" t="s">
        <v>407</v>
      </c>
      <c r="B111" s="95">
        <v>15</v>
      </c>
      <c r="C111" s="78" t="s">
        <v>438</v>
      </c>
      <c r="D111" s="76" t="s">
        <v>440</v>
      </c>
      <c r="E111" s="188"/>
      <c r="F111" s="96"/>
      <c r="G111" s="188"/>
      <c r="H111" s="188"/>
      <c r="I111" s="188"/>
      <c r="J111" s="188"/>
      <c r="K111" s="188"/>
    </row>
    <row r="112" spans="1:11" ht="15.75" customHeight="1" x14ac:dyDescent="0.2">
      <c r="A112" s="83" t="s">
        <v>407</v>
      </c>
      <c r="B112" s="95">
        <v>15</v>
      </c>
      <c r="C112" s="78" t="s">
        <v>438</v>
      </c>
      <c r="D112" s="76" t="s">
        <v>441</v>
      </c>
      <c r="E112" s="188"/>
      <c r="F112" s="96"/>
      <c r="G112" s="188"/>
      <c r="H112" s="188"/>
      <c r="I112" s="188"/>
      <c r="J112" s="188"/>
      <c r="K112" s="188"/>
    </row>
    <row r="113" spans="1:11" ht="15.75" customHeight="1" x14ac:dyDescent="0.2">
      <c r="A113" s="83" t="s">
        <v>407</v>
      </c>
      <c r="B113" s="95">
        <v>16</v>
      </c>
      <c r="C113" s="78" t="s">
        <v>442</v>
      </c>
      <c r="D113" s="76" t="s">
        <v>443</v>
      </c>
      <c r="E113" s="188"/>
      <c r="F113" s="96"/>
      <c r="G113" s="188"/>
      <c r="H113" s="188"/>
      <c r="I113" s="188"/>
      <c r="J113" s="188"/>
      <c r="K113" s="188"/>
    </row>
    <row r="114" spans="1:11" ht="15.75" customHeight="1" x14ac:dyDescent="0.2">
      <c r="A114" s="83" t="s">
        <v>407</v>
      </c>
      <c r="B114" s="95">
        <v>16</v>
      </c>
      <c r="C114" s="78" t="s">
        <v>442</v>
      </c>
      <c r="D114" s="76" t="s">
        <v>444</v>
      </c>
      <c r="E114" s="188"/>
      <c r="F114" s="96"/>
      <c r="G114" s="188"/>
      <c r="H114" s="188"/>
      <c r="I114" s="188"/>
      <c r="J114" s="188"/>
      <c r="K114" s="188"/>
    </row>
    <row r="115" spans="1:11" ht="15.75" customHeight="1" x14ac:dyDescent="0.2">
      <c r="A115" s="83" t="s">
        <v>407</v>
      </c>
      <c r="B115" s="95">
        <v>16</v>
      </c>
      <c r="C115" s="78" t="s">
        <v>442</v>
      </c>
      <c r="D115" s="76" t="s">
        <v>445</v>
      </c>
      <c r="E115" s="188"/>
      <c r="F115" s="96"/>
      <c r="G115" s="188"/>
      <c r="H115" s="188"/>
      <c r="I115" s="188"/>
      <c r="J115" s="188"/>
      <c r="K115" s="188"/>
    </row>
    <row r="116" spans="1:11" ht="15.75" customHeight="1" x14ac:dyDescent="0.2">
      <c r="A116" s="83" t="s">
        <v>407</v>
      </c>
      <c r="B116" s="95">
        <v>16</v>
      </c>
      <c r="C116" s="78" t="s">
        <v>442</v>
      </c>
      <c r="D116" s="76" t="s">
        <v>446</v>
      </c>
      <c r="E116" s="188"/>
      <c r="F116" s="96"/>
      <c r="G116" s="188"/>
      <c r="H116" s="188"/>
      <c r="I116" s="188"/>
      <c r="J116" s="188"/>
      <c r="K116" s="188"/>
    </row>
    <row r="117" spans="1:11" ht="15.75" customHeight="1" x14ac:dyDescent="0.2">
      <c r="A117" s="83" t="s">
        <v>407</v>
      </c>
      <c r="B117" s="95">
        <v>16</v>
      </c>
      <c r="C117" s="78" t="s">
        <v>442</v>
      </c>
      <c r="D117" s="76" t="s">
        <v>447</v>
      </c>
      <c r="E117" s="188"/>
      <c r="F117" s="96"/>
      <c r="G117" s="188"/>
      <c r="H117" s="188"/>
      <c r="I117" s="188"/>
      <c r="J117" s="188"/>
      <c r="K117" s="188"/>
    </row>
    <row r="118" spans="1:11" ht="15.75" customHeight="1" x14ac:dyDescent="0.2">
      <c r="A118" s="303" t="s">
        <v>407</v>
      </c>
      <c r="B118" s="297">
        <v>16</v>
      </c>
      <c r="C118" s="304" t="s">
        <v>442</v>
      </c>
      <c r="D118" s="302" t="s">
        <v>448</v>
      </c>
      <c r="E118" s="188"/>
      <c r="F118" s="96"/>
      <c r="G118" s="188"/>
      <c r="H118" s="188"/>
      <c r="I118" s="188"/>
      <c r="J118" s="188"/>
      <c r="K118" s="188"/>
    </row>
    <row r="119" spans="1:11" ht="15.75" customHeight="1" x14ac:dyDescent="0.2">
      <c r="A119" s="83" t="s">
        <v>407</v>
      </c>
      <c r="B119" s="95">
        <v>16</v>
      </c>
      <c r="C119" s="78" t="s">
        <v>442</v>
      </c>
      <c r="D119" s="76" t="s">
        <v>449</v>
      </c>
      <c r="E119" s="188"/>
      <c r="F119" s="96"/>
      <c r="G119" s="188"/>
      <c r="H119" s="188"/>
      <c r="I119" s="188"/>
      <c r="J119" s="188"/>
      <c r="K119" s="188"/>
    </row>
    <row r="120" spans="1:11" ht="15.75" customHeight="1" x14ac:dyDescent="0.2">
      <c r="A120" s="83" t="s">
        <v>407</v>
      </c>
      <c r="B120" s="95">
        <v>16</v>
      </c>
      <c r="C120" s="78" t="s">
        <v>442</v>
      </c>
      <c r="D120" s="76" t="s">
        <v>450</v>
      </c>
      <c r="E120" s="188"/>
      <c r="F120" s="96"/>
      <c r="G120" s="188"/>
      <c r="H120" s="188"/>
      <c r="I120" s="188"/>
      <c r="J120" s="188"/>
      <c r="K120" s="188"/>
    </row>
    <row r="121" spans="1:11" ht="15.75" customHeight="1" x14ac:dyDescent="0.2">
      <c r="A121" s="83" t="s">
        <v>407</v>
      </c>
      <c r="B121" s="95">
        <v>16</v>
      </c>
      <c r="C121" s="78" t="s">
        <v>442</v>
      </c>
      <c r="D121" s="76" t="s">
        <v>451</v>
      </c>
      <c r="E121" s="188"/>
      <c r="F121" s="96"/>
      <c r="G121" s="188"/>
      <c r="H121" s="188"/>
      <c r="I121" s="188"/>
      <c r="J121" s="188"/>
      <c r="K121" s="188"/>
    </row>
    <row r="122" spans="1:11" ht="15.75" customHeight="1" x14ac:dyDescent="0.2">
      <c r="A122" s="83" t="s">
        <v>407</v>
      </c>
      <c r="B122" s="95">
        <v>16</v>
      </c>
      <c r="C122" s="78" t="s">
        <v>442</v>
      </c>
      <c r="D122" s="76" t="s">
        <v>452</v>
      </c>
      <c r="E122" s="188"/>
      <c r="F122" s="96"/>
      <c r="G122" s="188"/>
      <c r="H122" s="188"/>
      <c r="I122" s="188"/>
      <c r="J122" s="188"/>
      <c r="K122" s="188"/>
    </row>
    <row r="123" spans="1:11" ht="15.75" customHeight="1" x14ac:dyDescent="0.2">
      <c r="A123" s="83" t="s">
        <v>407</v>
      </c>
      <c r="B123" s="95">
        <v>16</v>
      </c>
      <c r="C123" s="78" t="s">
        <v>442</v>
      </c>
      <c r="D123" s="76" t="s">
        <v>453</v>
      </c>
      <c r="E123" s="188"/>
      <c r="F123" s="96"/>
      <c r="G123" s="188"/>
      <c r="H123" s="188"/>
      <c r="I123" s="188"/>
      <c r="J123" s="188"/>
      <c r="K123" s="188"/>
    </row>
    <row r="124" spans="1:11" ht="15.75" customHeight="1" x14ac:dyDescent="0.2">
      <c r="A124" s="83" t="s">
        <v>407</v>
      </c>
      <c r="B124" s="95">
        <v>16</v>
      </c>
      <c r="C124" s="78" t="s">
        <v>442</v>
      </c>
      <c r="D124" s="76" t="s">
        <v>454</v>
      </c>
      <c r="E124" s="188"/>
      <c r="F124" s="96"/>
      <c r="G124" s="188"/>
      <c r="H124" s="188"/>
      <c r="I124" s="188"/>
      <c r="J124" s="188"/>
      <c r="K124" s="188"/>
    </row>
    <row r="125" spans="1:11" ht="15.75" customHeight="1" x14ac:dyDescent="0.2">
      <c r="A125" s="83" t="s">
        <v>407</v>
      </c>
      <c r="B125" s="95">
        <v>16</v>
      </c>
      <c r="C125" s="78" t="s">
        <v>442</v>
      </c>
      <c r="D125" s="76" t="s">
        <v>455</v>
      </c>
      <c r="E125" s="188"/>
      <c r="F125" s="96"/>
      <c r="G125" s="188"/>
      <c r="H125" s="188"/>
      <c r="I125" s="188"/>
      <c r="J125" s="188"/>
      <c r="K125" s="188"/>
    </row>
    <row r="126" spans="1:11" ht="15.75" customHeight="1" x14ac:dyDescent="0.2">
      <c r="A126" s="83" t="s">
        <v>407</v>
      </c>
      <c r="B126" s="95">
        <v>16</v>
      </c>
      <c r="C126" s="78" t="s">
        <v>442</v>
      </c>
      <c r="D126" s="76" t="s">
        <v>456</v>
      </c>
      <c r="E126" s="188"/>
      <c r="F126" s="96"/>
      <c r="G126" s="188"/>
      <c r="H126" s="188"/>
      <c r="I126" s="188"/>
      <c r="J126" s="188"/>
      <c r="K126" s="188"/>
    </row>
    <row r="127" spans="1:11" ht="15.75" customHeight="1" x14ac:dyDescent="0.2">
      <c r="A127" s="83" t="s">
        <v>407</v>
      </c>
      <c r="B127" s="95">
        <v>16</v>
      </c>
      <c r="C127" s="78" t="s">
        <v>442</v>
      </c>
      <c r="D127" s="76" t="s">
        <v>457</v>
      </c>
      <c r="E127" s="188"/>
      <c r="F127" s="96"/>
      <c r="G127" s="188"/>
      <c r="H127" s="188"/>
      <c r="I127" s="188"/>
      <c r="J127" s="188"/>
      <c r="K127" s="188"/>
    </row>
    <row r="128" spans="1:11" ht="15.75" customHeight="1" x14ac:dyDescent="0.2">
      <c r="A128" s="83" t="s">
        <v>407</v>
      </c>
      <c r="B128" s="95">
        <v>16</v>
      </c>
      <c r="C128" s="78" t="s">
        <v>442</v>
      </c>
      <c r="D128" s="76" t="s">
        <v>458</v>
      </c>
      <c r="E128" s="188"/>
      <c r="F128" s="96"/>
      <c r="G128" s="188"/>
      <c r="H128" s="188"/>
      <c r="I128" s="188"/>
      <c r="J128" s="188"/>
      <c r="K128" s="188"/>
    </row>
    <row r="129" spans="1:11" ht="15.75" customHeight="1" x14ac:dyDescent="0.2">
      <c r="A129" s="83" t="s">
        <v>407</v>
      </c>
      <c r="B129" s="95">
        <v>17</v>
      </c>
      <c r="C129" s="78" t="s">
        <v>459</v>
      </c>
      <c r="D129" s="76" t="s">
        <v>460</v>
      </c>
      <c r="E129" s="188"/>
      <c r="F129" s="96"/>
      <c r="G129" s="188"/>
      <c r="H129" s="188"/>
      <c r="I129" s="188"/>
      <c r="J129" s="188"/>
      <c r="K129" s="188"/>
    </row>
    <row r="130" spans="1:11" ht="15.75" customHeight="1" x14ac:dyDescent="0.2">
      <c r="A130" s="83" t="s">
        <v>407</v>
      </c>
      <c r="B130" s="95">
        <v>17</v>
      </c>
      <c r="C130" s="78" t="s">
        <v>459</v>
      </c>
      <c r="D130" s="76" t="s">
        <v>461</v>
      </c>
      <c r="E130" s="188"/>
      <c r="F130" s="96"/>
      <c r="G130" s="188"/>
      <c r="H130" s="188"/>
      <c r="I130" s="188"/>
      <c r="J130" s="188"/>
      <c r="K130" s="188"/>
    </row>
    <row r="131" spans="1:11" ht="15.75" customHeight="1" x14ac:dyDescent="0.2">
      <c r="A131" s="83" t="s">
        <v>407</v>
      </c>
      <c r="B131" s="95">
        <v>17</v>
      </c>
      <c r="C131" s="78" t="s">
        <v>459</v>
      </c>
      <c r="D131" s="76" t="s">
        <v>462</v>
      </c>
      <c r="E131" s="188"/>
      <c r="F131" s="96"/>
      <c r="G131" s="188"/>
      <c r="H131" s="188"/>
      <c r="I131" s="188"/>
      <c r="J131" s="188"/>
      <c r="K131" s="188"/>
    </row>
    <row r="132" spans="1:11" ht="15.75" customHeight="1" x14ac:dyDescent="0.2">
      <c r="A132" s="83" t="s">
        <v>407</v>
      </c>
      <c r="B132" s="95">
        <v>17</v>
      </c>
      <c r="C132" s="78" t="s">
        <v>459</v>
      </c>
      <c r="D132" s="76" t="s">
        <v>463</v>
      </c>
      <c r="E132" s="188"/>
      <c r="F132" s="96"/>
      <c r="G132" s="188"/>
      <c r="H132" s="188"/>
      <c r="I132" s="188"/>
      <c r="J132" s="188"/>
      <c r="K132" s="188"/>
    </row>
    <row r="133" spans="1:11" ht="15.75" customHeight="1" x14ac:dyDescent="0.2">
      <c r="A133" s="83" t="s">
        <v>407</v>
      </c>
      <c r="B133" s="95">
        <v>17</v>
      </c>
      <c r="C133" s="78" t="s">
        <v>459</v>
      </c>
      <c r="D133" s="76" t="s">
        <v>464</v>
      </c>
      <c r="E133" s="188"/>
      <c r="F133" s="96"/>
      <c r="G133" s="188"/>
      <c r="H133" s="188"/>
      <c r="I133" s="188"/>
      <c r="J133" s="188"/>
      <c r="K133" s="188"/>
    </row>
    <row r="134" spans="1:11" ht="15.75" customHeight="1" x14ac:dyDescent="0.2">
      <c r="A134" s="83" t="s">
        <v>407</v>
      </c>
      <c r="B134" s="95">
        <v>17</v>
      </c>
      <c r="C134" s="78" t="s">
        <v>459</v>
      </c>
      <c r="D134" s="76" t="s">
        <v>465</v>
      </c>
      <c r="E134" s="188"/>
      <c r="F134" s="96"/>
      <c r="G134" s="188"/>
      <c r="H134" s="188"/>
      <c r="I134" s="188"/>
      <c r="J134" s="188"/>
      <c r="K134" s="188"/>
    </row>
    <row r="135" spans="1:11" ht="15.75" customHeight="1" x14ac:dyDescent="0.2">
      <c r="A135" s="83" t="s">
        <v>407</v>
      </c>
      <c r="B135" s="95">
        <v>17</v>
      </c>
      <c r="C135" s="78" t="s">
        <v>459</v>
      </c>
      <c r="D135" s="76" t="s">
        <v>466</v>
      </c>
      <c r="E135" s="188"/>
      <c r="F135" s="96"/>
      <c r="G135" s="188"/>
      <c r="H135" s="188"/>
      <c r="I135" s="188"/>
      <c r="J135" s="188"/>
      <c r="K135" s="188"/>
    </row>
    <row r="136" spans="1:11" ht="15.75" customHeight="1" x14ac:dyDescent="0.2">
      <c r="A136" s="83" t="s">
        <v>407</v>
      </c>
      <c r="B136" s="95">
        <v>17</v>
      </c>
      <c r="C136" s="78" t="s">
        <v>459</v>
      </c>
      <c r="D136" s="76" t="s">
        <v>467</v>
      </c>
      <c r="E136" s="188"/>
      <c r="F136" s="96"/>
      <c r="G136" s="188"/>
      <c r="H136" s="188"/>
      <c r="I136" s="188"/>
      <c r="J136" s="188"/>
      <c r="K136" s="188"/>
    </row>
    <row r="137" spans="1:11" ht="15.75" customHeight="1" x14ac:dyDescent="0.2">
      <c r="A137" s="83" t="s">
        <v>407</v>
      </c>
      <c r="B137" s="95">
        <v>17</v>
      </c>
      <c r="C137" s="78" t="s">
        <v>459</v>
      </c>
      <c r="D137" s="76" t="s">
        <v>468</v>
      </c>
      <c r="E137" s="188"/>
      <c r="F137" s="96"/>
      <c r="G137" s="188"/>
      <c r="H137" s="188"/>
      <c r="I137" s="188"/>
      <c r="J137" s="188"/>
      <c r="K137" s="188"/>
    </row>
    <row r="138" spans="1:11" ht="15.75" customHeight="1" x14ac:dyDescent="0.2">
      <c r="A138" s="83" t="s">
        <v>407</v>
      </c>
      <c r="B138" s="95">
        <v>17</v>
      </c>
      <c r="C138" s="78" t="s">
        <v>459</v>
      </c>
      <c r="D138" s="76" t="s">
        <v>469</v>
      </c>
      <c r="E138" s="188"/>
      <c r="F138" s="96"/>
      <c r="G138" s="188"/>
      <c r="H138" s="188"/>
      <c r="I138" s="188"/>
      <c r="J138" s="188"/>
      <c r="K138" s="188"/>
    </row>
    <row r="139" spans="1:11" ht="15.75" customHeight="1" x14ac:dyDescent="0.2">
      <c r="A139" s="83" t="s">
        <v>407</v>
      </c>
      <c r="B139" s="95">
        <v>17</v>
      </c>
      <c r="C139" s="78" t="s">
        <v>459</v>
      </c>
      <c r="D139" s="76" t="s">
        <v>470</v>
      </c>
      <c r="E139" s="188"/>
      <c r="F139" s="96"/>
      <c r="G139" s="188"/>
      <c r="H139" s="188"/>
      <c r="I139" s="188"/>
      <c r="J139" s="188"/>
      <c r="K139" s="188"/>
    </row>
    <row r="140" spans="1:11" ht="15.75" customHeight="1" x14ac:dyDescent="0.2">
      <c r="A140" s="83" t="s">
        <v>407</v>
      </c>
      <c r="B140" s="95">
        <v>17</v>
      </c>
      <c r="C140" s="78" t="s">
        <v>459</v>
      </c>
      <c r="D140" s="76" t="s">
        <v>471</v>
      </c>
      <c r="E140" s="188"/>
      <c r="F140" s="96"/>
      <c r="G140" s="188"/>
      <c r="H140" s="188"/>
      <c r="I140" s="188"/>
      <c r="J140" s="188"/>
      <c r="K140" s="188"/>
    </row>
    <row r="141" spans="1:11" ht="15.75" customHeight="1" x14ac:dyDescent="0.2">
      <c r="A141" s="83" t="s">
        <v>407</v>
      </c>
      <c r="B141" s="95">
        <v>17</v>
      </c>
      <c r="C141" s="78" t="s">
        <v>459</v>
      </c>
      <c r="D141" s="76" t="s">
        <v>472</v>
      </c>
      <c r="E141" s="188"/>
      <c r="F141" s="96"/>
      <c r="G141" s="188"/>
      <c r="H141" s="188"/>
      <c r="I141" s="188"/>
      <c r="J141" s="188"/>
      <c r="K141" s="188"/>
    </row>
    <row r="142" spans="1:11" ht="15.75" customHeight="1" x14ac:dyDescent="0.2">
      <c r="A142" s="83" t="s">
        <v>407</v>
      </c>
      <c r="B142" s="95">
        <v>17</v>
      </c>
      <c r="C142" s="78" t="s">
        <v>459</v>
      </c>
      <c r="D142" s="76" t="s">
        <v>473</v>
      </c>
      <c r="E142" s="188"/>
      <c r="F142" s="96"/>
      <c r="G142" s="188"/>
      <c r="H142" s="188"/>
      <c r="I142" s="188"/>
      <c r="J142" s="188"/>
      <c r="K142" s="188"/>
    </row>
    <row r="143" spans="1:11" ht="15.75" customHeight="1" x14ac:dyDescent="0.2">
      <c r="A143" s="83" t="s">
        <v>407</v>
      </c>
      <c r="B143" s="95">
        <v>17</v>
      </c>
      <c r="C143" s="78" t="s">
        <v>459</v>
      </c>
      <c r="D143" s="76" t="s">
        <v>474</v>
      </c>
      <c r="E143" s="188"/>
      <c r="F143" s="96"/>
      <c r="G143" s="188"/>
      <c r="H143" s="188"/>
      <c r="I143" s="188"/>
      <c r="J143" s="188"/>
      <c r="K143" s="188"/>
    </row>
    <row r="144" spans="1:11" ht="15.75" customHeight="1" x14ac:dyDescent="0.2">
      <c r="A144" s="83" t="s">
        <v>407</v>
      </c>
      <c r="B144" s="95">
        <v>17</v>
      </c>
      <c r="C144" s="78" t="s">
        <v>459</v>
      </c>
      <c r="D144" s="76" t="s">
        <v>475</v>
      </c>
      <c r="E144" s="188"/>
      <c r="F144" s="96"/>
      <c r="G144" s="188"/>
      <c r="H144" s="188"/>
      <c r="I144" s="188"/>
      <c r="J144" s="188"/>
      <c r="K144" s="188"/>
    </row>
    <row r="145" spans="1:11" ht="15.75" customHeight="1" x14ac:dyDescent="0.2">
      <c r="A145" s="83" t="s">
        <v>407</v>
      </c>
      <c r="B145" s="95">
        <v>17</v>
      </c>
      <c r="C145" s="78" t="s">
        <v>459</v>
      </c>
      <c r="D145" s="76" t="s">
        <v>476</v>
      </c>
      <c r="E145" s="188"/>
      <c r="F145" s="96"/>
      <c r="G145" s="188"/>
      <c r="H145" s="188"/>
      <c r="I145" s="188"/>
      <c r="J145" s="188"/>
      <c r="K145" s="188"/>
    </row>
    <row r="146" spans="1:11" ht="15.75" customHeight="1" x14ac:dyDescent="0.2">
      <c r="A146" s="83" t="s">
        <v>407</v>
      </c>
      <c r="B146" s="95">
        <v>17</v>
      </c>
      <c r="C146" s="78" t="s">
        <v>459</v>
      </c>
      <c r="D146" s="76" t="s">
        <v>477</v>
      </c>
      <c r="E146" s="188"/>
      <c r="F146" s="96"/>
      <c r="G146" s="188"/>
      <c r="H146" s="188"/>
      <c r="I146" s="188"/>
      <c r="J146" s="188"/>
      <c r="K146" s="188"/>
    </row>
    <row r="147" spans="1:11" ht="15.75" customHeight="1" x14ac:dyDescent="0.2">
      <c r="A147" s="83" t="s">
        <v>407</v>
      </c>
      <c r="B147" s="95">
        <v>17</v>
      </c>
      <c r="C147" s="78" t="s">
        <v>459</v>
      </c>
      <c r="D147" s="76" t="s">
        <v>478</v>
      </c>
      <c r="E147" s="188"/>
      <c r="F147" s="96"/>
      <c r="G147" s="188"/>
      <c r="H147" s="188"/>
      <c r="I147" s="188"/>
      <c r="J147" s="188"/>
      <c r="K147" s="188"/>
    </row>
    <row r="148" spans="1:11" ht="15.75" customHeight="1" x14ac:dyDescent="0.2">
      <c r="A148" s="83" t="s">
        <v>407</v>
      </c>
      <c r="B148" s="95">
        <v>17</v>
      </c>
      <c r="C148" s="78" t="s">
        <v>459</v>
      </c>
      <c r="D148" s="76" t="s">
        <v>479</v>
      </c>
      <c r="E148" s="188"/>
      <c r="F148" s="96"/>
      <c r="G148" s="188"/>
      <c r="H148" s="188"/>
      <c r="I148" s="188"/>
      <c r="J148" s="188"/>
      <c r="K148" s="188"/>
    </row>
    <row r="149" spans="1:11" ht="15.75" customHeight="1" x14ac:dyDescent="0.2">
      <c r="A149" s="83" t="s">
        <v>407</v>
      </c>
      <c r="B149" s="95">
        <v>17</v>
      </c>
      <c r="C149" s="78" t="s">
        <v>459</v>
      </c>
      <c r="D149" s="76" t="s">
        <v>480</v>
      </c>
      <c r="E149" s="188"/>
      <c r="F149" s="96"/>
      <c r="G149" s="188"/>
      <c r="H149" s="188"/>
      <c r="I149" s="188"/>
      <c r="J149" s="188"/>
      <c r="K149" s="188"/>
    </row>
    <row r="150" spans="1:11" ht="15.75" customHeight="1" x14ac:dyDescent="0.2">
      <c r="A150" s="83" t="s">
        <v>407</v>
      </c>
      <c r="B150" s="95">
        <v>17</v>
      </c>
      <c r="C150" s="78" t="s">
        <v>459</v>
      </c>
      <c r="D150" s="76" t="s">
        <v>481</v>
      </c>
      <c r="E150" s="188"/>
      <c r="F150" s="96"/>
      <c r="G150" s="188"/>
      <c r="H150" s="188"/>
      <c r="I150" s="188"/>
      <c r="J150" s="188"/>
      <c r="K150" s="188"/>
    </row>
    <row r="151" spans="1:11" ht="15.75" customHeight="1" x14ac:dyDescent="0.2">
      <c r="A151" s="83" t="s">
        <v>407</v>
      </c>
      <c r="B151" s="95">
        <v>18</v>
      </c>
      <c r="C151" s="78" t="s">
        <v>482</v>
      </c>
      <c r="D151" s="76" t="s">
        <v>483</v>
      </c>
      <c r="E151" s="188"/>
      <c r="F151" s="96"/>
      <c r="G151" s="188"/>
      <c r="H151" s="188"/>
      <c r="I151" s="188"/>
      <c r="J151" s="188"/>
      <c r="K151" s="188"/>
    </row>
    <row r="152" spans="1:11" ht="15.75" customHeight="1" x14ac:dyDescent="0.2">
      <c r="A152" s="303" t="s">
        <v>407</v>
      </c>
      <c r="B152" s="297">
        <v>18</v>
      </c>
      <c r="C152" s="304" t="s">
        <v>482</v>
      </c>
      <c r="D152" s="302" t="s">
        <v>484</v>
      </c>
      <c r="E152" s="188"/>
      <c r="F152" s="96"/>
      <c r="G152" s="188"/>
      <c r="H152" s="188"/>
      <c r="I152" s="188"/>
      <c r="J152" s="188"/>
      <c r="K152" s="188"/>
    </row>
    <row r="153" spans="1:11" ht="15.75" customHeight="1" x14ac:dyDescent="0.2">
      <c r="A153" s="83" t="s">
        <v>407</v>
      </c>
      <c r="B153" s="95">
        <v>18</v>
      </c>
      <c r="C153" s="78" t="s">
        <v>482</v>
      </c>
      <c r="D153" s="76" t="s">
        <v>485</v>
      </c>
      <c r="E153" s="188"/>
      <c r="F153" s="96"/>
      <c r="G153" s="188"/>
      <c r="H153" s="188"/>
      <c r="I153" s="188"/>
      <c r="J153" s="188"/>
      <c r="K153" s="188"/>
    </row>
    <row r="154" spans="1:11" ht="15.75" customHeight="1" x14ac:dyDescent="0.2">
      <c r="A154" s="83" t="s">
        <v>407</v>
      </c>
      <c r="B154" s="95">
        <v>18</v>
      </c>
      <c r="C154" s="78" t="s">
        <v>482</v>
      </c>
      <c r="D154" s="76" t="s">
        <v>486</v>
      </c>
      <c r="E154" s="188"/>
      <c r="F154" s="96"/>
      <c r="G154" s="188"/>
      <c r="H154" s="188"/>
      <c r="I154" s="188"/>
      <c r="J154" s="188"/>
      <c r="K154" s="188"/>
    </row>
    <row r="155" spans="1:11" ht="15.75" customHeight="1" x14ac:dyDescent="0.2">
      <c r="A155" s="83" t="s">
        <v>407</v>
      </c>
      <c r="B155" s="95">
        <v>19</v>
      </c>
      <c r="C155" s="78" t="s">
        <v>487</v>
      </c>
      <c r="D155" s="76" t="s">
        <v>488</v>
      </c>
      <c r="E155" s="188"/>
      <c r="F155" s="96"/>
      <c r="G155" s="188"/>
      <c r="H155" s="188"/>
      <c r="I155" s="188"/>
      <c r="J155" s="188"/>
      <c r="K155" s="188"/>
    </row>
    <row r="156" spans="1:11" ht="15.75" customHeight="1" x14ac:dyDescent="0.2">
      <c r="A156" s="303" t="s">
        <v>407</v>
      </c>
      <c r="B156" s="297">
        <v>19</v>
      </c>
      <c r="C156" s="304" t="s">
        <v>487</v>
      </c>
      <c r="D156" s="302" t="s">
        <v>489</v>
      </c>
      <c r="E156" s="188"/>
      <c r="F156" s="96"/>
      <c r="G156" s="188"/>
      <c r="H156" s="188"/>
      <c r="I156" s="188"/>
      <c r="J156" s="188"/>
      <c r="K156" s="188"/>
    </row>
    <row r="157" spans="1:11" ht="15.75" customHeight="1" x14ac:dyDescent="0.2">
      <c r="A157" s="83" t="s">
        <v>407</v>
      </c>
      <c r="B157" s="95">
        <v>19</v>
      </c>
      <c r="C157" s="78" t="s">
        <v>487</v>
      </c>
      <c r="D157" s="76" t="s">
        <v>490</v>
      </c>
      <c r="E157" s="188"/>
      <c r="F157" s="96"/>
      <c r="G157" s="188"/>
      <c r="H157" s="188"/>
      <c r="I157" s="188"/>
      <c r="J157" s="188"/>
      <c r="K157" s="188"/>
    </row>
    <row r="158" spans="1:11" ht="15.75" customHeight="1" x14ac:dyDescent="0.2">
      <c r="A158" s="83" t="s">
        <v>407</v>
      </c>
      <c r="B158" s="95">
        <v>19</v>
      </c>
      <c r="C158" s="78" t="s">
        <v>487</v>
      </c>
      <c r="D158" s="76" t="s">
        <v>491</v>
      </c>
      <c r="E158" s="188"/>
      <c r="F158" s="96"/>
      <c r="G158" s="188"/>
      <c r="H158" s="188"/>
      <c r="I158" s="188"/>
      <c r="J158" s="188"/>
      <c r="K158" s="188"/>
    </row>
    <row r="159" spans="1:11" ht="15.75" customHeight="1" x14ac:dyDescent="0.2">
      <c r="A159" s="83" t="s">
        <v>407</v>
      </c>
      <c r="B159" s="95">
        <v>20</v>
      </c>
      <c r="C159" s="78" t="s">
        <v>492</v>
      </c>
      <c r="D159" s="76" t="s">
        <v>493</v>
      </c>
      <c r="E159" s="188"/>
      <c r="F159" s="96"/>
      <c r="G159" s="188"/>
      <c r="H159" s="188"/>
      <c r="I159" s="188"/>
      <c r="J159" s="188"/>
      <c r="K159" s="188"/>
    </row>
    <row r="160" spans="1:11" ht="15.75" customHeight="1" x14ac:dyDescent="0.2">
      <c r="A160" s="83" t="s">
        <v>407</v>
      </c>
      <c r="B160" s="95">
        <v>20</v>
      </c>
      <c r="C160" s="78" t="s">
        <v>492</v>
      </c>
      <c r="D160" s="76" t="s">
        <v>494</v>
      </c>
      <c r="E160" s="188"/>
      <c r="F160" s="96"/>
      <c r="G160" s="188"/>
      <c r="H160" s="188"/>
      <c r="I160" s="188"/>
      <c r="J160" s="188"/>
      <c r="K160" s="188"/>
    </row>
    <row r="161" spans="1:11" ht="15.75" customHeight="1" x14ac:dyDescent="0.2">
      <c r="A161" s="83" t="s">
        <v>407</v>
      </c>
      <c r="B161" s="95">
        <v>20</v>
      </c>
      <c r="C161" s="78" t="s">
        <v>492</v>
      </c>
      <c r="D161" s="76" t="s">
        <v>495</v>
      </c>
      <c r="E161" s="188"/>
      <c r="F161" s="96"/>
      <c r="G161" s="188"/>
      <c r="H161" s="188"/>
      <c r="I161" s="188"/>
      <c r="J161" s="188"/>
      <c r="K161" s="188"/>
    </row>
    <row r="162" spans="1:11" ht="15.75" customHeight="1" x14ac:dyDescent="0.2">
      <c r="A162" s="83" t="s">
        <v>407</v>
      </c>
      <c r="B162" s="95">
        <v>21</v>
      </c>
      <c r="C162" s="78" t="s">
        <v>496</v>
      </c>
      <c r="D162" s="76" t="s">
        <v>497</v>
      </c>
      <c r="E162" s="188"/>
      <c r="F162" s="96"/>
      <c r="G162" s="188"/>
      <c r="H162" s="188"/>
      <c r="I162" s="188"/>
      <c r="J162" s="188"/>
      <c r="K162" s="188"/>
    </row>
    <row r="163" spans="1:11" ht="15.75" customHeight="1" x14ac:dyDescent="0.2">
      <c r="A163" s="83" t="s">
        <v>407</v>
      </c>
      <c r="B163" s="95">
        <v>21</v>
      </c>
      <c r="C163" s="78" t="s">
        <v>496</v>
      </c>
      <c r="D163" s="76" t="s">
        <v>498</v>
      </c>
      <c r="E163" s="188"/>
      <c r="F163" s="96"/>
      <c r="G163" s="188"/>
      <c r="H163" s="188"/>
      <c r="I163" s="188"/>
      <c r="J163" s="188"/>
      <c r="K163" s="188"/>
    </row>
    <row r="164" spans="1:11" ht="15.75" customHeight="1" x14ac:dyDescent="0.2">
      <c r="A164" s="83" t="s">
        <v>407</v>
      </c>
      <c r="B164" s="95">
        <v>22</v>
      </c>
      <c r="C164" s="78" t="s">
        <v>499</v>
      </c>
      <c r="D164" s="76" t="s">
        <v>500</v>
      </c>
      <c r="E164" s="188"/>
      <c r="F164" s="96"/>
      <c r="G164" s="188"/>
      <c r="H164" s="188"/>
      <c r="I164" s="188"/>
      <c r="J164" s="188"/>
      <c r="K164" s="188"/>
    </row>
    <row r="165" spans="1:11" ht="15.75" customHeight="1" x14ac:dyDescent="0.2">
      <c r="A165" s="83" t="s">
        <v>407</v>
      </c>
      <c r="B165" s="95">
        <v>22</v>
      </c>
      <c r="C165" s="78" t="s">
        <v>499</v>
      </c>
      <c r="D165" s="76" t="s">
        <v>501</v>
      </c>
      <c r="E165" s="188"/>
      <c r="F165" s="96"/>
      <c r="G165" s="188"/>
      <c r="H165" s="188"/>
      <c r="I165" s="188"/>
      <c r="J165" s="188"/>
      <c r="K165" s="188"/>
    </row>
    <row r="166" spans="1:11" ht="15.75" customHeight="1" x14ac:dyDescent="0.2">
      <c r="A166" s="83" t="s">
        <v>407</v>
      </c>
      <c r="B166" s="95">
        <v>22</v>
      </c>
      <c r="C166" s="78" t="s">
        <v>499</v>
      </c>
      <c r="D166" s="76" t="s">
        <v>502</v>
      </c>
      <c r="E166" s="188"/>
      <c r="F166" s="96"/>
      <c r="G166" s="188"/>
      <c r="H166" s="188"/>
      <c r="I166" s="188"/>
      <c r="J166" s="188"/>
      <c r="K166" s="188"/>
    </row>
    <row r="167" spans="1:11" ht="15.75" customHeight="1" x14ac:dyDescent="0.2">
      <c r="A167" s="83" t="s">
        <v>407</v>
      </c>
      <c r="B167" s="95">
        <v>22</v>
      </c>
      <c r="C167" s="78" t="s">
        <v>499</v>
      </c>
      <c r="D167" s="76" t="s">
        <v>503</v>
      </c>
      <c r="E167" s="188"/>
      <c r="F167" s="96"/>
      <c r="G167" s="188"/>
      <c r="H167" s="188"/>
      <c r="I167" s="188"/>
      <c r="J167" s="188"/>
      <c r="K167" s="188"/>
    </row>
    <row r="168" spans="1:11" ht="15.75" customHeight="1" x14ac:dyDescent="0.2">
      <c r="A168" s="83" t="s">
        <v>407</v>
      </c>
      <c r="B168" s="95">
        <v>22</v>
      </c>
      <c r="C168" s="78" t="s">
        <v>499</v>
      </c>
      <c r="D168" s="76" t="s">
        <v>504</v>
      </c>
      <c r="E168" s="188"/>
      <c r="F168" s="96"/>
      <c r="G168" s="188"/>
      <c r="H168" s="188"/>
      <c r="I168" s="188"/>
      <c r="J168" s="188"/>
      <c r="K168" s="188"/>
    </row>
    <row r="169" spans="1:11" ht="15.75" customHeight="1" x14ac:dyDescent="0.2">
      <c r="A169" s="83" t="s">
        <v>407</v>
      </c>
      <c r="B169" s="95">
        <v>23</v>
      </c>
      <c r="C169" s="78" t="s">
        <v>505</v>
      </c>
      <c r="D169" s="76" t="s">
        <v>506</v>
      </c>
      <c r="E169" s="188"/>
      <c r="F169" s="96"/>
      <c r="G169" s="188"/>
      <c r="H169" s="188"/>
      <c r="I169" s="188"/>
      <c r="J169" s="188"/>
      <c r="K169" s="188"/>
    </row>
    <row r="170" spans="1:11" ht="15.75" customHeight="1" x14ac:dyDescent="0.2">
      <c r="A170" s="83" t="s">
        <v>407</v>
      </c>
      <c r="B170" s="95">
        <v>23</v>
      </c>
      <c r="C170" s="78" t="s">
        <v>505</v>
      </c>
      <c r="D170" s="76" t="s">
        <v>507</v>
      </c>
      <c r="E170" s="188"/>
      <c r="F170" s="96"/>
      <c r="G170" s="188"/>
      <c r="H170" s="188"/>
      <c r="I170" s="188"/>
      <c r="J170" s="188"/>
      <c r="K170" s="188"/>
    </row>
    <row r="171" spans="1:11" ht="15.75" customHeight="1" x14ac:dyDescent="0.2">
      <c r="A171" s="303" t="s">
        <v>407</v>
      </c>
      <c r="B171" s="297">
        <v>23</v>
      </c>
      <c r="C171" s="304" t="s">
        <v>505</v>
      </c>
      <c r="D171" s="302" t="s">
        <v>508</v>
      </c>
      <c r="E171" s="188"/>
      <c r="F171" s="96"/>
      <c r="G171" s="188"/>
      <c r="H171" s="188"/>
      <c r="I171" s="188"/>
      <c r="J171" s="188"/>
      <c r="K171" s="188"/>
    </row>
    <row r="172" spans="1:11" ht="15.75" customHeight="1" x14ac:dyDescent="0.2">
      <c r="A172" s="83" t="s">
        <v>407</v>
      </c>
      <c r="B172" s="95">
        <v>23</v>
      </c>
      <c r="C172" s="78" t="s">
        <v>505</v>
      </c>
      <c r="D172" s="76" t="s">
        <v>509</v>
      </c>
      <c r="E172" s="188"/>
      <c r="F172" s="96"/>
      <c r="G172" s="188"/>
      <c r="H172" s="188"/>
      <c r="I172" s="188"/>
      <c r="J172" s="188"/>
      <c r="K172" s="188"/>
    </row>
    <row r="173" spans="1:11" ht="15.75" customHeight="1" x14ac:dyDescent="0.2">
      <c r="A173" s="83" t="s">
        <v>407</v>
      </c>
      <c r="B173" s="95">
        <v>23</v>
      </c>
      <c r="C173" s="78" t="s">
        <v>505</v>
      </c>
      <c r="D173" s="76" t="s">
        <v>510</v>
      </c>
      <c r="E173" s="188"/>
      <c r="F173" s="96"/>
      <c r="G173" s="188"/>
      <c r="H173" s="188"/>
      <c r="I173" s="188"/>
      <c r="J173" s="188"/>
      <c r="K173" s="188"/>
    </row>
    <row r="174" spans="1:11" ht="15.75" customHeight="1" x14ac:dyDescent="0.2">
      <c r="A174" s="83" t="s">
        <v>407</v>
      </c>
      <c r="B174" s="95">
        <v>23</v>
      </c>
      <c r="C174" s="78" t="s">
        <v>505</v>
      </c>
      <c r="D174" s="76" t="s">
        <v>511</v>
      </c>
      <c r="E174" s="188"/>
      <c r="F174" s="96"/>
      <c r="G174" s="188"/>
      <c r="H174" s="188"/>
      <c r="I174" s="188"/>
      <c r="J174" s="188"/>
      <c r="K174" s="188"/>
    </row>
    <row r="175" spans="1:11" ht="15.75" customHeight="1" x14ac:dyDescent="0.2">
      <c r="A175" s="83" t="s">
        <v>407</v>
      </c>
      <c r="B175" s="95">
        <v>23</v>
      </c>
      <c r="C175" s="78" t="s">
        <v>505</v>
      </c>
      <c r="D175" s="76" t="s">
        <v>512</v>
      </c>
      <c r="E175" s="188"/>
      <c r="F175" s="96"/>
      <c r="G175" s="188"/>
      <c r="H175" s="188"/>
      <c r="I175" s="188"/>
      <c r="J175" s="188"/>
      <c r="K175" s="188"/>
    </row>
    <row r="176" spans="1:11" ht="15.75" customHeight="1" x14ac:dyDescent="0.2">
      <c r="A176" s="83" t="s">
        <v>407</v>
      </c>
      <c r="B176" s="95">
        <v>24</v>
      </c>
      <c r="C176" s="78" t="s">
        <v>513</v>
      </c>
      <c r="D176" s="76" t="s">
        <v>514</v>
      </c>
      <c r="E176" s="188"/>
      <c r="F176" s="96"/>
      <c r="G176" s="188"/>
      <c r="H176" s="188"/>
      <c r="I176" s="188"/>
      <c r="J176" s="188"/>
      <c r="K176" s="188"/>
    </row>
    <row r="177" spans="1:11" ht="15.75" customHeight="1" x14ac:dyDescent="0.2">
      <c r="A177" s="83" t="s">
        <v>407</v>
      </c>
      <c r="B177" s="95">
        <v>24</v>
      </c>
      <c r="C177" s="78" t="s">
        <v>513</v>
      </c>
      <c r="D177" s="76" t="s">
        <v>515</v>
      </c>
      <c r="E177" s="188"/>
      <c r="F177" s="96"/>
      <c r="G177" s="188"/>
      <c r="H177" s="188"/>
      <c r="I177" s="188"/>
      <c r="J177" s="188"/>
      <c r="K177" s="188"/>
    </row>
    <row r="178" spans="1:11" ht="15.75" customHeight="1" x14ac:dyDescent="0.2">
      <c r="A178" s="303" t="s">
        <v>407</v>
      </c>
      <c r="B178" s="297">
        <v>24</v>
      </c>
      <c r="C178" s="304" t="s">
        <v>513</v>
      </c>
      <c r="D178" s="302" t="s">
        <v>516</v>
      </c>
      <c r="E178" s="188"/>
      <c r="F178" s="96"/>
      <c r="G178" s="188"/>
      <c r="H178" s="188"/>
      <c r="I178" s="188"/>
      <c r="J178" s="188"/>
      <c r="K178" s="188"/>
    </row>
    <row r="179" spans="1:11" ht="15.75" customHeight="1" x14ac:dyDescent="0.2">
      <c r="A179" s="303" t="s">
        <v>407</v>
      </c>
      <c r="B179" s="297">
        <v>24</v>
      </c>
      <c r="C179" s="304" t="s">
        <v>513</v>
      </c>
      <c r="D179" s="302" t="s">
        <v>517</v>
      </c>
      <c r="E179" s="188"/>
      <c r="F179" s="96"/>
      <c r="G179" s="188"/>
      <c r="H179" s="188"/>
      <c r="I179" s="188"/>
      <c r="J179" s="188"/>
      <c r="K179" s="188"/>
    </row>
    <row r="180" spans="1:11" ht="15.75" customHeight="1" x14ac:dyDescent="0.2">
      <c r="A180" s="83" t="s">
        <v>407</v>
      </c>
      <c r="B180" s="95">
        <v>24</v>
      </c>
      <c r="C180" s="78" t="s">
        <v>513</v>
      </c>
      <c r="D180" s="76" t="s">
        <v>518</v>
      </c>
      <c r="E180" s="188"/>
      <c r="F180" s="96"/>
      <c r="G180" s="188"/>
      <c r="H180" s="188"/>
      <c r="I180" s="188"/>
      <c r="J180" s="188"/>
      <c r="K180" s="188"/>
    </row>
    <row r="181" spans="1:11" ht="15.75" customHeight="1" x14ac:dyDescent="0.2">
      <c r="A181" s="83" t="s">
        <v>407</v>
      </c>
      <c r="B181" s="95">
        <v>24</v>
      </c>
      <c r="C181" s="78" t="s">
        <v>513</v>
      </c>
      <c r="D181" s="76" t="s">
        <v>519</v>
      </c>
      <c r="E181" s="188"/>
      <c r="F181" s="96"/>
      <c r="G181" s="188"/>
      <c r="H181" s="188"/>
      <c r="I181" s="188"/>
      <c r="J181" s="188"/>
      <c r="K181" s="188"/>
    </row>
    <row r="182" spans="1:11" ht="15.75" customHeight="1" x14ac:dyDescent="0.2">
      <c r="A182" s="83" t="s">
        <v>407</v>
      </c>
      <c r="B182" s="95">
        <v>24</v>
      </c>
      <c r="C182" s="78" t="s">
        <v>513</v>
      </c>
      <c r="D182" s="76" t="s">
        <v>520</v>
      </c>
      <c r="E182" s="188"/>
      <c r="F182" s="96"/>
      <c r="G182" s="188"/>
      <c r="H182" s="188"/>
      <c r="I182" s="188"/>
      <c r="J182" s="188"/>
      <c r="K182" s="188"/>
    </row>
    <row r="183" spans="1:11" ht="15.75" customHeight="1" x14ac:dyDescent="0.2">
      <c r="A183" s="83" t="s">
        <v>407</v>
      </c>
      <c r="B183" s="95">
        <v>24</v>
      </c>
      <c r="C183" s="78" t="s">
        <v>513</v>
      </c>
      <c r="D183" s="76" t="s">
        <v>521</v>
      </c>
      <c r="E183" s="188"/>
      <c r="F183" s="96"/>
      <c r="G183" s="188"/>
      <c r="H183" s="188"/>
      <c r="I183" s="188"/>
      <c r="J183" s="188"/>
      <c r="K183" s="188"/>
    </row>
    <row r="184" spans="1:11" ht="15.75" customHeight="1" x14ac:dyDescent="0.2">
      <c r="A184" s="83" t="s">
        <v>407</v>
      </c>
      <c r="B184" s="95">
        <v>24</v>
      </c>
      <c r="C184" s="78" t="s">
        <v>513</v>
      </c>
      <c r="D184" s="76" t="s">
        <v>522</v>
      </c>
      <c r="E184" s="188"/>
      <c r="F184" s="96"/>
      <c r="G184" s="188"/>
      <c r="H184" s="188"/>
      <c r="I184" s="188"/>
      <c r="J184" s="188"/>
      <c r="K184" s="188"/>
    </row>
    <row r="185" spans="1:11" ht="15.75" customHeight="1" x14ac:dyDescent="0.2">
      <c r="A185" s="83" t="s">
        <v>407</v>
      </c>
      <c r="B185" s="95">
        <v>24</v>
      </c>
      <c r="C185" s="78" t="s">
        <v>513</v>
      </c>
      <c r="D185" s="76" t="s">
        <v>523</v>
      </c>
      <c r="E185" s="188"/>
      <c r="F185" s="96"/>
      <c r="G185" s="188"/>
      <c r="H185" s="188"/>
      <c r="I185" s="188"/>
      <c r="J185" s="188"/>
      <c r="K185" s="188"/>
    </row>
    <row r="186" spans="1:11" ht="15.75" customHeight="1" x14ac:dyDescent="0.2">
      <c r="A186" s="83" t="s">
        <v>407</v>
      </c>
      <c r="B186" s="95">
        <v>25</v>
      </c>
      <c r="C186" s="78" t="s">
        <v>524</v>
      </c>
      <c r="D186" s="76" t="s">
        <v>525</v>
      </c>
      <c r="E186" s="188"/>
      <c r="F186" s="96"/>
      <c r="G186" s="188"/>
      <c r="H186" s="188"/>
      <c r="I186" s="188"/>
      <c r="J186" s="188"/>
      <c r="K186" s="188"/>
    </row>
    <row r="187" spans="1:11" ht="15.75" customHeight="1" x14ac:dyDescent="0.2">
      <c r="A187" s="303" t="s">
        <v>407</v>
      </c>
      <c r="B187" s="297">
        <v>25</v>
      </c>
      <c r="C187" s="304" t="s">
        <v>524</v>
      </c>
      <c r="D187" s="302" t="s">
        <v>526</v>
      </c>
      <c r="E187" s="188"/>
      <c r="F187" s="96"/>
      <c r="G187" s="188"/>
      <c r="H187" s="188"/>
      <c r="I187" s="188"/>
      <c r="J187" s="188"/>
      <c r="K187" s="188"/>
    </row>
    <row r="188" spans="1:11" ht="15.75" customHeight="1" x14ac:dyDescent="0.2">
      <c r="A188" s="303" t="s">
        <v>407</v>
      </c>
      <c r="B188" s="297">
        <v>25</v>
      </c>
      <c r="C188" s="304" t="s">
        <v>524</v>
      </c>
      <c r="D188" s="302" t="s">
        <v>527</v>
      </c>
      <c r="E188" s="188"/>
      <c r="F188" s="96"/>
      <c r="G188" s="188"/>
      <c r="H188" s="188"/>
      <c r="I188" s="188"/>
      <c r="J188" s="188"/>
      <c r="K188" s="188"/>
    </row>
    <row r="189" spans="1:11" ht="15.75" customHeight="1" x14ac:dyDescent="0.2">
      <c r="A189" s="83" t="s">
        <v>407</v>
      </c>
      <c r="B189" s="95">
        <v>25</v>
      </c>
      <c r="C189" s="78" t="s">
        <v>524</v>
      </c>
      <c r="D189" s="76" t="s">
        <v>528</v>
      </c>
      <c r="E189" s="188"/>
      <c r="F189" s="96"/>
      <c r="G189" s="188"/>
      <c r="H189" s="188"/>
      <c r="I189" s="188"/>
      <c r="J189" s="188"/>
      <c r="K189" s="188"/>
    </row>
    <row r="190" spans="1:11" ht="15.75" customHeight="1" x14ac:dyDescent="0.2">
      <c r="A190" s="83" t="s">
        <v>407</v>
      </c>
      <c r="B190" s="95">
        <v>25</v>
      </c>
      <c r="C190" s="78" t="s">
        <v>524</v>
      </c>
      <c r="D190" s="76" t="s">
        <v>529</v>
      </c>
      <c r="E190" s="188"/>
      <c r="F190" s="96"/>
      <c r="G190" s="188"/>
      <c r="H190" s="188"/>
      <c r="I190" s="188"/>
      <c r="J190" s="188"/>
      <c r="K190" s="188"/>
    </row>
    <row r="191" spans="1:11" ht="15.75" customHeight="1" x14ac:dyDescent="0.2">
      <c r="A191" s="83" t="s">
        <v>407</v>
      </c>
      <c r="B191" s="95">
        <v>25</v>
      </c>
      <c r="C191" s="78" t="s">
        <v>524</v>
      </c>
      <c r="D191" s="76" t="s">
        <v>530</v>
      </c>
      <c r="E191" s="188"/>
      <c r="F191" s="96"/>
      <c r="G191" s="188"/>
      <c r="H191" s="188"/>
      <c r="I191" s="188"/>
      <c r="J191" s="188"/>
      <c r="K191" s="188"/>
    </row>
    <row r="192" spans="1:11" ht="15.75" customHeight="1" x14ac:dyDescent="0.2">
      <c r="A192" s="83" t="s">
        <v>407</v>
      </c>
      <c r="B192" s="95">
        <v>25</v>
      </c>
      <c r="C192" s="78" t="s">
        <v>524</v>
      </c>
      <c r="D192" s="76" t="s">
        <v>531</v>
      </c>
      <c r="E192" s="188"/>
      <c r="F192" s="96"/>
      <c r="G192" s="188"/>
      <c r="H192" s="188"/>
      <c r="I192" s="188"/>
      <c r="J192" s="188"/>
      <c r="K192" s="188"/>
    </row>
    <row r="193" spans="1:11" ht="15.75" customHeight="1" x14ac:dyDescent="0.2">
      <c r="A193" s="83" t="s">
        <v>407</v>
      </c>
      <c r="B193" s="95">
        <v>25</v>
      </c>
      <c r="C193" s="78" t="s">
        <v>524</v>
      </c>
      <c r="D193" s="76" t="s">
        <v>532</v>
      </c>
      <c r="E193" s="188"/>
      <c r="F193" s="96"/>
      <c r="G193" s="188"/>
      <c r="H193" s="188"/>
      <c r="I193" s="188"/>
      <c r="J193" s="188"/>
      <c r="K193" s="188"/>
    </row>
    <row r="194" spans="1:11" ht="15.75" customHeight="1" x14ac:dyDescent="0.2">
      <c r="A194" s="83" t="s">
        <v>533</v>
      </c>
      <c r="B194" s="95">
        <v>26</v>
      </c>
      <c r="C194" s="78" t="s">
        <v>534</v>
      </c>
      <c r="D194" s="76" t="s">
        <v>535</v>
      </c>
      <c r="E194" s="188"/>
      <c r="F194" s="96"/>
      <c r="G194" s="188"/>
      <c r="H194" s="188"/>
      <c r="I194" s="188"/>
      <c r="J194" s="188"/>
      <c r="K194" s="188"/>
    </row>
    <row r="195" spans="1:11" ht="15.75" customHeight="1" x14ac:dyDescent="0.2">
      <c r="A195" s="83" t="s">
        <v>533</v>
      </c>
      <c r="B195" s="95">
        <v>26</v>
      </c>
      <c r="C195" s="78" t="s">
        <v>534</v>
      </c>
      <c r="D195" s="76" t="s">
        <v>536</v>
      </c>
      <c r="E195" s="188"/>
      <c r="F195" s="96"/>
      <c r="G195" s="188"/>
      <c r="H195" s="188"/>
      <c r="I195" s="188"/>
      <c r="J195" s="188"/>
      <c r="K195" s="188"/>
    </row>
    <row r="196" spans="1:11" ht="15.75" customHeight="1" x14ac:dyDescent="0.2">
      <c r="A196" s="83" t="s">
        <v>533</v>
      </c>
      <c r="B196" s="95">
        <v>27</v>
      </c>
      <c r="C196" s="78" t="s">
        <v>537</v>
      </c>
      <c r="D196" s="76" t="s">
        <v>538</v>
      </c>
      <c r="E196" s="188"/>
      <c r="F196" s="96"/>
      <c r="G196" s="188"/>
      <c r="H196" s="188"/>
      <c r="I196" s="188"/>
      <c r="J196" s="188"/>
      <c r="K196" s="188"/>
    </row>
    <row r="197" spans="1:11" ht="15.75" customHeight="1" x14ac:dyDescent="0.2">
      <c r="A197" s="83" t="s">
        <v>533</v>
      </c>
      <c r="B197" s="95">
        <v>27</v>
      </c>
      <c r="C197" s="78" t="s">
        <v>537</v>
      </c>
      <c r="D197" s="76" t="s">
        <v>539</v>
      </c>
      <c r="E197" s="188"/>
      <c r="F197" s="96"/>
      <c r="G197" s="188"/>
      <c r="H197" s="188"/>
      <c r="I197" s="188"/>
      <c r="J197" s="188"/>
      <c r="K197" s="188"/>
    </row>
    <row r="198" spans="1:11" ht="15.75" customHeight="1" x14ac:dyDescent="0.2">
      <c r="A198" s="83" t="s">
        <v>533</v>
      </c>
      <c r="B198" s="95">
        <v>27</v>
      </c>
      <c r="C198" s="78" t="s">
        <v>537</v>
      </c>
      <c r="D198" s="76" t="s">
        <v>540</v>
      </c>
      <c r="E198" s="188"/>
      <c r="F198" s="96"/>
      <c r="G198" s="188"/>
      <c r="H198" s="188"/>
      <c r="I198" s="188"/>
      <c r="J198" s="188"/>
      <c r="K198" s="188"/>
    </row>
    <row r="199" spans="1:11" ht="15.75" customHeight="1" x14ac:dyDescent="0.2">
      <c r="A199" s="83" t="s">
        <v>533</v>
      </c>
      <c r="B199" s="95">
        <v>27</v>
      </c>
      <c r="C199" s="78" t="s">
        <v>537</v>
      </c>
      <c r="D199" s="76" t="s">
        <v>541</v>
      </c>
      <c r="E199" s="188"/>
      <c r="F199" s="96"/>
      <c r="G199" s="188"/>
      <c r="H199" s="188"/>
      <c r="I199" s="188"/>
      <c r="J199" s="188"/>
      <c r="K199" s="188"/>
    </row>
    <row r="200" spans="1:11" ht="15.75" customHeight="1" x14ac:dyDescent="0.2">
      <c r="A200" s="83" t="s">
        <v>533</v>
      </c>
      <c r="B200" s="95">
        <v>27</v>
      </c>
      <c r="C200" s="78" t="s">
        <v>537</v>
      </c>
      <c r="D200" s="76" t="s">
        <v>542</v>
      </c>
      <c r="E200" s="188"/>
      <c r="F200" s="96"/>
      <c r="G200" s="188"/>
      <c r="H200" s="188"/>
      <c r="I200" s="188"/>
      <c r="J200" s="188"/>
      <c r="K200" s="188"/>
    </row>
    <row r="201" spans="1:11" ht="15.75" customHeight="1" x14ac:dyDescent="0.2">
      <c r="A201" s="83" t="s">
        <v>533</v>
      </c>
      <c r="B201" s="95">
        <v>28</v>
      </c>
      <c r="C201" s="78" t="s">
        <v>543</v>
      </c>
      <c r="D201" s="76" t="s">
        <v>544</v>
      </c>
      <c r="E201" s="188"/>
      <c r="F201" s="96"/>
      <c r="G201" s="188"/>
      <c r="H201" s="188"/>
      <c r="I201" s="188"/>
      <c r="J201" s="188"/>
      <c r="K201" s="188"/>
    </row>
    <row r="202" spans="1:11" ht="15.75" customHeight="1" x14ac:dyDescent="0.2">
      <c r="A202" s="83" t="s">
        <v>533</v>
      </c>
      <c r="B202" s="95">
        <v>28</v>
      </c>
      <c r="C202" s="78" t="s">
        <v>543</v>
      </c>
      <c r="D202" s="76" t="s">
        <v>545</v>
      </c>
      <c r="E202" s="188"/>
      <c r="F202" s="96"/>
      <c r="G202" s="188"/>
      <c r="H202" s="188"/>
      <c r="I202" s="188"/>
      <c r="J202" s="188"/>
      <c r="K202" s="188"/>
    </row>
    <row r="203" spans="1:11" ht="15.75" customHeight="1" x14ac:dyDescent="0.2">
      <c r="A203" s="83" t="s">
        <v>533</v>
      </c>
      <c r="B203" s="95">
        <v>28</v>
      </c>
      <c r="C203" s="78" t="s">
        <v>543</v>
      </c>
      <c r="D203" s="76" t="s">
        <v>546</v>
      </c>
      <c r="E203" s="188"/>
      <c r="F203" s="96"/>
      <c r="G203" s="188"/>
      <c r="H203" s="188"/>
      <c r="I203" s="188"/>
      <c r="J203" s="188"/>
      <c r="K203" s="188"/>
    </row>
    <row r="204" spans="1:11" ht="15.75" customHeight="1" x14ac:dyDescent="0.2">
      <c r="A204" s="83" t="s">
        <v>533</v>
      </c>
      <c r="B204" s="95">
        <v>28</v>
      </c>
      <c r="C204" s="78" t="s">
        <v>543</v>
      </c>
      <c r="D204" s="76" t="s">
        <v>547</v>
      </c>
      <c r="E204" s="188"/>
      <c r="F204" s="96"/>
      <c r="G204" s="188"/>
      <c r="H204" s="188"/>
      <c r="I204" s="188"/>
      <c r="J204" s="188"/>
      <c r="K204" s="188"/>
    </row>
    <row r="205" spans="1:11" ht="15.75" customHeight="1" x14ac:dyDescent="0.2">
      <c r="A205" s="83" t="s">
        <v>533</v>
      </c>
      <c r="B205" s="95">
        <v>29</v>
      </c>
      <c r="C205" s="78" t="s">
        <v>548</v>
      </c>
      <c r="D205" s="76" t="s">
        <v>549</v>
      </c>
      <c r="E205" s="188"/>
      <c r="F205" s="96"/>
      <c r="G205" s="188"/>
      <c r="H205" s="188"/>
      <c r="I205" s="188"/>
      <c r="J205" s="188"/>
      <c r="K205" s="188"/>
    </row>
    <row r="206" spans="1:11" ht="15.75" customHeight="1" x14ac:dyDescent="0.2">
      <c r="A206" s="83" t="s">
        <v>533</v>
      </c>
      <c r="B206" s="95">
        <v>29</v>
      </c>
      <c r="C206" s="78" t="s">
        <v>548</v>
      </c>
      <c r="D206" s="76" t="s">
        <v>550</v>
      </c>
      <c r="E206" s="188"/>
      <c r="F206" s="96"/>
      <c r="G206" s="188"/>
      <c r="H206" s="188"/>
      <c r="I206" s="188"/>
      <c r="J206" s="188"/>
      <c r="K206" s="188"/>
    </row>
    <row r="207" spans="1:11" ht="15.75" customHeight="1" x14ac:dyDescent="0.2">
      <c r="A207" s="83" t="s">
        <v>533</v>
      </c>
      <c r="B207" s="95">
        <v>29</v>
      </c>
      <c r="C207" s="78" t="s">
        <v>548</v>
      </c>
      <c r="D207" s="76" t="s">
        <v>551</v>
      </c>
      <c r="E207" s="188"/>
      <c r="F207" s="96"/>
      <c r="G207" s="188"/>
      <c r="H207" s="188"/>
      <c r="I207" s="188"/>
      <c r="J207" s="188"/>
      <c r="K207" s="188"/>
    </row>
    <row r="208" spans="1:11" ht="15.75" customHeight="1" x14ac:dyDescent="0.2">
      <c r="A208" s="83" t="s">
        <v>533</v>
      </c>
      <c r="B208" s="95">
        <v>29</v>
      </c>
      <c r="C208" s="78" t="s">
        <v>548</v>
      </c>
      <c r="D208" s="76" t="s">
        <v>552</v>
      </c>
      <c r="E208" s="188"/>
      <c r="F208" s="96"/>
      <c r="G208" s="188"/>
      <c r="H208" s="188"/>
      <c r="I208" s="188"/>
      <c r="J208" s="188"/>
      <c r="K208" s="188"/>
    </row>
    <row r="209" spans="1:11" ht="15.75" customHeight="1" x14ac:dyDescent="0.2">
      <c r="A209" s="83" t="s">
        <v>533</v>
      </c>
      <c r="B209" s="95">
        <v>30</v>
      </c>
      <c r="C209" s="78" t="s">
        <v>553</v>
      </c>
      <c r="D209" s="76" t="s">
        <v>554</v>
      </c>
      <c r="E209" s="188"/>
      <c r="F209" s="96"/>
      <c r="G209" s="188"/>
      <c r="H209" s="188"/>
      <c r="I209" s="188"/>
      <c r="J209" s="188"/>
      <c r="K209" s="188"/>
    </row>
    <row r="210" spans="1:11" ht="15.75" customHeight="1" x14ac:dyDescent="0.2">
      <c r="A210" s="83" t="s">
        <v>533</v>
      </c>
      <c r="B210" s="95">
        <v>30</v>
      </c>
      <c r="C210" s="78" t="s">
        <v>553</v>
      </c>
      <c r="D210" s="76" t="s">
        <v>555</v>
      </c>
      <c r="E210" s="188"/>
      <c r="F210" s="96"/>
      <c r="G210" s="188"/>
      <c r="H210" s="188"/>
      <c r="I210" s="188"/>
      <c r="J210" s="188"/>
      <c r="K210" s="188"/>
    </row>
    <row r="211" spans="1:11" ht="15.75" customHeight="1" x14ac:dyDescent="0.2">
      <c r="A211" s="83" t="s">
        <v>533</v>
      </c>
      <c r="B211" s="95">
        <v>30</v>
      </c>
      <c r="C211" s="78" t="s">
        <v>553</v>
      </c>
      <c r="D211" s="76" t="s">
        <v>556</v>
      </c>
      <c r="E211" s="188"/>
      <c r="F211" s="96"/>
      <c r="G211" s="188"/>
      <c r="H211" s="188"/>
      <c r="I211" s="188"/>
      <c r="J211" s="188"/>
      <c r="K211" s="188"/>
    </row>
    <row r="212" spans="1:11" ht="15.75" customHeight="1" x14ac:dyDescent="0.2">
      <c r="A212" s="83" t="s">
        <v>533</v>
      </c>
      <c r="B212" s="95">
        <v>31</v>
      </c>
      <c r="C212" s="78" t="s">
        <v>557</v>
      </c>
      <c r="D212" s="76" t="s">
        <v>558</v>
      </c>
      <c r="E212" s="188"/>
      <c r="F212" s="96"/>
      <c r="G212" s="188"/>
      <c r="H212" s="188"/>
      <c r="I212" s="188"/>
      <c r="J212" s="188"/>
      <c r="K212" s="188"/>
    </row>
    <row r="213" spans="1:11" ht="15.75" customHeight="1" x14ac:dyDescent="0.2">
      <c r="A213" s="83" t="s">
        <v>533</v>
      </c>
      <c r="B213" s="95">
        <v>31</v>
      </c>
      <c r="C213" s="78" t="s">
        <v>557</v>
      </c>
      <c r="D213" s="76" t="s">
        <v>559</v>
      </c>
      <c r="E213" s="188"/>
      <c r="F213" s="96"/>
      <c r="G213" s="188"/>
      <c r="H213" s="188"/>
      <c r="I213" s="188"/>
      <c r="J213" s="188"/>
      <c r="K213" s="188"/>
    </row>
    <row r="214" spans="1:11" ht="15.75" customHeight="1" x14ac:dyDescent="0.2">
      <c r="A214" s="83" t="s">
        <v>533</v>
      </c>
      <c r="B214" s="95">
        <v>31</v>
      </c>
      <c r="C214" s="78" t="s">
        <v>557</v>
      </c>
      <c r="D214" s="76" t="s">
        <v>560</v>
      </c>
      <c r="E214" s="188"/>
      <c r="F214" s="96"/>
      <c r="G214" s="188"/>
      <c r="H214" s="188"/>
      <c r="I214" s="188"/>
      <c r="J214" s="188"/>
      <c r="K214" s="188"/>
    </row>
    <row r="215" spans="1:11" ht="15.75" customHeight="1" x14ac:dyDescent="0.2">
      <c r="A215" s="83" t="s">
        <v>533</v>
      </c>
      <c r="B215" s="95">
        <v>32</v>
      </c>
      <c r="C215" s="78" t="s">
        <v>561</v>
      </c>
      <c r="D215" s="76" t="s">
        <v>562</v>
      </c>
      <c r="E215" s="188"/>
      <c r="F215" s="96"/>
      <c r="G215" s="188"/>
      <c r="H215" s="188"/>
      <c r="I215" s="188"/>
      <c r="J215" s="188"/>
      <c r="K215" s="188"/>
    </row>
    <row r="216" spans="1:11" ht="15.75" customHeight="1" x14ac:dyDescent="0.2">
      <c r="A216" s="83" t="s">
        <v>533</v>
      </c>
      <c r="B216" s="95">
        <v>32</v>
      </c>
      <c r="C216" s="78" t="s">
        <v>561</v>
      </c>
      <c r="D216" s="76" t="s">
        <v>563</v>
      </c>
      <c r="E216" s="188"/>
      <c r="F216" s="96"/>
      <c r="G216" s="188"/>
      <c r="H216" s="188"/>
      <c r="I216" s="188"/>
      <c r="J216" s="188"/>
      <c r="K216" s="188"/>
    </row>
    <row r="217" spans="1:11" ht="15.75" customHeight="1" x14ac:dyDescent="0.2">
      <c r="A217" s="83" t="s">
        <v>533</v>
      </c>
      <c r="B217" s="95">
        <v>32</v>
      </c>
      <c r="C217" s="78" t="s">
        <v>561</v>
      </c>
      <c r="D217" s="76" t="s">
        <v>564</v>
      </c>
      <c r="E217" s="188"/>
      <c r="F217" s="96"/>
      <c r="G217" s="188"/>
      <c r="H217" s="188"/>
      <c r="I217" s="188"/>
      <c r="J217" s="188"/>
      <c r="K217" s="188"/>
    </row>
    <row r="218" spans="1:11" ht="15.75" customHeight="1" x14ac:dyDescent="0.2">
      <c r="A218" s="303" t="s">
        <v>533</v>
      </c>
      <c r="B218" s="297">
        <v>32</v>
      </c>
      <c r="C218" s="304" t="s">
        <v>561</v>
      </c>
      <c r="D218" s="302" t="s">
        <v>565</v>
      </c>
      <c r="E218" s="188"/>
      <c r="F218" s="96"/>
      <c r="G218" s="188"/>
      <c r="H218" s="188"/>
      <c r="I218" s="188"/>
      <c r="J218" s="188"/>
      <c r="K218" s="188"/>
    </row>
    <row r="219" spans="1:11" ht="15.75" customHeight="1" x14ac:dyDescent="0.2">
      <c r="A219" s="83" t="s">
        <v>533</v>
      </c>
      <c r="B219" s="95">
        <v>32</v>
      </c>
      <c r="C219" s="78" t="s">
        <v>561</v>
      </c>
      <c r="D219" s="76" t="s">
        <v>566</v>
      </c>
      <c r="E219" s="188"/>
      <c r="F219" s="96"/>
      <c r="G219" s="188"/>
      <c r="H219" s="188"/>
      <c r="I219" s="188"/>
      <c r="J219" s="188"/>
      <c r="K219" s="188"/>
    </row>
    <row r="220" spans="1:11" ht="15.75" customHeight="1" x14ac:dyDescent="0.2">
      <c r="A220" s="83" t="s">
        <v>533</v>
      </c>
      <c r="B220" s="95">
        <v>32</v>
      </c>
      <c r="C220" s="78" t="s">
        <v>561</v>
      </c>
      <c r="D220" s="76" t="s">
        <v>567</v>
      </c>
      <c r="E220" s="188"/>
      <c r="F220" s="96"/>
      <c r="G220" s="188"/>
      <c r="H220" s="188"/>
      <c r="I220" s="188"/>
      <c r="J220" s="188"/>
      <c r="K220" s="188"/>
    </row>
    <row r="221" spans="1:11" ht="15.75" customHeight="1" x14ac:dyDescent="0.2">
      <c r="A221" s="83" t="s">
        <v>533</v>
      </c>
      <c r="B221" s="95">
        <v>33</v>
      </c>
      <c r="C221" s="78" t="s">
        <v>568</v>
      </c>
      <c r="D221" s="76" t="s">
        <v>569</v>
      </c>
      <c r="E221" s="188"/>
      <c r="F221" s="96"/>
      <c r="G221" s="188"/>
      <c r="H221" s="188"/>
      <c r="I221" s="188"/>
      <c r="J221" s="188"/>
      <c r="K221" s="188"/>
    </row>
    <row r="222" spans="1:11" ht="15.75" customHeight="1" x14ac:dyDescent="0.2">
      <c r="A222" s="303" t="s">
        <v>533</v>
      </c>
      <c r="B222" s="297">
        <v>33</v>
      </c>
      <c r="C222" s="304" t="s">
        <v>568</v>
      </c>
      <c r="D222" s="302" t="s">
        <v>570</v>
      </c>
      <c r="E222" s="188"/>
      <c r="F222" s="96"/>
      <c r="G222" s="188"/>
      <c r="H222" s="188"/>
      <c r="I222" s="188"/>
      <c r="J222" s="188"/>
      <c r="K222" s="188"/>
    </row>
    <row r="223" spans="1:11" ht="15.75" customHeight="1" x14ac:dyDescent="0.2">
      <c r="A223" s="83" t="s">
        <v>533</v>
      </c>
      <c r="B223" s="95">
        <v>33</v>
      </c>
      <c r="C223" s="78" t="s">
        <v>568</v>
      </c>
      <c r="D223" s="76" t="s">
        <v>571</v>
      </c>
      <c r="E223" s="188"/>
      <c r="F223" s="96"/>
      <c r="G223" s="188"/>
      <c r="H223" s="188"/>
      <c r="I223" s="188"/>
      <c r="J223" s="188"/>
      <c r="K223" s="188"/>
    </row>
    <row r="224" spans="1:11" ht="15.75" customHeight="1" x14ac:dyDescent="0.2">
      <c r="A224" s="83" t="s">
        <v>533</v>
      </c>
      <c r="B224" s="95">
        <v>33</v>
      </c>
      <c r="C224" s="78" t="s">
        <v>568</v>
      </c>
      <c r="D224" s="76"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19" priority="1" operator="equal">
      <formula>0</formula>
    </cfRule>
    <cfRule type="cellIs" dxfId="118" priority="2" operator="equal">
      <formula>1</formula>
    </cfRule>
    <cfRule type="cellIs" dxfId="117" priority="3" operator="equal">
      <formula>2</formula>
    </cfRule>
    <cfRule type="cellIs" dxfId="116" priority="4" operator="equal">
      <formula>3</formula>
    </cfRule>
    <cfRule type="cellIs" dxfId="115" priority="5" operator="equal">
      <formula>"N/A"</formula>
    </cfRule>
  </conditionalFormatting>
  <hyperlinks>
    <hyperlink ref="D2" r:id="rId1" xr:uid="{00000000-0004-0000-1A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A00-000000000000}">
          <x14:formula1>
            <xm:f>'EM Rating System'!$A$2:$A$5</xm:f>
          </x14:formula1>
          <xm:sqref>F9:F284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832031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1270</v>
      </c>
      <c r="E1" s="88"/>
      <c r="F1" s="391" t="s">
        <v>256</v>
      </c>
      <c r="G1" s="392"/>
      <c r="J1" s="89"/>
      <c r="K1" s="188"/>
    </row>
    <row r="2" spans="1:11" ht="15.75" customHeight="1" x14ac:dyDescent="0.2">
      <c r="A2" s="282"/>
      <c r="B2" s="282"/>
      <c r="C2" s="281" t="s">
        <v>679</v>
      </c>
      <c r="D2" s="90" t="s">
        <v>1271</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290.25" customHeight="1" x14ac:dyDescent="0.2">
      <c r="A9" s="116" t="s">
        <v>321</v>
      </c>
      <c r="B9" s="95">
        <v>1</v>
      </c>
      <c r="C9" s="116" t="s">
        <v>322</v>
      </c>
      <c r="D9" s="117" t="s">
        <v>323</v>
      </c>
      <c r="E9" s="115"/>
      <c r="F9" s="96"/>
      <c r="G9" s="69"/>
      <c r="H9" s="188"/>
      <c r="I9" s="188"/>
      <c r="J9" s="188"/>
      <c r="K9" s="188"/>
    </row>
    <row r="10" spans="1:11" ht="104.25" customHeight="1" x14ac:dyDescent="0.2">
      <c r="A10" s="116" t="s">
        <v>321</v>
      </c>
      <c r="B10" s="95">
        <v>1</v>
      </c>
      <c r="C10" s="116" t="s">
        <v>322</v>
      </c>
      <c r="D10" s="117" t="s">
        <v>324</v>
      </c>
      <c r="E10" s="115"/>
      <c r="F10" s="96"/>
      <c r="G10" s="69"/>
      <c r="H10" s="188"/>
      <c r="I10" s="188"/>
      <c r="J10" s="188"/>
      <c r="K10" s="188"/>
    </row>
    <row r="11" spans="1:11" ht="247.5" customHeight="1" x14ac:dyDescent="0.2">
      <c r="A11" s="116" t="s">
        <v>321</v>
      </c>
      <c r="B11" s="95">
        <v>1</v>
      </c>
      <c r="C11" s="116" t="s">
        <v>322</v>
      </c>
      <c r="D11" s="117" t="s">
        <v>848</v>
      </c>
      <c r="E11" s="38"/>
      <c r="F11" s="96"/>
      <c r="G11" s="189"/>
      <c r="H11" s="188"/>
      <c r="I11" s="188"/>
      <c r="J11" s="188"/>
      <c r="K11" s="188"/>
    </row>
    <row r="12" spans="1:11" ht="15.75" customHeight="1" x14ac:dyDescent="0.2">
      <c r="A12" s="116" t="s">
        <v>321</v>
      </c>
      <c r="B12" s="95">
        <v>1</v>
      </c>
      <c r="C12" s="116" t="s">
        <v>322</v>
      </c>
      <c r="D12" s="117" t="s">
        <v>326</v>
      </c>
      <c r="E12" s="115"/>
      <c r="F12" s="96"/>
      <c r="G12" s="189"/>
      <c r="H12" s="188"/>
      <c r="I12" s="188"/>
      <c r="J12" s="188"/>
      <c r="K12" s="188"/>
    </row>
    <row r="13" spans="1:11" ht="15.75" customHeight="1" x14ac:dyDescent="0.2">
      <c r="A13" s="116" t="s">
        <v>321</v>
      </c>
      <c r="B13" s="95">
        <v>1</v>
      </c>
      <c r="C13" s="116" t="s">
        <v>322</v>
      </c>
      <c r="D13" s="117" t="s">
        <v>327</v>
      </c>
      <c r="E13" s="38"/>
      <c r="F13" s="96"/>
      <c r="G13" s="189"/>
      <c r="H13" s="188"/>
      <c r="I13" s="188"/>
      <c r="J13" s="188"/>
      <c r="K13" s="188"/>
    </row>
    <row r="14" spans="1:11" ht="15.75" customHeight="1" x14ac:dyDescent="0.2">
      <c r="A14" s="116" t="s">
        <v>321</v>
      </c>
      <c r="B14" s="95">
        <v>1</v>
      </c>
      <c r="C14" s="116" t="s">
        <v>322</v>
      </c>
      <c r="D14" s="117" t="s">
        <v>328</v>
      </c>
      <c r="E14" s="115"/>
      <c r="F14" s="96"/>
      <c r="G14" s="189"/>
      <c r="H14" s="188"/>
      <c r="I14" s="188"/>
      <c r="J14" s="188"/>
      <c r="K14" s="188"/>
    </row>
    <row r="15" spans="1:11" ht="15.75" customHeight="1" x14ac:dyDescent="0.2">
      <c r="A15" s="116" t="s">
        <v>321</v>
      </c>
      <c r="B15" s="95">
        <v>2</v>
      </c>
      <c r="C15" s="116" t="s">
        <v>329</v>
      </c>
      <c r="D15" s="117" t="s">
        <v>330</v>
      </c>
      <c r="E15" s="188"/>
      <c r="F15" s="96"/>
      <c r="G15" s="189"/>
      <c r="H15" s="188"/>
      <c r="I15" s="188"/>
      <c r="J15" s="188"/>
      <c r="K15" s="188"/>
    </row>
    <row r="16" spans="1:11" ht="15.75" customHeight="1" x14ac:dyDescent="0.2">
      <c r="A16" s="116" t="s">
        <v>321</v>
      </c>
      <c r="B16" s="95">
        <v>2</v>
      </c>
      <c r="C16" s="116" t="s">
        <v>329</v>
      </c>
      <c r="D16" s="117" t="s">
        <v>849</v>
      </c>
      <c r="E16" s="188"/>
      <c r="F16" s="96"/>
      <c r="G16" s="188"/>
      <c r="H16" s="188"/>
      <c r="I16" s="188"/>
      <c r="J16" s="188"/>
      <c r="K16" s="188"/>
    </row>
    <row r="17" spans="1:11" ht="15.75" customHeight="1" x14ac:dyDescent="0.2">
      <c r="A17" s="116" t="s">
        <v>321</v>
      </c>
      <c r="B17" s="95">
        <v>2</v>
      </c>
      <c r="C17" s="116" t="s">
        <v>329</v>
      </c>
      <c r="D17" s="117" t="s">
        <v>332</v>
      </c>
      <c r="E17" s="188"/>
      <c r="F17" s="96"/>
      <c r="G17" s="188"/>
      <c r="H17" s="188"/>
      <c r="I17" s="188"/>
      <c r="J17" s="188"/>
      <c r="K17" s="188"/>
    </row>
    <row r="18" spans="1:11" ht="15.75" customHeight="1" x14ac:dyDescent="0.2">
      <c r="A18" s="116" t="s">
        <v>321</v>
      </c>
      <c r="B18" s="95">
        <v>2</v>
      </c>
      <c r="C18" s="116" t="s">
        <v>329</v>
      </c>
      <c r="D18" s="117" t="s">
        <v>333</v>
      </c>
      <c r="E18" s="188"/>
      <c r="F18" s="96"/>
      <c r="G18" s="188"/>
      <c r="H18" s="188"/>
      <c r="I18" s="188"/>
      <c r="J18" s="188"/>
      <c r="K18" s="188"/>
    </row>
    <row r="19" spans="1:11" ht="15.75" customHeight="1" x14ac:dyDescent="0.2">
      <c r="A19" s="116" t="s">
        <v>321</v>
      </c>
      <c r="B19" s="95">
        <v>2</v>
      </c>
      <c r="C19" s="116" t="s">
        <v>329</v>
      </c>
      <c r="D19" s="117" t="s">
        <v>334</v>
      </c>
      <c r="E19" s="188"/>
      <c r="F19" s="96"/>
      <c r="G19" s="188"/>
      <c r="H19" s="188"/>
      <c r="I19" s="188"/>
      <c r="J19" s="188"/>
      <c r="K19" s="188"/>
    </row>
    <row r="20" spans="1:11" ht="15.75" customHeight="1" x14ac:dyDescent="0.2">
      <c r="A20" s="116" t="s">
        <v>321</v>
      </c>
      <c r="B20" s="95">
        <v>3</v>
      </c>
      <c r="C20" s="116" t="s">
        <v>335</v>
      </c>
      <c r="D20" s="117" t="s">
        <v>336</v>
      </c>
      <c r="E20" s="188"/>
      <c r="F20" s="96"/>
      <c r="G20" s="188"/>
      <c r="H20" s="188"/>
      <c r="I20" s="188"/>
      <c r="J20" s="188"/>
      <c r="K20" s="188"/>
    </row>
    <row r="21" spans="1:11" ht="15.75" customHeight="1" x14ac:dyDescent="0.2">
      <c r="A21" s="116" t="s">
        <v>321</v>
      </c>
      <c r="B21" s="95">
        <v>3</v>
      </c>
      <c r="C21" s="116" t="s">
        <v>335</v>
      </c>
      <c r="D21" s="117" t="s">
        <v>337</v>
      </c>
      <c r="E21" s="188"/>
      <c r="F21" s="96"/>
      <c r="G21" s="188"/>
      <c r="H21" s="188"/>
      <c r="I21" s="188"/>
      <c r="J21" s="188"/>
      <c r="K21" s="188"/>
    </row>
    <row r="22" spans="1:11" ht="15.75" customHeight="1" x14ac:dyDescent="0.2">
      <c r="A22" s="116" t="s">
        <v>321</v>
      </c>
      <c r="B22" s="95">
        <v>3</v>
      </c>
      <c r="C22" s="116" t="s">
        <v>335</v>
      </c>
      <c r="D22" s="117" t="s">
        <v>338</v>
      </c>
      <c r="E22" s="188"/>
      <c r="F22" s="96"/>
      <c r="G22" s="188"/>
      <c r="H22" s="188"/>
      <c r="I22" s="188"/>
      <c r="J22" s="188"/>
      <c r="K22" s="188"/>
    </row>
    <row r="23" spans="1:11" ht="15.75" customHeight="1" x14ac:dyDescent="0.2">
      <c r="A23" s="116" t="s">
        <v>321</v>
      </c>
      <c r="B23" s="95">
        <v>3</v>
      </c>
      <c r="C23" s="116" t="s">
        <v>335</v>
      </c>
      <c r="D23" s="117" t="s">
        <v>339</v>
      </c>
      <c r="E23" s="188"/>
      <c r="F23" s="96"/>
      <c r="G23" s="188"/>
      <c r="H23" s="188"/>
      <c r="I23" s="188"/>
      <c r="J23" s="188"/>
      <c r="K23" s="188"/>
    </row>
    <row r="24" spans="1:11" ht="15.75" customHeight="1" x14ac:dyDescent="0.2">
      <c r="A24" s="116" t="s">
        <v>321</v>
      </c>
      <c r="B24" s="95">
        <v>3</v>
      </c>
      <c r="C24" s="116" t="s">
        <v>335</v>
      </c>
      <c r="D24" s="117" t="s">
        <v>340</v>
      </c>
      <c r="E24" s="188"/>
      <c r="F24" s="96"/>
      <c r="G24" s="188"/>
      <c r="H24" s="188"/>
      <c r="I24" s="188"/>
      <c r="J24" s="188"/>
      <c r="K24" s="188"/>
    </row>
    <row r="25" spans="1:11" ht="15.75" customHeight="1" x14ac:dyDescent="0.2">
      <c r="A25" s="116" t="s">
        <v>321</v>
      </c>
      <c r="B25" s="95">
        <v>3</v>
      </c>
      <c r="C25" s="116" t="s">
        <v>335</v>
      </c>
      <c r="D25" s="117" t="s">
        <v>341</v>
      </c>
      <c r="E25" s="188"/>
      <c r="F25" s="96"/>
      <c r="G25" s="188"/>
      <c r="H25" s="188"/>
      <c r="I25" s="188"/>
      <c r="J25" s="188"/>
      <c r="K25" s="188"/>
    </row>
    <row r="26" spans="1:11" ht="15.75" customHeight="1" x14ac:dyDescent="0.2">
      <c r="A26" s="116" t="s">
        <v>321</v>
      </c>
      <c r="B26" s="95">
        <v>3</v>
      </c>
      <c r="C26" s="116" t="s">
        <v>335</v>
      </c>
      <c r="D26" s="117" t="s">
        <v>342</v>
      </c>
      <c r="E26" s="188"/>
      <c r="F26" s="96"/>
      <c r="G26" s="188"/>
      <c r="H26" s="188"/>
      <c r="I26" s="188"/>
      <c r="J26" s="188"/>
      <c r="K26" s="188"/>
    </row>
    <row r="27" spans="1:11" ht="15.75" customHeight="1" x14ac:dyDescent="0.2">
      <c r="A27" s="116" t="s">
        <v>321</v>
      </c>
      <c r="B27" s="95">
        <v>3</v>
      </c>
      <c r="C27" s="116" t="s">
        <v>335</v>
      </c>
      <c r="D27" s="117" t="s">
        <v>850</v>
      </c>
      <c r="E27" s="188"/>
      <c r="F27" s="96"/>
      <c r="G27" s="188"/>
      <c r="H27" s="188"/>
      <c r="I27" s="188"/>
      <c r="J27" s="188"/>
      <c r="K27" s="188"/>
    </row>
    <row r="28" spans="1:11" ht="15.75" customHeight="1" x14ac:dyDescent="0.2">
      <c r="A28" s="116" t="s">
        <v>321</v>
      </c>
      <c r="B28" s="95">
        <v>4</v>
      </c>
      <c r="C28" s="116" t="s">
        <v>344</v>
      </c>
      <c r="D28" s="117" t="s">
        <v>345</v>
      </c>
      <c r="E28" s="188"/>
      <c r="F28" s="96"/>
      <c r="G28" s="188"/>
      <c r="H28" s="188"/>
      <c r="I28" s="188"/>
      <c r="J28" s="188"/>
      <c r="K28" s="188"/>
    </row>
    <row r="29" spans="1:11" ht="15.75" customHeight="1" x14ac:dyDescent="0.2">
      <c r="A29" s="116" t="s">
        <v>321</v>
      </c>
      <c r="B29" s="95">
        <v>4</v>
      </c>
      <c r="C29" s="116" t="s">
        <v>344</v>
      </c>
      <c r="D29" s="117" t="s">
        <v>346</v>
      </c>
      <c r="E29" s="188"/>
      <c r="F29" s="96"/>
      <c r="G29" s="188"/>
      <c r="H29" s="188"/>
      <c r="I29" s="188"/>
      <c r="J29" s="188"/>
      <c r="K29" s="188"/>
    </row>
    <row r="30" spans="1:11" ht="15.75" customHeight="1" x14ac:dyDescent="0.2">
      <c r="A30" s="116" t="s">
        <v>321</v>
      </c>
      <c r="B30" s="95">
        <v>4</v>
      </c>
      <c r="C30" s="116" t="s">
        <v>344</v>
      </c>
      <c r="D30" s="117" t="s">
        <v>851</v>
      </c>
      <c r="E30" s="188"/>
      <c r="F30" s="96"/>
      <c r="G30" s="188"/>
      <c r="H30" s="188"/>
      <c r="I30" s="188"/>
      <c r="J30" s="188"/>
      <c r="K30" s="188"/>
    </row>
    <row r="31" spans="1:11" ht="15.75" customHeight="1" x14ac:dyDescent="0.2">
      <c r="A31" s="116" t="s">
        <v>321</v>
      </c>
      <c r="B31" s="95">
        <v>5</v>
      </c>
      <c r="C31" s="84" t="s">
        <v>348</v>
      </c>
      <c r="D31" s="117" t="s">
        <v>349</v>
      </c>
      <c r="E31" s="188"/>
      <c r="F31" s="96"/>
      <c r="G31" s="188"/>
      <c r="H31" s="188"/>
      <c r="I31" s="188"/>
      <c r="J31" s="188"/>
      <c r="K31" s="188"/>
    </row>
    <row r="32" spans="1:11" ht="15.75" customHeight="1" x14ac:dyDescent="0.2">
      <c r="A32" s="116" t="s">
        <v>321</v>
      </c>
      <c r="B32" s="95">
        <v>5</v>
      </c>
      <c r="C32" s="84" t="s">
        <v>348</v>
      </c>
      <c r="D32" s="117" t="s">
        <v>350</v>
      </c>
      <c r="E32" s="188"/>
      <c r="F32" s="96"/>
      <c r="G32" s="188"/>
      <c r="H32" s="188"/>
      <c r="I32" s="188"/>
      <c r="J32" s="188"/>
      <c r="K32" s="188"/>
    </row>
    <row r="33" spans="1:11" ht="15.75" customHeight="1" x14ac:dyDescent="0.2">
      <c r="A33" s="116" t="s">
        <v>321</v>
      </c>
      <c r="B33" s="95">
        <v>5</v>
      </c>
      <c r="C33" s="84" t="s">
        <v>348</v>
      </c>
      <c r="D33" s="117" t="s">
        <v>351</v>
      </c>
      <c r="E33" s="188"/>
      <c r="F33" s="96"/>
      <c r="G33" s="188"/>
      <c r="H33" s="188"/>
      <c r="I33" s="188"/>
      <c r="J33" s="188"/>
      <c r="K33" s="188"/>
    </row>
    <row r="34" spans="1:11" ht="15.75" customHeight="1" x14ac:dyDescent="0.2">
      <c r="A34" s="116" t="s">
        <v>321</v>
      </c>
      <c r="B34" s="95">
        <v>5</v>
      </c>
      <c r="C34" s="84" t="s">
        <v>348</v>
      </c>
      <c r="D34" s="117" t="s">
        <v>352</v>
      </c>
      <c r="E34" s="188"/>
      <c r="F34" s="96"/>
      <c r="G34" s="188"/>
      <c r="H34" s="188"/>
      <c r="I34" s="188"/>
      <c r="J34" s="188"/>
      <c r="K34" s="188"/>
    </row>
    <row r="35" spans="1:11" ht="15.75" customHeight="1" x14ac:dyDescent="0.2">
      <c r="A35" s="116" t="s">
        <v>321</v>
      </c>
      <c r="B35" s="95">
        <v>5</v>
      </c>
      <c r="C35" s="84" t="s">
        <v>348</v>
      </c>
      <c r="D35" s="117" t="s">
        <v>852</v>
      </c>
      <c r="E35" s="188"/>
      <c r="F35" s="96"/>
      <c r="G35" s="188"/>
      <c r="H35" s="188"/>
      <c r="I35" s="188"/>
      <c r="J35" s="188"/>
      <c r="K35" s="188"/>
    </row>
    <row r="36" spans="1:11" ht="15.75" customHeight="1" x14ac:dyDescent="0.2">
      <c r="A36" s="116" t="s">
        <v>321</v>
      </c>
      <c r="B36" s="95">
        <v>5</v>
      </c>
      <c r="C36" s="84" t="s">
        <v>348</v>
      </c>
      <c r="D36" s="117" t="s">
        <v>354</v>
      </c>
      <c r="E36" s="188"/>
      <c r="F36" s="96"/>
      <c r="G36" s="188"/>
      <c r="H36" s="188"/>
      <c r="I36" s="188"/>
      <c r="J36" s="188"/>
      <c r="K36" s="188"/>
    </row>
    <row r="37" spans="1:11" ht="15.75" customHeight="1" x14ac:dyDescent="0.2">
      <c r="A37" s="116" t="s">
        <v>321</v>
      </c>
      <c r="B37" s="99">
        <v>6</v>
      </c>
      <c r="C37" s="118" t="s">
        <v>355</v>
      </c>
      <c r="D37" s="117" t="s">
        <v>356</v>
      </c>
      <c r="E37" s="188"/>
      <c r="F37" s="96"/>
      <c r="G37" s="188"/>
      <c r="H37" s="188"/>
      <c r="I37" s="188"/>
      <c r="J37" s="188"/>
      <c r="K37" s="188"/>
    </row>
    <row r="38" spans="1:11" ht="15.75" customHeight="1" x14ac:dyDescent="0.2">
      <c r="A38" s="116" t="s">
        <v>321</v>
      </c>
      <c r="B38" s="99">
        <v>6</v>
      </c>
      <c r="C38" s="118" t="s">
        <v>355</v>
      </c>
      <c r="D38" s="117" t="s">
        <v>357</v>
      </c>
      <c r="E38" s="188"/>
      <c r="F38" s="96"/>
      <c r="G38" s="188"/>
      <c r="H38" s="188"/>
      <c r="I38" s="188"/>
      <c r="J38" s="188"/>
      <c r="K38" s="188"/>
    </row>
    <row r="39" spans="1:11" ht="15.75" customHeight="1" x14ac:dyDescent="0.2">
      <c r="A39" s="116" t="s">
        <v>321</v>
      </c>
      <c r="B39" s="99">
        <v>6</v>
      </c>
      <c r="C39" s="118" t="s">
        <v>355</v>
      </c>
      <c r="D39" s="117" t="s">
        <v>358</v>
      </c>
      <c r="E39" s="188"/>
      <c r="F39" s="96"/>
      <c r="G39" s="188"/>
      <c r="H39" s="188"/>
      <c r="I39" s="188"/>
      <c r="J39" s="188"/>
      <c r="K39" s="188"/>
    </row>
    <row r="40" spans="1:11" ht="15.75" customHeight="1" x14ac:dyDescent="0.2">
      <c r="A40" s="116" t="s">
        <v>321</v>
      </c>
      <c r="B40" s="99">
        <v>6</v>
      </c>
      <c r="C40" s="118" t="s">
        <v>355</v>
      </c>
      <c r="D40" s="117" t="s">
        <v>359</v>
      </c>
      <c r="E40" s="188"/>
      <c r="F40" s="96"/>
      <c r="G40" s="188"/>
      <c r="H40" s="188"/>
      <c r="I40" s="188"/>
      <c r="J40" s="188"/>
      <c r="K40" s="188"/>
    </row>
    <row r="41" spans="1:11" ht="15.75" customHeight="1" x14ac:dyDescent="0.2">
      <c r="A41" s="116" t="s">
        <v>321</v>
      </c>
      <c r="B41" s="99">
        <v>6</v>
      </c>
      <c r="C41" s="118" t="s">
        <v>355</v>
      </c>
      <c r="D41" s="117" t="s">
        <v>853</v>
      </c>
      <c r="E41" s="188"/>
      <c r="F41" s="96"/>
      <c r="G41" s="188"/>
      <c r="H41" s="188"/>
      <c r="I41" s="188"/>
      <c r="J41" s="188"/>
      <c r="K41" s="188"/>
    </row>
    <row r="42" spans="1:11" ht="15.75" customHeight="1" x14ac:dyDescent="0.2">
      <c r="A42" s="116" t="s">
        <v>321</v>
      </c>
      <c r="B42" s="99">
        <v>7</v>
      </c>
      <c r="C42" s="118" t="s">
        <v>361</v>
      </c>
      <c r="D42" s="117" t="s">
        <v>362</v>
      </c>
      <c r="E42" s="188"/>
      <c r="F42" s="96"/>
      <c r="G42" s="188"/>
      <c r="H42" s="188"/>
      <c r="I42" s="188"/>
      <c r="J42" s="188"/>
      <c r="K42" s="188"/>
    </row>
    <row r="43" spans="1:11" ht="15.75" customHeight="1" x14ac:dyDescent="0.2">
      <c r="A43" s="116" t="s">
        <v>321</v>
      </c>
      <c r="B43" s="99">
        <v>7</v>
      </c>
      <c r="C43" s="118" t="s">
        <v>361</v>
      </c>
      <c r="D43" s="117" t="s">
        <v>363</v>
      </c>
      <c r="E43" s="188"/>
      <c r="F43" s="96"/>
      <c r="G43" s="188"/>
      <c r="H43" s="188"/>
      <c r="I43" s="188"/>
      <c r="J43" s="188"/>
      <c r="K43" s="188"/>
    </row>
    <row r="44" spans="1:11" ht="15.75" customHeight="1" x14ac:dyDescent="0.2">
      <c r="A44" s="116" t="s">
        <v>321</v>
      </c>
      <c r="B44" s="99">
        <v>7</v>
      </c>
      <c r="C44" s="118" t="s">
        <v>361</v>
      </c>
      <c r="D44" s="117" t="s">
        <v>364</v>
      </c>
      <c r="E44" s="188"/>
      <c r="F44" s="96"/>
      <c r="G44" s="188"/>
      <c r="H44" s="188"/>
      <c r="I44" s="188"/>
      <c r="J44" s="188"/>
      <c r="K44" s="188"/>
    </row>
    <row r="45" spans="1:11" ht="15.75" customHeight="1" x14ac:dyDescent="0.2">
      <c r="A45" s="116" t="s">
        <v>321</v>
      </c>
      <c r="B45" s="99">
        <v>7</v>
      </c>
      <c r="C45" s="118" t="s">
        <v>361</v>
      </c>
      <c r="D45" s="117" t="s">
        <v>725</v>
      </c>
      <c r="E45" s="188"/>
      <c r="F45" s="96"/>
      <c r="G45" s="188"/>
      <c r="H45" s="188"/>
      <c r="I45" s="188"/>
      <c r="J45" s="188"/>
      <c r="K45" s="188"/>
    </row>
    <row r="46" spans="1:11" ht="15.75" customHeight="1" x14ac:dyDescent="0.2">
      <c r="A46" s="116" t="s">
        <v>321</v>
      </c>
      <c r="B46" s="99">
        <v>7</v>
      </c>
      <c r="C46" s="118" t="s">
        <v>361</v>
      </c>
      <c r="D46" s="117" t="s">
        <v>366</v>
      </c>
      <c r="E46" s="188"/>
      <c r="F46" s="96"/>
      <c r="G46" s="188"/>
      <c r="H46" s="188"/>
      <c r="I46" s="188"/>
      <c r="J46" s="188"/>
      <c r="K46" s="188"/>
    </row>
    <row r="47" spans="1:11" ht="15.75" customHeight="1" x14ac:dyDescent="0.2">
      <c r="A47" s="116" t="s">
        <v>321</v>
      </c>
      <c r="B47" s="99">
        <v>8</v>
      </c>
      <c r="C47" s="118" t="s">
        <v>367</v>
      </c>
      <c r="D47" s="117" t="s">
        <v>368</v>
      </c>
      <c r="E47" s="188"/>
      <c r="F47" s="96"/>
      <c r="G47" s="188"/>
      <c r="H47" s="188"/>
      <c r="I47" s="188"/>
      <c r="J47" s="188"/>
      <c r="K47" s="188"/>
    </row>
    <row r="48" spans="1:11" ht="15.75" customHeight="1" x14ac:dyDescent="0.2">
      <c r="A48" s="116" t="s">
        <v>321</v>
      </c>
      <c r="B48" s="99">
        <v>8</v>
      </c>
      <c r="C48" s="118" t="s">
        <v>367</v>
      </c>
      <c r="D48" s="117" t="s">
        <v>369</v>
      </c>
      <c r="E48" s="188"/>
      <c r="F48" s="96"/>
      <c r="G48" s="188"/>
      <c r="H48" s="188"/>
      <c r="I48" s="188"/>
      <c r="J48" s="188"/>
      <c r="K48" s="188"/>
    </row>
    <row r="49" spans="1:11" ht="15.75" customHeight="1" x14ac:dyDescent="0.2">
      <c r="A49" s="116" t="s">
        <v>321</v>
      </c>
      <c r="B49" s="99">
        <v>8</v>
      </c>
      <c r="C49" s="118" t="s">
        <v>367</v>
      </c>
      <c r="D49" s="117" t="s">
        <v>370</v>
      </c>
      <c r="E49" s="188"/>
      <c r="F49" s="96"/>
      <c r="G49" s="188"/>
      <c r="H49" s="188"/>
      <c r="I49" s="188"/>
      <c r="J49" s="188"/>
      <c r="K49" s="188"/>
    </row>
    <row r="50" spans="1:11" ht="15.75" customHeight="1" x14ac:dyDescent="0.2">
      <c r="A50" s="116" t="s">
        <v>321</v>
      </c>
      <c r="B50" s="99">
        <v>8</v>
      </c>
      <c r="C50" s="118" t="s">
        <v>367</v>
      </c>
      <c r="D50" s="117" t="s">
        <v>371</v>
      </c>
      <c r="E50" s="188"/>
      <c r="F50" s="96"/>
      <c r="G50" s="188"/>
      <c r="H50" s="188"/>
      <c r="I50" s="188"/>
      <c r="J50" s="188"/>
      <c r="K50" s="188"/>
    </row>
    <row r="51" spans="1:11" ht="15.75" customHeight="1" x14ac:dyDescent="0.2">
      <c r="A51" s="116" t="s">
        <v>321</v>
      </c>
      <c r="B51" s="99">
        <v>8</v>
      </c>
      <c r="C51" s="118" t="s">
        <v>367</v>
      </c>
      <c r="D51" s="117" t="s">
        <v>372</v>
      </c>
      <c r="E51" s="188"/>
      <c r="F51" s="96"/>
      <c r="G51" s="188"/>
      <c r="H51" s="188"/>
      <c r="I51" s="188"/>
      <c r="J51" s="188"/>
      <c r="K51" s="188"/>
    </row>
    <row r="52" spans="1:11" ht="15.75" customHeight="1" x14ac:dyDescent="0.2">
      <c r="A52" s="116" t="s">
        <v>321</v>
      </c>
      <c r="B52" s="99">
        <v>8</v>
      </c>
      <c r="C52" s="118" t="s">
        <v>367</v>
      </c>
      <c r="D52" s="117" t="s">
        <v>373</v>
      </c>
      <c r="E52" s="188"/>
      <c r="F52" s="96"/>
      <c r="G52" s="188"/>
      <c r="H52" s="188"/>
      <c r="I52" s="188"/>
      <c r="J52" s="188"/>
      <c r="K52" s="188"/>
    </row>
    <row r="53" spans="1:11" ht="15.75" customHeight="1" x14ac:dyDescent="0.2">
      <c r="A53" s="116" t="s">
        <v>321</v>
      </c>
      <c r="B53" s="99">
        <v>8</v>
      </c>
      <c r="C53" s="118" t="s">
        <v>367</v>
      </c>
      <c r="D53" s="117" t="s">
        <v>374</v>
      </c>
      <c r="E53" s="188"/>
      <c r="F53" s="96"/>
      <c r="G53" s="188"/>
      <c r="H53" s="188"/>
      <c r="I53" s="188"/>
      <c r="J53" s="188"/>
      <c r="K53" s="188"/>
    </row>
    <row r="54" spans="1:11" ht="15.75" customHeight="1" x14ac:dyDescent="0.2">
      <c r="A54" s="116" t="s">
        <v>321</v>
      </c>
      <c r="B54" s="99">
        <v>8</v>
      </c>
      <c r="C54" s="118" t="s">
        <v>367</v>
      </c>
      <c r="D54" s="117" t="s">
        <v>375</v>
      </c>
      <c r="E54" s="188"/>
      <c r="F54" s="96"/>
      <c r="G54" s="188"/>
      <c r="H54" s="188"/>
      <c r="I54" s="188"/>
      <c r="J54" s="188"/>
      <c r="K54" s="188"/>
    </row>
    <row r="55" spans="1:11" ht="15.75" customHeight="1" x14ac:dyDescent="0.2">
      <c r="A55" s="116" t="s">
        <v>321</v>
      </c>
      <c r="B55" s="95">
        <v>9</v>
      </c>
      <c r="C55" s="116" t="s">
        <v>376</v>
      </c>
      <c r="D55" s="117" t="s">
        <v>377</v>
      </c>
      <c r="E55" s="188"/>
      <c r="F55" s="96"/>
      <c r="G55" s="188"/>
      <c r="H55" s="188"/>
      <c r="I55" s="188"/>
      <c r="J55" s="188"/>
      <c r="K55" s="188"/>
    </row>
    <row r="56" spans="1:11" ht="15.75" customHeight="1" x14ac:dyDescent="0.2">
      <c r="A56" s="116" t="s">
        <v>321</v>
      </c>
      <c r="B56" s="95">
        <v>9</v>
      </c>
      <c r="C56" s="116" t="s">
        <v>376</v>
      </c>
      <c r="D56" s="117" t="s">
        <v>378</v>
      </c>
      <c r="E56" s="188"/>
      <c r="F56" s="96"/>
      <c r="G56" s="188"/>
      <c r="H56" s="188"/>
      <c r="I56" s="188"/>
      <c r="J56" s="188"/>
      <c r="K56" s="188"/>
    </row>
    <row r="57" spans="1:11" ht="15.75" customHeight="1" x14ac:dyDescent="0.2">
      <c r="A57" s="116" t="s">
        <v>321</v>
      </c>
      <c r="B57" s="95">
        <v>9</v>
      </c>
      <c r="C57" s="116" t="s">
        <v>376</v>
      </c>
      <c r="D57" s="117" t="s">
        <v>379</v>
      </c>
      <c r="E57" s="188"/>
      <c r="F57" s="96"/>
      <c r="G57" s="188"/>
      <c r="H57" s="188"/>
      <c r="I57" s="188"/>
      <c r="J57" s="188"/>
      <c r="K57" s="188"/>
    </row>
    <row r="58" spans="1:11" ht="15.75" customHeight="1" x14ac:dyDescent="0.2">
      <c r="A58" s="116" t="s">
        <v>321</v>
      </c>
      <c r="B58" s="95">
        <v>9</v>
      </c>
      <c r="C58" s="116" t="s">
        <v>376</v>
      </c>
      <c r="D58" s="117" t="s">
        <v>380</v>
      </c>
      <c r="E58" s="188"/>
      <c r="F58" s="96"/>
      <c r="G58" s="188"/>
      <c r="H58" s="188"/>
      <c r="I58" s="188"/>
      <c r="J58" s="188"/>
      <c r="K58" s="188"/>
    </row>
    <row r="59" spans="1:11" ht="15.75" customHeight="1" x14ac:dyDescent="0.2">
      <c r="A59" s="116" t="s">
        <v>321</v>
      </c>
      <c r="B59" s="95">
        <v>9</v>
      </c>
      <c r="C59" s="116" t="s">
        <v>376</v>
      </c>
      <c r="D59" s="117" t="s">
        <v>381</v>
      </c>
      <c r="E59" s="188"/>
      <c r="F59" s="96"/>
      <c r="G59" s="188"/>
      <c r="H59" s="188"/>
      <c r="I59" s="188"/>
      <c r="J59" s="188"/>
      <c r="K59" s="188"/>
    </row>
    <row r="60" spans="1:11" ht="15.75" customHeight="1" x14ac:dyDescent="0.2">
      <c r="A60" s="116" t="s">
        <v>321</v>
      </c>
      <c r="B60" s="95">
        <v>10</v>
      </c>
      <c r="C60" s="116" t="s">
        <v>382</v>
      </c>
      <c r="D60" s="117" t="s">
        <v>383</v>
      </c>
      <c r="E60" s="188"/>
      <c r="F60" s="96"/>
      <c r="G60" s="188"/>
      <c r="H60" s="188"/>
      <c r="I60" s="188"/>
      <c r="J60" s="188"/>
      <c r="K60" s="188"/>
    </row>
    <row r="61" spans="1:11" ht="15.75" customHeight="1" x14ac:dyDescent="0.2">
      <c r="A61" s="116" t="s">
        <v>321</v>
      </c>
      <c r="B61" s="95">
        <v>10</v>
      </c>
      <c r="C61" s="116" t="s">
        <v>382</v>
      </c>
      <c r="D61" s="117" t="s">
        <v>384</v>
      </c>
      <c r="E61" s="188"/>
      <c r="F61" s="96"/>
      <c r="G61" s="188"/>
      <c r="H61" s="188"/>
      <c r="I61" s="188"/>
      <c r="J61" s="188"/>
      <c r="K61" s="188"/>
    </row>
    <row r="62" spans="1:11" ht="15.75" customHeight="1" x14ac:dyDescent="0.2">
      <c r="A62" s="116" t="s">
        <v>321</v>
      </c>
      <c r="B62" s="95">
        <v>10</v>
      </c>
      <c r="C62" s="116" t="s">
        <v>382</v>
      </c>
      <c r="D62" s="117" t="s">
        <v>385</v>
      </c>
      <c r="E62" s="188"/>
      <c r="F62" s="96"/>
      <c r="G62" s="188"/>
      <c r="H62" s="188"/>
      <c r="I62" s="188"/>
      <c r="J62" s="188"/>
      <c r="K62" s="188"/>
    </row>
    <row r="63" spans="1:11" ht="15.75" customHeight="1" x14ac:dyDescent="0.2">
      <c r="A63" s="116" t="s">
        <v>321</v>
      </c>
      <c r="B63" s="95">
        <v>10</v>
      </c>
      <c r="C63" s="116" t="s">
        <v>382</v>
      </c>
      <c r="D63" s="117" t="s">
        <v>386</v>
      </c>
      <c r="E63" s="188"/>
      <c r="F63" s="96"/>
      <c r="G63" s="188"/>
      <c r="H63" s="188"/>
      <c r="I63" s="188"/>
      <c r="J63" s="188"/>
      <c r="K63" s="188"/>
    </row>
    <row r="64" spans="1:11" ht="15.75" customHeight="1" x14ac:dyDescent="0.2">
      <c r="A64" s="116" t="s">
        <v>321</v>
      </c>
      <c r="B64" s="95">
        <v>10</v>
      </c>
      <c r="C64" s="116" t="s">
        <v>382</v>
      </c>
      <c r="D64" s="117" t="s">
        <v>387</v>
      </c>
      <c r="E64" s="188"/>
      <c r="F64" s="96"/>
      <c r="G64" s="188"/>
      <c r="H64" s="188"/>
      <c r="I64" s="188"/>
      <c r="J64" s="188"/>
      <c r="K64" s="188"/>
    </row>
    <row r="65" spans="1:11" ht="15.75" customHeight="1" x14ac:dyDescent="0.2">
      <c r="A65" s="116" t="s">
        <v>321</v>
      </c>
      <c r="B65" s="95">
        <v>10</v>
      </c>
      <c r="C65" s="116" t="s">
        <v>382</v>
      </c>
      <c r="D65" s="117" t="s">
        <v>388</v>
      </c>
      <c r="E65" s="188"/>
      <c r="F65" s="96"/>
      <c r="G65" s="188"/>
      <c r="H65" s="188"/>
      <c r="I65" s="188"/>
      <c r="J65" s="188"/>
      <c r="K65" s="188"/>
    </row>
    <row r="66" spans="1:11" ht="15.75" customHeight="1" x14ac:dyDescent="0.2">
      <c r="A66" s="116" t="s">
        <v>321</v>
      </c>
      <c r="B66" s="95">
        <v>10</v>
      </c>
      <c r="C66" s="116" t="s">
        <v>382</v>
      </c>
      <c r="D66" s="117" t="s">
        <v>389</v>
      </c>
      <c r="E66" s="188"/>
      <c r="F66" s="96"/>
      <c r="G66" s="188"/>
      <c r="H66" s="188"/>
      <c r="I66" s="188"/>
      <c r="J66" s="188"/>
      <c r="K66" s="188"/>
    </row>
    <row r="67" spans="1:11" ht="15.75" customHeight="1" x14ac:dyDescent="0.2">
      <c r="A67" s="116" t="s">
        <v>321</v>
      </c>
      <c r="B67" s="95">
        <v>10</v>
      </c>
      <c r="C67" s="116" t="s">
        <v>382</v>
      </c>
      <c r="D67" s="117" t="s">
        <v>390</v>
      </c>
      <c r="E67" s="188"/>
      <c r="F67" s="96"/>
      <c r="G67" s="188"/>
      <c r="H67" s="188"/>
      <c r="I67" s="188"/>
      <c r="J67" s="188"/>
      <c r="K67" s="188"/>
    </row>
    <row r="68" spans="1:11" ht="15.75" customHeight="1" x14ac:dyDescent="0.2">
      <c r="A68" s="116" t="s">
        <v>321</v>
      </c>
      <c r="B68" s="95">
        <v>10</v>
      </c>
      <c r="C68" s="116" t="s">
        <v>382</v>
      </c>
      <c r="D68" s="117" t="s">
        <v>391</v>
      </c>
      <c r="E68" s="188"/>
      <c r="F68" s="96"/>
      <c r="G68" s="188"/>
      <c r="H68" s="188"/>
      <c r="I68" s="188"/>
      <c r="J68" s="188"/>
      <c r="K68" s="188"/>
    </row>
    <row r="69" spans="1:11" ht="15.75" customHeight="1" x14ac:dyDescent="0.2">
      <c r="A69" s="116" t="s">
        <v>321</v>
      </c>
      <c r="B69" s="95">
        <v>10</v>
      </c>
      <c r="C69" s="116" t="s">
        <v>382</v>
      </c>
      <c r="D69" s="117" t="s">
        <v>392</v>
      </c>
      <c r="E69" s="188"/>
      <c r="F69" s="96"/>
      <c r="G69" s="188"/>
      <c r="H69" s="188"/>
      <c r="I69" s="188"/>
      <c r="J69" s="188"/>
      <c r="K69" s="188"/>
    </row>
    <row r="70" spans="1:11" ht="15.75" customHeight="1" x14ac:dyDescent="0.2">
      <c r="A70" s="116" t="s">
        <v>321</v>
      </c>
      <c r="B70" s="95">
        <v>10</v>
      </c>
      <c r="C70" s="116" t="s">
        <v>382</v>
      </c>
      <c r="D70" s="117" t="s">
        <v>393</v>
      </c>
      <c r="E70" s="188"/>
      <c r="F70" s="96"/>
      <c r="G70" s="188"/>
      <c r="H70" s="188"/>
      <c r="I70" s="188"/>
      <c r="J70" s="188"/>
      <c r="K70" s="188"/>
    </row>
    <row r="71" spans="1:11" ht="15.75" customHeight="1" x14ac:dyDescent="0.2">
      <c r="A71" s="116" t="s">
        <v>321</v>
      </c>
      <c r="B71" s="95">
        <v>10</v>
      </c>
      <c r="C71" s="116" t="s">
        <v>382</v>
      </c>
      <c r="D71" s="117" t="s">
        <v>394</v>
      </c>
      <c r="E71" s="188"/>
      <c r="F71" s="96"/>
      <c r="G71" s="188"/>
      <c r="H71" s="188"/>
      <c r="I71" s="188"/>
      <c r="J71" s="188"/>
      <c r="K71" s="188"/>
    </row>
    <row r="72" spans="1:11" ht="15.75" customHeight="1" x14ac:dyDescent="0.2">
      <c r="A72" s="116" t="s">
        <v>321</v>
      </c>
      <c r="B72" s="95">
        <v>10</v>
      </c>
      <c r="C72" s="116" t="s">
        <v>382</v>
      </c>
      <c r="D72" s="117" t="s">
        <v>395</v>
      </c>
      <c r="E72" s="188"/>
      <c r="F72" s="96"/>
      <c r="G72" s="188"/>
      <c r="H72" s="188"/>
      <c r="I72" s="188"/>
      <c r="J72" s="188"/>
      <c r="K72" s="188"/>
    </row>
    <row r="73" spans="1:11" ht="15.75" customHeight="1" x14ac:dyDescent="0.2">
      <c r="A73" s="116" t="s">
        <v>321</v>
      </c>
      <c r="B73" s="95">
        <v>10</v>
      </c>
      <c r="C73" s="116" t="s">
        <v>382</v>
      </c>
      <c r="D73" s="117" t="s">
        <v>396</v>
      </c>
      <c r="E73" s="188"/>
      <c r="F73" s="96"/>
      <c r="G73" s="188"/>
      <c r="H73" s="188"/>
      <c r="I73" s="188"/>
      <c r="J73" s="188"/>
      <c r="K73" s="188"/>
    </row>
    <row r="74" spans="1:11" ht="15.75" customHeight="1" x14ac:dyDescent="0.2">
      <c r="A74" s="116" t="s">
        <v>321</v>
      </c>
      <c r="B74" s="95">
        <v>10</v>
      </c>
      <c r="C74" s="116" t="s">
        <v>382</v>
      </c>
      <c r="D74" s="117" t="s">
        <v>397</v>
      </c>
      <c r="E74" s="188"/>
      <c r="F74" s="96"/>
      <c r="G74" s="188"/>
      <c r="H74" s="188"/>
      <c r="I74" s="188"/>
      <c r="J74" s="188"/>
      <c r="K74" s="188"/>
    </row>
    <row r="75" spans="1:11" ht="15.75" customHeight="1" x14ac:dyDescent="0.2">
      <c r="A75" s="116" t="s">
        <v>321</v>
      </c>
      <c r="B75" s="95">
        <v>10</v>
      </c>
      <c r="C75" s="116" t="s">
        <v>382</v>
      </c>
      <c r="D75" s="117" t="s">
        <v>398</v>
      </c>
      <c r="E75" s="188"/>
      <c r="F75" s="96"/>
      <c r="G75" s="188"/>
      <c r="H75" s="188"/>
      <c r="I75" s="188"/>
      <c r="J75" s="188"/>
      <c r="K75" s="188"/>
    </row>
    <row r="76" spans="1:11" ht="15.75" customHeight="1" x14ac:dyDescent="0.2">
      <c r="A76" s="116" t="s">
        <v>321</v>
      </c>
      <c r="B76" s="95">
        <v>10</v>
      </c>
      <c r="C76" s="116" t="s">
        <v>382</v>
      </c>
      <c r="D76" s="117" t="s">
        <v>399</v>
      </c>
      <c r="E76" s="188"/>
      <c r="F76" s="96"/>
      <c r="G76" s="188"/>
      <c r="H76" s="188"/>
      <c r="I76" s="188"/>
      <c r="J76" s="188"/>
      <c r="K76" s="188"/>
    </row>
    <row r="77" spans="1:11" ht="15.75" customHeight="1" x14ac:dyDescent="0.2">
      <c r="A77" s="116" t="s">
        <v>321</v>
      </c>
      <c r="B77" s="95">
        <v>10</v>
      </c>
      <c r="C77" s="116" t="s">
        <v>382</v>
      </c>
      <c r="D77" s="117" t="s">
        <v>400</v>
      </c>
      <c r="E77" s="188"/>
      <c r="F77" s="96"/>
      <c r="G77" s="188"/>
      <c r="H77" s="188"/>
      <c r="I77" s="188"/>
      <c r="J77" s="188"/>
      <c r="K77" s="188"/>
    </row>
    <row r="78" spans="1:11" ht="15.75" customHeight="1" x14ac:dyDescent="0.2">
      <c r="A78" s="116" t="s">
        <v>321</v>
      </c>
      <c r="B78" s="95">
        <v>10</v>
      </c>
      <c r="C78" s="116" t="s">
        <v>382</v>
      </c>
      <c r="D78" s="117" t="s">
        <v>401</v>
      </c>
      <c r="E78" s="188"/>
      <c r="F78" s="96"/>
      <c r="G78" s="188"/>
      <c r="H78" s="188"/>
      <c r="I78" s="188"/>
      <c r="J78" s="188"/>
      <c r="K78" s="188"/>
    </row>
    <row r="79" spans="1:11" ht="15.75" customHeight="1" x14ac:dyDescent="0.2">
      <c r="A79" s="116" t="s">
        <v>321</v>
      </c>
      <c r="B79" s="95">
        <v>10</v>
      </c>
      <c r="C79" s="116" t="s">
        <v>382</v>
      </c>
      <c r="D79" s="117" t="s">
        <v>402</v>
      </c>
      <c r="E79" s="188"/>
      <c r="F79" s="96"/>
      <c r="G79" s="188"/>
      <c r="H79" s="188"/>
      <c r="I79" s="188"/>
      <c r="J79" s="188"/>
      <c r="K79" s="188"/>
    </row>
    <row r="80" spans="1:11" ht="15.75" customHeight="1" x14ac:dyDescent="0.2">
      <c r="A80" s="116" t="s">
        <v>321</v>
      </c>
      <c r="B80" s="95">
        <v>10</v>
      </c>
      <c r="C80" s="116" t="s">
        <v>382</v>
      </c>
      <c r="D80" s="117" t="s">
        <v>403</v>
      </c>
      <c r="E80" s="188"/>
      <c r="F80" s="96"/>
      <c r="G80" s="188"/>
      <c r="H80" s="188"/>
      <c r="I80" s="188"/>
      <c r="J80" s="188"/>
      <c r="K80" s="188"/>
    </row>
    <row r="81" spans="1:11" ht="15.75" customHeight="1" x14ac:dyDescent="0.2">
      <c r="A81" s="116" t="s">
        <v>321</v>
      </c>
      <c r="B81" s="95">
        <v>10</v>
      </c>
      <c r="C81" s="116" t="s">
        <v>382</v>
      </c>
      <c r="D81" s="117" t="s">
        <v>404</v>
      </c>
      <c r="E81" s="188"/>
      <c r="F81" s="96"/>
      <c r="G81" s="188"/>
      <c r="H81" s="188"/>
      <c r="I81" s="188"/>
      <c r="J81" s="188"/>
      <c r="K81" s="188"/>
    </row>
    <row r="82" spans="1:11" ht="15.75" customHeight="1" x14ac:dyDescent="0.2">
      <c r="A82" s="116" t="s">
        <v>321</v>
      </c>
      <c r="B82" s="95">
        <v>10</v>
      </c>
      <c r="C82" s="116" t="s">
        <v>382</v>
      </c>
      <c r="D82" s="117" t="s">
        <v>405</v>
      </c>
      <c r="E82" s="188"/>
      <c r="F82" s="96"/>
      <c r="G82" s="188"/>
      <c r="H82" s="188"/>
      <c r="I82" s="188"/>
      <c r="J82" s="188"/>
      <c r="K82" s="188"/>
    </row>
    <row r="83" spans="1:11" ht="15.75" customHeight="1" x14ac:dyDescent="0.2">
      <c r="A83" s="116" t="s">
        <v>321</v>
      </c>
      <c r="B83" s="95">
        <v>10</v>
      </c>
      <c r="C83" s="116" t="s">
        <v>382</v>
      </c>
      <c r="D83" s="117" t="s">
        <v>406</v>
      </c>
      <c r="E83" s="188"/>
      <c r="F83" s="96"/>
      <c r="G83" s="188"/>
      <c r="H83" s="188"/>
      <c r="I83" s="188"/>
      <c r="J83" s="188"/>
      <c r="K83" s="188"/>
    </row>
    <row r="84" spans="1:11" ht="15.75" customHeight="1" x14ac:dyDescent="0.2">
      <c r="A84" s="116" t="s">
        <v>407</v>
      </c>
      <c r="B84" s="95">
        <v>11</v>
      </c>
      <c r="C84" s="119" t="s">
        <v>408</v>
      </c>
      <c r="D84" s="117" t="s">
        <v>409</v>
      </c>
      <c r="E84" s="188"/>
      <c r="F84" s="96"/>
      <c r="G84" s="188"/>
      <c r="H84" s="188"/>
      <c r="I84" s="188"/>
      <c r="J84" s="188"/>
      <c r="K84" s="188"/>
    </row>
    <row r="85" spans="1:11" ht="15.75" customHeight="1" x14ac:dyDescent="0.2">
      <c r="A85" s="116" t="s">
        <v>407</v>
      </c>
      <c r="B85" s="95">
        <v>11</v>
      </c>
      <c r="C85" s="119" t="s">
        <v>408</v>
      </c>
      <c r="D85" s="117" t="s">
        <v>410</v>
      </c>
      <c r="E85" s="188"/>
      <c r="F85" s="96"/>
      <c r="G85" s="188"/>
      <c r="H85" s="188"/>
      <c r="I85" s="188"/>
      <c r="J85" s="188"/>
      <c r="K85" s="188"/>
    </row>
    <row r="86" spans="1:11" ht="15.75" customHeight="1" x14ac:dyDescent="0.2">
      <c r="A86" s="116" t="s">
        <v>407</v>
      </c>
      <c r="B86" s="95">
        <v>11</v>
      </c>
      <c r="C86" s="119" t="s">
        <v>408</v>
      </c>
      <c r="D86" s="117" t="s">
        <v>411</v>
      </c>
      <c r="E86" s="188"/>
      <c r="F86" s="96"/>
      <c r="G86" s="188"/>
      <c r="H86" s="188"/>
      <c r="I86" s="188"/>
      <c r="J86" s="188"/>
      <c r="K86" s="188"/>
    </row>
    <row r="87" spans="1:11" ht="15.75" customHeight="1" x14ac:dyDescent="0.2">
      <c r="A87" s="116" t="s">
        <v>407</v>
      </c>
      <c r="B87" s="95">
        <v>11</v>
      </c>
      <c r="C87" s="119" t="s">
        <v>408</v>
      </c>
      <c r="D87" s="117" t="s">
        <v>412</v>
      </c>
      <c r="E87" s="188"/>
      <c r="F87" s="96"/>
      <c r="G87" s="188"/>
      <c r="H87" s="188"/>
      <c r="I87" s="188"/>
      <c r="J87" s="188"/>
      <c r="K87" s="188"/>
    </row>
    <row r="88" spans="1:11" ht="15.75" customHeight="1" x14ac:dyDescent="0.2">
      <c r="A88" s="116" t="s">
        <v>407</v>
      </c>
      <c r="B88" s="95">
        <v>11</v>
      </c>
      <c r="C88" s="119" t="s">
        <v>408</v>
      </c>
      <c r="D88" s="117" t="s">
        <v>413</v>
      </c>
      <c r="E88" s="188"/>
      <c r="F88" s="96"/>
      <c r="G88" s="188"/>
      <c r="H88" s="188"/>
      <c r="I88" s="188"/>
      <c r="J88" s="188"/>
      <c r="K88" s="188"/>
    </row>
    <row r="89" spans="1:11" ht="15.75" customHeight="1" x14ac:dyDescent="0.2">
      <c r="A89" s="116" t="s">
        <v>407</v>
      </c>
      <c r="B89" s="95">
        <v>11</v>
      </c>
      <c r="C89" s="119" t="s">
        <v>408</v>
      </c>
      <c r="D89" s="117" t="s">
        <v>414</v>
      </c>
      <c r="E89" s="188"/>
      <c r="F89" s="96"/>
      <c r="G89" s="188"/>
      <c r="H89" s="188"/>
      <c r="I89" s="188"/>
      <c r="J89" s="188"/>
      <c r="K89" s="188"/>
    </row>
    <row r="90" spans="1:11" ht="15.75" customHeight="1" x14ac:dyDescent="0.2">
      <c r="A90" s="116" t="s">
        <v>407</v>
      </c>
      <c r="B90" s="95">
        <v>12</v>
      </c>
      <c r="C90" s="119" t="s">
        <v>415</v>
      </c>
      <c r="D90" s="117" t="s">
        <v>416</v>
      </c>
      <c r="E90" s="188"/>
      <c r="F90" s="96"/>
      <c r="G90" s="188"/>
      <c r="H90" s="188"/>
      <c r="I90" s="188"/>
      <c r="J90" s="188"/>
      <c r="K90" s="188"/>
    </row>
    <row r="91" spans="1:11" ht="15.75" customHeight="1" x14ac:dyDescent="0.2">
      <c r="A91" s="116" t="s">
        <v>407</v>
      </c>
      <c r="B91" s="95">
        <v>12</v>
      </c>
      <c r="C91" s="119" t="s">
        <v>415</v>
      </c>
      <c r="D91" s="117" t="s">
        <v>417</v>
      </c>
      <c r="E91" s="188"/>
      <c r="F91" s="96"/>
      <c r="G91" s="188"/>
      <c r="H91" s="188"/>
      <c r="I91" s="188"/>
      <c r="J91" s="188"/>
      <c r="K91" s="188"/>
    </row>
    <row r="92" spans="1:11" ht="15.75" customHeight="1" x14ac:dyDescent="0.2">
      <c r="A92" s="116" t="s">
        <v>407</v>
      </c>
      <c r="B92" s="95">
        <v>12</v>
      </c>
      <c r="C92" s="119" t="s">
        <v>415</v>
      </c>
      <c r="D92" s="117" t="s">
        <v>418</v>
      </c>
      <c r="E92" s="188"/>
      <c r="F92" s="96"/>
      <c r="G92" s="188"/>
      <c r="H92" s="188"/>
      <c r="I92" s="188"/>
      <c r="J92" s="188"/>
      <c r="K92" s="188"/>
    </row>
    <row r="93" spans="1:11" ht="15.75" customHeight="1" x14ac:dyDescent="0.2">
      <c r="A93" s="116" t="s">
        <v>407</v>
      </c>
      <c r="B93" s="95">
        <v>12</v>
      </c>
      <c r="C93" s="119" t="s">
        <v>415</v>
      </c>
      <c r="D93" s="117" t="s">
        <v>419</v>
      </c>
      <c r="E93" s="188"/>
      <c r="F93" s="96"/>
      <c r="G93" s="188"/>
      <c r="H93" s="188"/>
      <c r="I93" s="188"/>
      <c r="J93" s="188"/>
      <c r="K93" s="188"/>
    </row>
    <row r="94" spans="1:11" ht="15.75" customHeight="1" x14ac:dyDescent="0.2">
      <c r="A94" s="116" t="s">
        <v>407</v>
      </c>
      <c r="B94" s="95">
        <v>12</v>
      </c>
      <c r="C94" s="119" t="s">
        <v>415</v>
      </c>
      <c r="D94" s="117" t="s">
        <v>420</v>
      </c>
      <c r="E94" s="188"/>
      <c r="F94" s="96"/>
      <c r="G94" s="188"/>
      <c r="H94" s="188"/>
      <c r="I94" s="188"/>
      <c r="J94" s="188"/>
      <c r="K94" s="188"/>
    </row>
    <row r="95" spans="1:11" ht="15.75" customHeight="1" x14ac:dyDescent="0.2">
      <c r="A95" s="116" t="s">
        <v>407</v>
      </c>
      <c r="B95" s="95">
        <v>12</v>
      </c>
      <c r="C95" s="119" t="s">
        <v>415</v>
      </c>
      <c r="D95" s="117" t="s">
        <v>421</v>
      </c>
      <c r="E95" s="188"/>
      <c r="F95" s="96"/>
      <c r="G95" s="188"/>
      <c r="H95" s="188"/>
      <c r="I95" s="188"/>
      <c r="J95" s="188"/>
      <c r="K95" s="188"/>
    </row>
    <row r="96" spans="1:11" ht="15.75" customHeight="1" x14ac:dyDescent="0.2">
      <c r="A96" s="116" t="s">
        <v>407</v>
      </c>
      <c r="B96" s="95">
        <v>12</v>
      </c>
      <c r="C96" s="119" t="s">
        <v>415</v>
      </c>
      <c r="D96" s="117" t="s">
        <v>422</v>
      </c>
      <c r="E96" s="188"/>
      <c r="F96" s="96"/>
      <c r="G96" s="188"/>
      <c r="H96" s="188"/>
      <c r="I96" s="188"/>
      <c r="J96" s="188"/>
      <c r="K96" s="188"/>
    </row>
    <row r="97" spans="1:11" ht="15.75" customHeight="1" x14ac:dyDescent="0.2">
      <c r="A97" s="116" t="s">
        <v>407</v>
      </c>
      <c r="B97" s="95">
        <v>12</v>
      </c>
      <c r="C97" s="119" t="s">
        <v>415</v>
      </c>
      <c r="D97" s="117" t="s">
        <v>423</v>
      </c>
      <c r="E97" s="188"/>
      <c r="F97" s="96"/>
      <c r="G97" s="188"/>
      <c r="H97" s="188"/>
      <c r="I97" s="188"/>
      <c r="J97" s="188"/>
      <c r="K97" s="188"/>
    </row>
    <row r="98" spans="1:11" ht="15.75" customHeight="1" x14ac:dyDescent="0.2">
      <c r="A98" s="116" t="s">
        <v>407</v>
      </c>
      <c r="B98" s="95">
        <v>12</v>
      </c>
      <c r="C98" s="119" t="s">
        <v>415</v>
      </c>
      <c r="D98" s="117" t="s">
        <v>424</v>
      </c>
      <c r="E98" s="188"/>
      <c r="F98" s="96"/>
      <c r="G98" s="188"/>
      <c r="H98" s="188"/>
      <c r="I98" s="188"/>
      <c r="J98" s="188"/>
      <c r="K98" s="188"/>
    </row>
    <row r="99" spans="1:11" ht="15.75" customHeight="1" x14ac:dyDescent="0.2">
      <c r="A99" s="116" t="s">
        <v>407</v>
      </c>
      <c r="B99" s="95">
        <v>13</v>
      </c>
      <c r="C99" s="119" t="s">
        <v>425</v>
      </c>
      <c r="D99" s="117" t="s">
        <v>426</v>
      </c>
      <c r="E99" s="188"/>
      <c r="F99" s="96"/>
      <c r="G99" s="188"/>
      <c r="H99" s="188"/>
      <c r="I99" s="188"/>
      <c r="J99" s="188"/>
      <c r="K99" s="188"/>
    </row>
    <row r="100" spans="1:11" ht="15.75" customHeight="1" x14ac:dyDescent="0.2">
      <c r="A100" s="116" t="s">
        <v>407</v>
      </c>
      <c r="B100" s="95">
        <v>13</v>
      </c>
      <c r="C100" s="119" t="s">
        <v>425</v>
      </c>
      <c r="D100" s="117" t="s">
        <v>427</v>
      </c>
      <c r="E100" s="188"/>
      <c r="F100" s="96"/>
      <c r="G100" s="188"/>
      <c r="H100" s="188"/>
      <c r="I100" s="188"/>
      <c r="J100" s="188"/>
      <c r="K100" s="188"/>
    </row>
    <row r="101" spans="1:11" ht="15.75" customHeight="1" x14ac:dyDescent="0.2">
      <c r="A101" s="116" t="s">
        <v>407</v>
      </c>
      <c r="B101" s="95">
        <v>13</v>
      </c>
      <c r="C101" s="119" t="s">
        <v>425</v>
      </c>
      <c r="D101" s="117" t="s">
        <v>428</v>
      </c>
      <c r="E101" s="188"/>
      <c r="F101" s="96"/>
      <c r="G101" s="188"/>
      <c r="H101" s="188"/>
      <c r="I101" s="188"/>
      <c r="J101" s="188"/>
      <c r="K101" s="188"/>
    </row>
    <row r="102" spans="1:11" ht="15.75" customHeight="1" x14ac:dyDescent="0.2">
      <c r="A102" s="116" t="s">
        <v>407</v>
      </c>
      <c r="B102" s="95">
        <v>13</v>
      </c>
      <c r="C102" s="119" t="s">
        <v>425</v>
      </c>
      <c r="D102" s="117" t="s">
        <v>429</v>
      </c>
      <c r="E102" s="188"/>
      <c r="F102" s="96"/>
      <c r="G102" s="188"/>
      <c r="H102" s="188"/>
      <c r="I102" s="188"/>
      <c r="J102" s="188"/>
      <c r="K102" s="188"/>
    </row>
    <row r="103" spans="1:11" ht="15.75" customHeight="1" x14ac:dyDescent="0.2">
      <c r="A103" s="116" t="s">
        <v>407</v>
      </c>
      <c r="B103" s="95">
        <v>14</v>
      </c>
      <c r="C103" s="119" t="s">
        <v>430</v>
      </c>
      <c r="D103" s="117" t="s">
        <v>431</v>
      </c>
      <c r="E103" s="188"/>
      <c r="F103" s="96"/>
      <c r="G103" s="188"/>
      <c r="H103" s="188"/>
      <c r="I103" s="188"/>
      <c r="J103" s="188"/>
      <c r="K103" s="188"/>
    </row>
    <row r="104" spans="1:11" ht="15.75" customHeight="1" x14ac:dyDescent="0.2">
      <c r="A104" s="116" t="s">
        <v>407</v>
      </c>
      <c r="B104" s="95">
        <v>14</v>
      </c>
      <c r="C104" s="119" t="s">
        <v>430</v>
      </c>
      <c r="D104" s="117" t="s">
        <v>432</v>
      </c>
      <c r="E104" s="188"/>
      <c r="F104" s="96"/>
      <c r="G104" s="188"/>
      <c r="H104" s="188"/>
      <c r="I104" s="188"/>
      <c r="J104" s="188"/>
      <c r="K104" s="188"/>
    </row>
    <row r="105" spans="1:11" ht="15.75" customHeight="1" x14ac:dyDescent="0.2">
      <c r="A105" s="116" t="s">
        <v>407</v>
      </c>
      <c r="B105" s="95">
        <v>14</v>
      </c>
      <c r="C105" s="119" t="s">
        <v>430</v>
      </c>
      <c r="D105" s="117" t="s">
        <v>433</v>
      </c>
      <c r="E105" s="188"/>
      <c r="F105" s="96"/>
      <c r="G105" s="188"/>
      <c r="H105" s="188"/>
      <c r="I105" s="188"/>
      <c r="J105" s="188"/>
      <c r="K105" s="188"/>
    </row>
    <row r="106" spans="1:11" ht="15.75" customHeight="1" x14ac:dyDescent="0.2">
      <c r="A106" s="116" t="s">
        <v>407</v>
      </c>
      <c r="B106" s="95">
        <v>14</v>
      </c>
      <c r="C106" s="119" t="s">
        <v>430</v>
      </c>
      <c r="D106" s="117" t="s">
        <v>434</v>
      </c>
      <c r="E106" s="188"/>
      <c r="F106" s="96"/>
      <c r="G106" s="188"/>
      <c r="H106" s="188"/>
      <c r="I106" s="188"/>
      <c r="J106" s="188"/>
      <c r="K106" s="188"/>
    </row>
    <row r="107" spans="1:11" ht="15.75" customHeight="1" x14ac:dyDescent="0.2">
      <c r="A107" s="116" t="s">
        <v>407</v>
      </c>
      <c r="B107" s="95">
        <v>14</v>
      </c>
      <c r="C107" s="119" t="s">
        <v>430</v>
      </c>
      <c r="D107" s="117" t="s">
        <v>435</v>
      </c>
      <c r="E107" s="188"/>
      <c r="F107" s="96"/>
      <c r="G107" s="188"/>
      <c r="H107" s="188"/>
      <c r="I107" s="188"/>
      <c r="J107" s="188"/>
      <c r="K107" s="188"/>
    </row>
    <row r="108" spans="1:11" ht="15.75" customHeight="1" x14ac:dyDescent="0.2">
      <c r="A108" s="116" t="s">
        <v>407</v>
      </c>
      <c r="B108" s="95">
        <v>14</v>
      </c>
      <c r="C108" s="119" t="s">
        <v>430</v>
      </c>
      <c r="D108" s="117" t="s">
        <v>436</v>
      </c>
      <c r="E108" s="188"/>
      <c r="F108" s="96"/>
      <c r="G108" s="188"/>
      <c r="H108" s="188"/>
      <c r="I108" s="188"/>
      <c r="J108" s="188"/>
      <c r="K108" s="188"/>
    </row>
    <row r="109" spans="1:11" ht="15.75" customHeight="1" x14ac:dyDescent="0.2">
      <c r="A109" s="116" t="s">
        <v>407</v>
      </c>
      <c r="B109" s="95">
        <v>14</v>
      </c>
      <c r="C109" s="119" t="s">
        <v>430</v>
      </c>
      <c r="D109" s="117" t="s">
        <v>437</v>
      </c>
      <c r="E109" s="188"/>
      <c r="F109" s="96"/>
      <c r="G109" s="188"/>
      <c r="H109" s="188"/>
      <c r="I109" s="188"/>
      <c r="J109" s="188"/>
      <c r="K109" s="188"/>
    </row>
    <row r="110" spans="1:11" ht="15.75" customHeight="1" x14ac:dyDescent="0.2">
      <c r="A110" s="116" t="s">
        <v>407</v>
      </c>
      <c r="B110" s="95">
        <v>15</v>
      </c>
      <c r="C110" s="119" t="s">
        <v>438</v>
      </c>
      <c r="D110" s="117" t="s">
        <v>439</v>
      </c>
      <c r="E110" s="188"/>
      <c r="F110" s="96"/>
      <c r="G110" s="188"/>
      <c r="H110" s="188"/>
      <c r="I110" s="188"/>
      <c r="J110" s="188"/>
      <c r="K110" s="188"/>
    </row>
    <row r="111" spans="1:11" ht="15.75" customHeight="1" x14ac:dyDescent="0.2">
      <c r="A111" s="116" t="s">
        <v>407</v>
      </c>
      <c r="B111" s="95">
        <v>15</v>
      </c>
      <c r="C111" s="119" t="s">
        <v>438</v>
      </c>
      <c r="D111" s="117" t="s">
        <v>440</v>
      </c>
      <c r="E111" s="188"/>
      <c r="F111" s="96"/>
      <c r="G111" s="188"/>
      <c r="H111" s="188"/>
      <c r="I111" s="188"/>
      <c r="J111" s="188"/>
      <c r="K111" s="188"/>
    </row>
    <row r="112" spans="1:11" ht="15.75" customHeight="1" x14ac:dyDescent="0.2">
      <c r="A112" s="116" t="s">
        <v>407</v>
      </c>
      <c r="B112" s="95">
        <v>15</v>
      </c>
      <c r="C112" s="119" t="s">
        <v>438</v>
      </c>
      <c r="D112" s="117" t="s">
        <v>441</v>
      </c>
      <c r="E112" s="188"/>
      <c r="F112" s="96"/>
      <c r="G112" s="188"/>
      <c r="H112" s="188"/>
      <c r="I112" s="188"/>
      <c r="J112" s="188"/>
      <c r="K112" s="188"/>
    </row>
    <row r="113" spans="1:11" ht="15.75" customHeight="1" x14ac:dyDescent="0.2">
      <c r="A113" s="116" t="s">
        <v>407</v>
      </c>
      <c r="B113" s="95">
        <v>16</v>
      </c>
      <c r="C113" s="119" t="s">
        <v>442</v>
      </c>
      <c r="D113" s="117" t="s">
        <v>443</v>
      </c>
      <c r="E113" s="188"/>
      <c r="F113" s="96"/>
      <c r="G113" s="188"/>
      <c r="H113" s="188"/>
      <c r="I113" s="188"/>
      <c r="J113" s="188"/>
      <c r="K113" s="188"/>
    </row>
    <row r="114" spans="1:11" ht="15.75" customHeight="1" x14ac:dyDescent="0.2">
      <c r="A114" s="116" t="s">
        <v>407</v>
      </c>
      <c r="B114" s="95">
        <v>16</v>
      </c>
      <c r="C114" s="119" t="s">
        <v>442</v>
      </c>
      <c r="D114" s="117" t="s">
        <v>444</v>
      </c>
      <c r="E114" s="188"/>
      <c r="F114" s="96"/>
      <c r="G114" s="188"/>
      <c r="H114" s="188"/>
      <c r="I114" s="188"/>
      <c r="J114" s="188"/>
      <c r="K114" s="188"/>
    </row>
    <row r="115" spans="1:11" ht="15.75" customHeight="1" x14ac:dyDescent="0.2">
      <c r="A115" s="116" t="s">
        <v>407</v>
      </c>
      <c r="B115" s="95">
        <v>16</v>
      </c>
      <c r="C115" s="119" t="s">
        <v>442</v>
      </c>
      <c r="D115" s="117" t="s">
        <v>445</v>
      </c>
      <c r="E115" s="188"/>
      <c r="F115" s="96"/>
      <c r="G115" s="188"/>
      <c r="H115" s="188"/>
      <c r="I115" s="188"/>
      <c r="J115" s="188"/>
      <c r="K115" s="188"/>
    </row>
    <row r="116" spans="1:11" ht="15.75" customHeight="1" x14ac:dyDescent="0.2">
      <c r="A116" s="116" t="s">
        <v>407</v>
      </c>
      <c r="B116" s="95">
        <v>16</v>
      </c>
      <c r="C116" s="119" t="s">
        <v>442</v>
      </c>
      <c r="D116" s="117" t="s">
        <v>446</v>
      </c>
      <c r="E116" s="188"/>
      <c r="F116" s="96"/>
      <c r="G116" s="188"/>
      <c r="H116" s="188"/>
      <c r="I116" s="188"/>
      <c r="J116" s="188"/>
      <c r="K116" s="188"/>
    </row>
    <row r="117" spans="1:11" ht="15.75" customHeight="1" x14ac:dyDescent="0.2">
      <c r="A117" s="116" t="s">
        <v>407</v>
      </c>
      <c r="B117" s="95">
        <v>16</v>
      </c>
      <c r="C117" s="119" t="s">
        <v>442</v>
      </c>
      <c r="D117" s="117" t="s">
        <v>447</v>
      </c>
      <c r="E117" s="188"/>
      <c r="F117" s="96"/>
      <c r="G117" s="188"/>
      <c r="H117" s="188"/>
      <c r="I117" s="188"/>
      <c r="J117" s="188"/>
      <c r="K117" s="188"/>
    </row>
    <row r="118" spans="1:11" ht="15.75" customHeight="1" x14ac:dyDescent="0.2">
      <c r="A118" s="116" t="s">
        <v>407</v>
      </c>
      <c r="B118" s="95">
        <v>16</v>
      </c>
      <c r="C118" s="119" t="s">
        <v>442</v>
      </c>
      <c r="D118" s="117" t="s">
        <v>854</v>
      </c>
      <c r="E118" s="188"/>
      <c r="F118" s="96"/>
      <c r="G118" s="188"/>
      <c r="H118" s="188"/>
      <c r="I118" s="188"/>
      <c r="J118" s="188"/>
      <c r="K118" s="188"/>
    </row>
    <row r="119" spans="1:11" ht="15.75" customHeight="1" x14ac:dyDescent="0.2">
      <c r="A119" s="116" t="s">
        <v>407</v>
      </c>
      <c r="B119" s="95">
        <v>16</v>
      </c>
      <c r="C119" s="119" t="s">
        <v>442</v>
      </c>
      <c r="D119" s="117" t="s">
        <v>449</v>
      </c>
      <c r="E119" s="188"/>
      <c r="F119" s="96"/>
      <c r="G119" s="188"/>
      <c r="H119" s="188"/>
      <c r="I119" s="188"/>
      <c r="J119" s="188"/>
      <c r="K119" s="188"/>
    </row>
    <row r="120" spans="1:11" ht="15.75" customHeight="1" x14ac:dyDescent="0.2">
      <c r="A120" s="116" t="s">
        <v>407</v>
      </c>
      <c r="B120" s="95">
        <v>16</v>
      </c>
      <c r="C120" s="119" t="s">
        <v>442</v>
      </c>
      <c r="D120" s="117" t="s">
        <v>450</v>
      </c>
      <c r="E120" s="188"/>
      <c r="F120" s="96"/>
      <c r="G120" s="188"/>
      <c r="H120" s="188"/>
      <c r="I120" s="188"/>
      <c r="J120" s="188"/>
      <c r="K120" s="188"/>
    </row>
    <row r="121" spans="1:11" ht="15.75" customHeight="1" x14ac:dyDescent="0.2">
      <c r="A121" s="116" t="s">
        <v>407</v>
      </c>
      <c r="B121" s="95">
        <v>16</v>
      </c>
      <c r="C121" s="119" t="s">
        <v>442</v>
      </c>
      <c r="D121" s="117" t="s">
        <v>451</v>
      </c>
      <c r="E121" s="188"/>
      <c r="F121" s="96"/>
      <c r="G121" s="188"/>
      <c r="H121" s="188"/>
      <c r="I121" s="188"/>
      <c r="J121" s="188"/>
      <c r="K121" s="188"/>
    </row>
    <row r="122" spans="1:11" ht="15.75" customHeight="1" x14ac:dyDescent="0.2">
      <c r="A122" s="116" t="s">
        <v>407</v>
      </c>
      <c r="B122" s="95">
        <v>16</v>
      </c>
      <c r="C122" s="119" t="s">
        <v>442</v>
      </c>
      <c r="D122" s="117" t="s">
        <v>452</v>
      </c>
      <c r="E122" s="188"/>
      <c r="F122" s="96"/>
      <c r="G122" s="188"/>
      <c r="H122" s="188"/>
      <c r="I122" s="188"/>
      <c r="J122" s="188"/>
      <c r="K122" s="188"/>
    </row>
    <row r="123" spans="1:11" ht="15.75" customHeight="1" x14ac:dyDescent="0.2">
      <c r="A123" s="116" t="s">
        <v>407</v>
      </c>
      <c r="B123" s="95">
        <v>16</v>
      </c>
      <c r="C123" s="119" t="s">
        <v>442</v>
      </c>
      <c r="D123" s="117" t="s">
        <v>453</v>
      </c>
      <c r="E123" s="188"/>
      <c r="F123" s="96"/>
      <c r="G123" s="188"/>
      <c r="H123" s="188"/>
      <c r="I123" s="188"/>
      <c r="J123" s="188"/>
      <c r="K123" s="188"/>
    </row>
    <row r="124" spans="1:11" ht="15.75" customHeight="1" x14ac:dyDescent="0.2">
      <c r="A124" s="116" t="s">
        <v>407</v>
      </c>
      <c r="B124" s="95">
        <v>16</v>
      </c>
      <c r="C124" s="119" t="s">
        <v>442</v>
      </c>
      <c r="D124" s="117" t="s">
        <v>454</v>
      </c>
      <c r="E124" s="188"/>
      <c r="F124" s="96"/>
      <c r="G124" s="188"/>
      <c r="H124" s="188"/>
      <c r="I124" s="188"/>
      <c r="J124" s="188"/>
      <c r="K124" s="188"/>
    </row>
    <row r="125" spans="1:11" ht="15.75" customHeight="1" x14ac:dyDescent="0.2">
      <c r="A125" s="116" t="s">
        <v>407</v>
      </c>
      <c r="B125" s="95">
        <v>16</v>
      </c>
      <c r="C125" s="119" t="s">
        <v>442</v>
      </c>
      <c r="D125" s="117" t="s">
        <v>455</v>
      </c>
      <c r="E125" s="188"/>
      <c r="F125" s="96"/>
      <c r="G125" s="188"/>
      <c r="H125" s="188"/>
      <c r="I125" s="188"/>
      <c r="J125" s="188"/>
      <c r="K125" s="188"/>
    </row>
    <row r="126" spans="1:11" ht="15.75" customHeight="1" x14ac:dyDescent="0.2">
      <c r="A126" s="116" t="s">
        <v>407</v>
      </c>
      <c r="B126" s="95">
        <v>16</v>
      </c>
      <c r="C126" s="119" t="s">
        <v>442</v>
      </c>
      <c r="D126" s="117" t="s">
        <v>456</v>
      </c>
      <c r="E126" s="188"/>
      <c r="F126" s="96"/>
      <c r="G126" s="188"/>
      <c r="H126" s="188"/>
      <c r="I126" s="188"/>
      <c r="J126" s="188"/>
      <c r="K126" s="188"/>
    </row>
    <row r="127" spans="1:11" ht="15.75" customHeight="1" x14ac:dyDescent="0.2">
      <c r="A127" s="116" t="s">
        <v>407</v>
      </c>
      <c r="B127" s="95">
        <v>16</v>
      </c>
      <c r="C127" s="119" t="s">
        <v>442</v>
      </c>
      <c r="D127" s="117" t="s">
        <v>457</v>
      </c>
      <c r="E127" s="188"/>
      <c r="F127" s="96"/>
      <c r="G127" s="188"/>
      <c r="H127" s="188"/>
      <c r="I127" s="188"/>
      <c r="J127" s="188"/>
      <c r="K127" s="188"/>
    </row>
    <row r="128" spans="1:11" ht="15.75" customHeight="1" x14ac:dyDescent="0.2">
      <c r="A128" s="116" t="s">
        <v>407</v>
      </c>
      <c r="B128" s="95">
        <v>16</v>
      </c>
      <c r="C128" s="119" t="s">
        <v>442</v>
      </c>
      <c r="D128" s="117" t="s">
        <v>458</v>
      </c>
      <c r="E128" s="188"/>
      <c r="F128" s="96"/>
      <c r="G128" s="188"/>
      <c r="H128" s="188"/>
      <c r="I128" s="188"/>
      <c r="J128" s="188"/>
      <c r="K128" s="188"/>
    </row>
    <row r="129" spans="1:11" ht="15.75" customHeight="1" x14ac:dyDescent="0.2">
      <c r="A129" s="116" t="s">
        <v>407</v>
      </c>
      <c r="B129" s="95">
        <v>17</v>
      </c>
      <c r="C129" s="119" t="s">
        <v>459</v>
      </c>
      <c r="D129" s="117" t="s">
        <v>460</v>
      </c>
      <c r="E129" s="188"/>
      <c r="F129" s="96"/>
      <c r="G129" s="188"/>
      <c r="H129" s="188"/>
      <c r="I129" s="188"/>
      <c r="J129" s="188"/>
      <c r="K129" s="188"/>
    </row>
    <row r="130" spans="1:11" ht="15.75" customHeight="1" x14ac:dyDescent="0.2">
      <c r="A130" s="116" t="s">
        <v>407</v>
      </c>
      <c r="B130" s="95">
        <v>17</v>
      </c>
      <c r="C130" s="119" t="s">
        <v>459</v>
      </c>
      <c r="D130" s="117" t="s">
        <v>461</v>
      </c>
      <c r="E130" s="188"/>
      <c r="F130" s="96"/>
      <c r="G130" s="188"/>
      <c r="H130" s="188"/>
      <c r="I130" s="188"/>
      <c r="J130" s="188"/>
      <c r="K130" s="188"/>
    </row>
    <row r="131" spans="1:11" ht="15.75" customHeight="1" x14ac:dyDescent="0.2">
      <c r="A131" s="116" t="s">
        <v>407</v>
      </c>
      <c r="B131" s="95">
        <v>17</v>
      </c>
      <c r="C131" s="119" t="s">
        <v>459</v>
      </c>
      <c r="D131" s="117" t="s">
        <v>462</v>
      </c>
      <c r="E131" s="188"/>
      <c r="F131" s="96"/>
      <c r="G131" s="188"/>
      <c r="H131" s="188"/>
      <c r="I131" s="188"/>
      <c r="J131" s="188"/>
      <c r="K131" s="188"/>
    </row>
    <row r="132" spans="1:11" ht="15.75" customHeight="1" x14ac:dyDescent="0.2">
      <c r="A132" s="116" t="s">
        <v>407</v>
      </c>
      <c r="B132" s="95">
        <v>17</v>
      </c>
      <c r="C132" s="119" t="s">
        <v>459</v>
      </c>
      <c r="D132" s="117" t="s">
        <v>463</v>
      </c>
      <c r="E132" s="188"/>
      <c r="F132" s="96"/>
      <c r="G132" s="188"/>
      <c r="H132" s="188"/>
      <c r="I132" s="188"/>
      <c r="J132" s="188"/>
      <c r="K132" s="188"/>
    </row>
    <row r="133" spans="1:11" ht="15.75" customHeight="1" x14ac:dyDescent="0.2">
      <c r="A133" s="116" t="s">
        <v>407</v>
      </c>
      <c r="B133" s="95">
        <v>17</v>
      </c>
      <c r="C133" s="119" t="s">
        <v>459</v>
      </c>
      <c r="D133" s="117" t="s">
        <v>464</v>
      </c>
      <c r="E133" s="188"/>
      <c r="F133" s="96"/>
      <c r="G133" s="188"/>
      <c r="H133" s="188"/>
      <c r="I133" s="188"/>
      <c r="J133" s="188"/>
      <c r="K133" s="188"/>
    </row>
    <row r="134" spans="1:11" ht="15.75" customHeight="1" x14ac:dyDescent="0.2">
      <c r="A134" s="116" t="s">
        <v>407</v>
      </c>
      <c r="B134" s="95">
        <v>17</v>
      </c>
      <c r="C134" s="119" t="s">
        <v>459</v>
      </c>
      <c r="D134" s="117" t="s">
        <v>465</v>
      </c>
      <c r="E134" s="188"/>
      <c r="F134" s="96"/>
      <c r="G134" s="188"/>
      <c r="H134" s="188"/>
      <c r="I134" s="188"/>
      <c r="J134" s="188"/>
      <c r="K134" s="188"/>
    </row>
    <row r="135" spans="1:11" ht="15.75" customHeight="1" x14ac:dyDescent="0.2">
      <c r="A135" s="116" t="s">
        <v>407</v>
      </c>
      <c r="B135" s="95">
        <v>17</v>
      </c>
      <c r="C135" s="119" t="s">
        <v>459</v>
      </c>
      <c r="D135" s="117" t="s">
        <v>466</v>
      </c>
      <c r="E135" s="188"/>
      <c r="F135" s="96"/>
      <c r="G135" s="188"/>
      <c r="H135" s="188"/>
      <c r="I135" s="188"/>
      <c r="J135" s="188"/>
      <c r="K135" s="188"/>
    </row>
    <row r="136" spans="1:11" ht="15.75" customHeight="1" x14ac:dyDescent="0.2">
      <c r="A136" s="116" t="s">
        <v>407</v>
      </c>
      <c r="B136" s="95">
        <v>17</v>
      </c>
      <c r="C136" s="119" t="s">
        <v>459</v>
      </c>
      <c r="D136" s="117" t="s">
        <v>467</v>
      </c>
      <c r="E136" s="188"/>
      <c r="F136" s="96"/>
      <c r="G136" s="188"/>
      <c r="H136" s="188"/>
      <c r="I136" s="188"/>
      <c r="J136" s="188"/>
      <c r="K136" s="188"/>
    </row>
    <row r="137" spans="1:11" ht="15.75" customHeight="1" x14ac:dyDescent="0.2">
      <c r="A137" s="116" t="s">
        <v>407</v>
      </c>
      <c r="B137" s="95">
        <v>17</v>
      </c>
      <c r="C137" s="119" t="s">
        <v>459</v>
      </c>
      <c r="D137" s="117" t="s">
        <v>468</v>
      </c>
      <c r="E137" s="188"/>
      <c r="F137" s="96"/>
      <c r="G137" s="188"/>
      <c r="H137" s="188"/>
      <c r="I137" s="188"/>
      <c r="J137" s="188"/>
      <c r="K137" s="188"/>
    </row>
    <row r="138" spans="1:11" ht="15.75" customHeight="1" x14ac:dyDescent="0.2">
      <c r="A138" s="116" t="s">
        <v>407</v>
      </c>
      <c r="B138" s="95">
        <v>17</v>
      </c>
      <c r="C138" s="119" t="s">
        <v>459</v>
      </c>
      <c r="D138" s="117" t="s">
        <v>469</v>
      </c>
      <c r="E138" s="188"/>
      <c r="F138" s="96"/>
      <c r="G138" s="188"/>
      <c r="H138" s="188"/>
      <c r="I138" s="188"/>
      <c r="J138" s="188"/>
      <c r="K138" s="188"/>
    </row>
    <row r="139" spans="1:11" ht="15.75" customHeight="1" x14ac:dyDescent="0.2">
      <c r="A139" s="116" t="s">
        <v>407</v>
      </c>
      <c r="B139" s="95">
        <v>17</v>
      </c>
      <c r="C139" s="119" t="s">
        <v>459</v>
      </c>
      <c r="D139" s="117" t="s">
        <v>470</v>
      </c>
      <c r="E139" s="188"/>
      <c r="F139" s="96"/>
      <c r="G139" s="188"/>
      <c r="H139" s="188"/>
      <c r="I139" s="188"/>
      <c r="J139" s="188"/>
      <c r="K139" s="188"/>
    </row>
    <row r="140" spans="1:11" ht="15.75" customHeight="1" x14ac:dyDescent="0.2">
      <c r="A140" s="116" t="s">
        <v>407</v>
      </c>
      <c r="B140" s="95">
        <v>17</v>
      </c>
      <c r="C140" s="119" t="s">
        <v>459</v>
      </c>
      <c r="D140" s="117" t="s">
        <v>471</v>
      </c>
      <c r="E140" s="188"/>
      <c r="F140" s="96"/>
      <c r="G140" s="188"/>
      <c r="H140" s="188"/>
      <c r="I140" s="188"/>
      <c r="J140" s="188"/>
      <c r="K140" s="188"/>
    </row>
    <row r="141" spans="1:11" ht="15.75" customHeight="1" x14ac:dyDescent="0.2">
      <c r="A141" s="116" t="s">
        <v>407</v>
      </c>
      <c r="B141" s="95">
        <v>17</v>
      </c>
      <c r="C141" s="119" t="s">
        <v>459</v>
      </c>
      <c r="D141" s="117" t="s">
        <v>472</v>
      </c>
      <c r="E141" s="188"/>
      <c r="F141" s="96"/>
      <c r="G141" s="188"/>
      <c r="H141" s="188"/>
      <c r="I141" s="188"/>
      <c r="J141" s="188"/>
      <c r="K141" s="188"/>
    </row>
    <row r="142" spans="1:11" ht="15.75" customHeight="1" x14ac:dyDescent="0.2">
      <c r="A142" s="116" t="s">
        <v>407</v>
      </c>
      <c r="B142" s="95">
        <v>17</v>
      </c>
      <c r="C142" s="119" t="s">
        <v>459</v>
      </c>
      <c r="D142" s="117" t="s">
        <v>473</v>
      </c>
      <c r="E142" s="188"/>
      <c r="F142" s="96"/>
      <c r="G142" s="188"/>
      <c r="H142" s="188"/>
      <c r="I142" s="188"/>
      <c r="J142" s="188"/>
      <c r="K142" s="188"/>
    </row>
    <row r="143" spans="1:11" ht="15.75" customHeight="1" x14ac:dyDescent="0.2">
      <c r="A143" s="116" t="s">
        <v>407</v>
      </c>
      <c r="B143" s="95">
        <v>17</v>
      </c>
      <c r="C143" s="119" t="s">
        <v>459</v>
      </c>
      <c r="D143" s="117" t="s">
        <v>474</v>
      </c>
      <c r="E143" s="188"/>
      <c r="F143" s="96"/>
      <c r="G143" s="188"/>
      <c r="H143" s="188"/>
      <c r="I143" s="188"/>
      <c r="J143" s="188"/>
      <c r="K143" s="188"/>
    </row>
    <row r="144" spans="1:11" ht="15.75" customHeight="1" x14ac:dyDescent="0.2">
      <c r="A144" s="116" t="s">
        <v>407</v>
      </c>
      <c r="B144" s="95">
        <v>17</v>
      </c>
      <c r="C144" s="119" t="s">
        <v>459</v>
      </c>
      <c r="D144" s="117" t="s">
        <v>475</v>
      </c>
      <c r="E144" s="188"/>
      <c r="F144" s="96"/>
      <c r="G144" s="188"/>
      <c r="H144" s="188"/>
      <c r="I144" s="188"/>
      <c r="J144" s="188"/>
      <c r="K144" s="188"/>
    </row>
    <row r="145" spans="1:11" ht="15.75" customHeight="1" x14ac:dyDescent="0.2">
      <c r="A145" s="116" t="s">
        <v>407</v>
      </c>
      <c r="B145" s="95">
        <v>17</v>
      </c>
      <c r="C145" s="119" t="s">
        <v>459</v>
      </c>
      <c r="D145" s="117" t="s">
        <v>476</v>
      </c>
      <c r="E145" s="188"/>
      <c r="F145" s="96"/>
      <c r="G145" s="188"/>
      <c r="H145" s="188"/>
      <c r="I145" s="188"/>
      <c r="J145" s="188"/>
      <c r="K145" s="188"/>
    </row>
    <row r="146" spans="1:11" ht="15.75" customHeight="1" x14ac:dyDescent="0.2">
      <c r="A146" s="116" t="s">
        <v>407</v>
      </c>
      <c r="B146" s="95">
        <v>17</v>
      </c>
      <c r="C146" s="119" t="s">
        <v>459</v>
      </c>
      <c r="D146" s="117" t="s">
        <v>477</v>
      </c>
      <c r="E146" s="188"/>
      <c r="F146" s="96"/>
      <c r="G146" s="188"/>
      <c r="H146" s="188"/>
      <c r="I146" s="188"/>
      <c r="J146" s="188"/>
      <c r="K146" s="188"/>
    </row>
    <row r="147" spans="1:11" ht="15.75" customHeight="1" x14ac:dyDescent="0.2">
      <c r="A147" s="116" t="s">
        <v>407</v>
      </c>
      <c r="B147" s="95">
        <v>17</v>
      </c>
      <c r="C147" s="119" t="s">
        <v>459</v>
      </c>
      <c r="D147" s="117" t="s">
        <v>478</v>
      </c>
      <c r="E147" s="188"/>
      <c r="F147" s="96"/>
      <c r="G147" s="188"/>
      <c r="H147" s="188"/>
      <c r="I147" s="188"/>
      <c r="J147" s="188"/>
      <c r="K147" s="188"/>
    </row>
    <row r="148" spans="1:11" ht="15.75" customHeight="1" x14ac:dyDescent="0.2">
      <c r="A148" s="116" t="s">
        <v>407</v>
      </c>
      <c r="B148" s="95">
        <v>17</v>
      </c>
      <c r="C148" s="119" t="s">
        <v>459</v>
      </c>
      <c r="D148" s="117" t="s">
        <v>479</v>
      </c>
      <c r="E148" s="188"/>
      <c r="F148" s="96"/>
      <c r="G148" s="188"/>
      <c r="H148" s="188"/>
      <c r="I148" s="188"/>
      <c r="J148" s="188"/>
      <c r="K148" s="188"/>
    </row>
    <row r="149" spans="1:11" ht="15.75" customHeight="1" x14ac:dyDescent="0.2">
      <c r="A149" s="116" t="s">
        <v>407</v>
      </c>
      <c r="B149" s="95">
        <v>17</v>
      </c>
      <c r="C149" s="119" t="s">
        <v>459</v>
      </c>
      <c r="D149" s="117" t="s">
        <v>480</v>
      </c>
      <c r="E149" s="188"/>
      <c r="F149" s="96"/>
      <c r="G149" s="188"/>
      <c r="H149" s="188"/>
      <c r="I149" s="188"/>
      <c r="J149" s="188"/>
      <c r="K149" s="188"/>
    </row>
    <row r="150" spans="1:11" ht="15.75" customHeight="1" x14ac:dyDescent="0.2">
      <c r="A150" s="116" t="s">
        <v>407</v>
      </c>
      <c r="B150" s="95">
        <v>17</v>
      </c>
      <c r="C150" s="119" t="s">
        <v>459</v>
      </c>
      <c r="D150" s="117" t="s">
        <v>481</v>
      </c>
      <c r="E150" s="188"/>
      <c r="F150" s="96"/>
      <c r="G150" s="188"/>
      <c r="H150" s="188"/>
      <c r="I150" s="188"/>
      <c r="J150" s="188"/>
      <c r="K150" s="188"/>
    </row>
    <row r="151" spans="1:11" ht="15.75" customHeight="1" x14ac:dyDescent="0.2">
      <c r="A151" s="116" t="s">
        <v>407</v>
      </c>
      <c r="B151" s="95">
        <v>18</v>
      </c>
      <c r="C151" s="119" t="s">
        <v>482</v>
      </c>
      <c r="D151" s="117" t="s">
        <v>483</v>
      </c>
      <c r="E151" s="188"/>
      <c r="F151" s="96"/>
      <c r="G151" s="188"/>
      <c r="H151" s="188"/>
      <c r="I151" s="188"/>
      <c r="J151" s="188"/>
      <c r="K151" s="188"/>
    </row>
    <row r="152" spans="1:11" ht="15.75" customHeight="1" x14ac:dyDescent="0.2">
      <c r="A152" s="116" t="s">
        <v>407</v>
      </c>
      <c r="B152" s="95">
        <v>18</v>
      </c>
      <c r="C152" s="119" t="s">
        <v>482</v>
      </c>
      <c r="D152" s="117" t="s">
        <v>484</v>
      </c>
      <c r="E152" s="188"/>
      <c r="F152" s="96"/>
      <c r="G152" s="188"/>
      <c r="H152" s="188"/>
      <c r="I152" s="188"/>
      <c r="J152" s="188"/>
      <c r="K152" s="188"/>
    </row>
    <row r="153" spans="1:11" ht="15.75" customHeight="1" x14ac:dyDescent="0.2">
      <c r="A153" s="116" t="s">
        <v>407</v>
      </c>
      <c r="B153" s="95">
        <v>18</v>
      </c>
      <c r="C153" s="119" t="s">
        <v>482</v>
      </c>
      <c r="D153" s="117" t="s">
        <v>485</v>
      </c>
      <c r="E153" s="188"/>
      <c r="F153" s="96"/>
      <c r="G153" s="188"/>
      <c r="H153" s="188"/>
      <c r="I153" s="188"/>
      <c r="J153" s="188"/>
      <c r="K153" s="188"/>
    </row>
    <row r="154" spans="1:11" ht="15.75" customHeight="1" x14ac:dyDescent="0.2">
      <c r="A154" s="116" t="s">
        <v>407</v>
      </c>
      <c r="B154" s="95">
        <v>18</v>
      </c>
      <c r="C154" s="119" t="s">
        <v>482</v>
      </c>
      <c r="D154" s="117" t="s">
        <v>486</v>
      </c>
      <c r="E154" s="188"/>
      <c r="F154" s="96"/>
      <c r="G154" s="188"/>
      <c r="H154" s="188"/>
      <c r="I154" s="188"/>
      <c r="J154" s="188"/>
      <c r="K154" s="188"/>
    </row>
    <row r="155" spans="1:11" ht="15.75" customHeight="1" x14ac:dyDescent="0.2">
      <c r="A155" s="116" t="s">
        <v>407</v>
      </c>
      <c r="B155" s="95">
        <v>19</v>
      </c>
      <c r="C155" s="119" t="s">
        <v>487</v>
      </c>
      <c r="D155" s="117" t="s">
        <v>488</v>
      </c>
      <c r="E155" s="188"/>
      <c r="F155" s="96"/>
      <c r="G155" s="188"/>
      <c r="H155" s="188"/>
      <c r="I155" s="188"/>
      <c r="J155" s="188"/>
      <c r="K155" s="188"/>
    </row>
    <row r="156" spans="1:11" ht="15.75" customHeight="1" x14ac:dyDescent="0.2">
      <c r="A156" s="116" t="s">
        <v>407</v>
      </c>
      <c r="B156" s="95">
        <v>19</v>
      </c>
      <c r="C156" s="119" t="s">
        <v>487</v>
      </c>
      <c r="D156" s="117" t="s">
        <v>489</v>
      </c>
      <c r="E156" s="188"/>
      <c r="F156" s="96"/>
      <c r="G156" s="188"/>
      <c r="H156" s="188"/>
      <c r="I156" s="188"/>
      <c r="J156" s="188"/>
      <c r="K156" s="188"/>
    </row>
    <row r="157" spans="1:11" ht="15.75" customHeight="1" x14ac:dyDescent="0.2">
      <c r="A157" s="116" t="s">
        <v>407</v>
      </c>
      <c r="B157" s="95">
        <v>19</v>
      </c>
      <c r="C157" s="119" t="s">
        <v>487</v>
      </c>
      <c r="D157" s="117" t="s">
        <v>490</v>
      </c>
      <c r="E157" s="188"/>
      <c r="F157" s="96"/>
      <c r="G157" s="188"/>
      <c r="H157" s="188"/>
      <c r="I157" s="188"/>
      <c r="J157" s="188"/>
      <c r="K157" s="188"/>
    </row>
    <row r="158" spans="1:11" ht="15.75" customHeight="1" x14ac:dyDescent="0.2">
      <c r="A158" s="116" t="s">
        <v>407</v>
      </c>
      <c r="B158" s="95">
        <v>19</v>
      </c>
      <c r="C158" s="119" t="s">
        <v>487</v>
      </c>
      <c r="D158" s="117" t="s">
        <v>491</v>
      </c>
      <c r="E158" s="188"/>
      <c r="F158" s="96"/>
      <c r="G158" s="188"/>
      <c r="H158" s="188"/>
      <c r="I158" s="188"/>
      <c r="J158" s="188"/>
      <c r="K158" s="188"/>
    </row>
    <row r="159" spans="1:11" ht="15.75" customHeight="1" x14ac:dyDescent="0.2">
      <c r="A159" s="116" t="s">
        <v>407</v>
      </c>
      <c r="B159" s="95">
        <v>20</v>
      </c>
      <c r="C159" s="119" t="s">
        <v>492</v>
      </c>
      <c r="D159" s="117" t="s">
        <v>493</v>
      </c>
      <c r="E159" s="188"/>
      <c r="F159" s="96"/>
      <c r="G159" s="188"/>
      <c r="H159" s="188"/>
      <c r="I159" s="188"/>
      <c r="J159" s="188"/>
      <c r="K159" s="188"/>
    </row>
    <row r="160" spans="1:11" ht="15.75" customHeight="1" x14ac:dyDescent="0.2">
      <c r="A160" s="116" t="s">
        <v>407</v>
      </c>
      <c r="B160" s="95">
        <v>20</v>
      </c>
      <c r="C160" s="119" t="s">
        <v>492</v>
      </c>
      <c r="D160" s="117" t="s">
        <v>494</v>
      </c>
      <c r="E160" s="188"/>
      <c r="F160" s="96"/>
      <c r="G160" s="188"/>
      <c r="H160" s="188"/>
      <c r="I160" s="188"/>
      <c r="J160" s="188"/>
      <c r="K160" s="188"/>
    </row>
    <row r="161" spans="1:11" ht="15.75" customHeight="1" x14ac:dyDescent="0.2">
      <c r="A161" s="116" t="s">
        <v>407</v>
      </c>
      <c r="B161" s="95">
        <v>20</v>
      </c>
      <c r="C161" s="119" t="s">
        <v>492</v>
      </c>
      <c r="D161" s="117" t="s">
        <v>495</v>
      </c>
      <c r="E161" s="188"/>
      <c r="F161" s="96"/>
      <c r="G161" s="188"/>
      <c r="H161" s="188"/>
      <c r="I161" s="188"/>
      <c r="J161" s="188"/>
      <c r="K161" s="188"/>
    </row>
    <row r="162" spans="1:11" ht="15.75" customHeight="1" x14ac:dyDescent="0.2">
      <c r="A162" s="116" t="s">
        <v>407</v>
      </c>
      <c r="B162" s="95">
        <v>21</v>
      </c>
      <c r="C162" s="119" t="s">
        <v>496</v>
      </c>
      <c r="D162" s="117" t="s">
        <v>497</v>
      </c>
      <c r="E162" s="188"/>
      <c r="F162" s="96"/>
      <c r="G162" s="188"/>
      <c r="H162" s="188"/>
      <c r="I162" s="188"/>
      <c r="J162" s="188"/>
      <c r="K162" s="188"/>
    </row>
    <row r="163" spans="1:11" ht="15.75" customHeight="1" x14ac:dyDescent="0.2">
      <c r="A163" s="116" t="s">
        <v>407</v>
      </c>
      <c r="B163" s="95">
        <v>21</v>
      </c>
      <c r="C163" s="119" t="s">
        <v>496</v>
      </c>
      <c r="D163" s="117" t="s">
        <v>498</v>
      </c>
      <c r="E163" s="188"/>
      <c r="F163" s="96"/>
      <c r="G163" s="188"/>
      <c r="H163" s="188"/>
      <c r="I163" s="188"/>
      <c r="J163" s="188"/>
      <c r="K163" s="188"/>
    </row>
    <row r="164" spans="1:11" ht="15.75" customHeight="1" x14ac:dyDescent="0.2">
      <c r="A164" s="116" t="s">
        <v>407</v>
      </c>
      <c r="B164" s="95">
        <v>22</v>
      </c>
      <c r="C164" s="119" t="s">
        <v>499</v>
      </c>
      <c r="D164" s="117" t="s">
        <v>500</v>
      </c>
      <c r="E164" s="188"/>
      <c r="F164" s="96"/>
      <c r="G164" s="188"/>
      <c r="H164" s="188"/>
      <c r="I164" s="188"/>
      <c r="J164" s="188"/>
      <c r="K164" s="188"/>
    </row>
    <row r="165" spans="1:11" ht="15.75" customHeight="1" x14ac:dyDescent="0.2">
      <c r="A165" s="116" t="s">
        <v>407</v>
      </c>
      <c r="B165" s="95">
        <v>22</v>
      </c>
      <c r="C165" s="119" t="s">
        <v>499</v>
      </c>
      <c r="D165" s="117" t="s">
        <v>501</v>
      </c>
      <c r="E165" s="188"/>
      <c r="F165" s="96"/>
      <c r="G165" s="188"/>
      <c r="H165" s="188"/>
      <c r="I165" s="188"/>
      <c r="J165" s="188"/>
      <c r="K165" s="188"/>
    </row>
    <row r="166" spans="1:11" ht="15.75" customHeight="1" x14ac:dyDescent="0.2">
      <c r="A166" s="116" t="s">
        <v>407</v>
      </c>
      <c r="B166" s="95">
        <v>22</v>
      </c>
      <c r="C166" s="119" t="s">
        <v>499</v>
      </c>
      <c r="D166" s="117" t="s">
        <v>502</v>
      </c>
      <c r="E166" s="188"/>
      <c r="F166" s="96"/>
      <c r="G166" s="188"/>
      <c r="H166" s="188"/>
      <c r="I166" s="188"/>
      <c r="J166" s="188"/>
      <c r="K166" s="188"/>
    </row>
    <row r="167" spans="1:11" ht="15.75" customHeight="1" x14ac:dyDescent="0.2">
      <c r="A167" s="116" t="s">
        <v>407</v>
      </c>
      <c r="B167" s="95">
        <v>22</v>
      </c>
      <c r="C167" s="119" t="s">
        <v>499</v>
      </c>
      <c r="D167" s="117" t="s">
        <v>503</v>
      </c>
      <c r="E167" s="188"/>
      <c r="F167" s="96"/>
      <c r="G167" s="188"/>
      <c r="H167" s="188"/>
      <c r="I167" s="188"/>
      <c r="J167" s="188"/>
      <c r="K167" s="188"/>
    </row>
    <row r="168" spans="1:11" ht="15.75" customHeight="1" x14ac:dyDescent="0.2">
      <c r="A168" s="116" t="s">
        <v>407</v>
      </c>
      <c r="B168" s="95">
        <v>22</v>
      </c>
      <c r="C168" s="119" t="s">
        <v>499</v>
      </c>
      <c r="D168" s="117" t="s">
        <v>504</v>
      </c>
      <c r="E168" s="188"/>
      <c r="F168" s="96"/>
      <c r="G168" s="188"/>
      <c r="H168" s="188"/>
      <c r="I168" s="188"/>
      <c r="J168" s="188"/>
      <c r="K168" s="188"/>
    </row>
    <row r="169" spans="1:11" ht="15.75" customHeight="1" x14ac:dyDescent="0.2">
      <c r="A169" s="116" t="s">
        <v>407</v>
      </c>
      <c r="B169" s="95">
        <v>23</v>
      </c>
      <c r="C169" s="119" t="s">
        <v>505</v>
      </c>
      <c r="D169" s="117" t="s">
        <v>506</v>
      </c>
      <c r="E169" s="188"/>
      <c r="F169" s="96"/>
      <c r="G169" s="188"/>
      <c r="H169" s="188"/>
      <c r="I169" s="188"/>
      <c r="J169" s="188"/>
      <c r="K169" s="188"/>
    </row>
    <row r="170" spans="1:11" ht="15.75" customHeight="1" x14ac:dyDescent="0.2">
      <c r="A170" s="116" t="s">
        <v>407</v>
      </c>
      <c r="B170" s="95">
        <v>23</v>
      </c>
      <c r="C170" s="119" t="s">
        <v>505</v>
      </c>
      <c r="D170" s="117" t="s">
        <v>507</v>
      </c>
      <c r="E170" s="188"/>
      <c r="F170" s="96"/>
      <c r="G170" s="188"/>
      <c r="H170" s="188"/>
      <c r="I170" s="188"/>
      <c r="J170" s="188"/>
      <c r="K170" s="188"/>
    </row>
    <row r="171" spans="1:11" ht="15.75" customHeight="1" x14ac:dyDescent="0.2">
      <c r="A171" s="116" t="s">
        <v>407</v>
      </c>
      <c r="B171" s="95">
        <v>23</v>
      </c>
      <c r="C171" s="119" t="s">
        <v>505</v>
      </c>
      <c r="D171" s="117" t="s">
        <v>508</v>
      </c>
      <c r="E171" s="188"/>
      <c r="F171" s="96"/>
      <c r="G171" s="188"/>
      <c r="H171" s="188"/>
      <c r="I171" s="188"/>
      <c r="J171" s="188"/>
      <c r="K171" s="188"/>
    </row>
    <row r="172" spans="1:11" ht="15.75" customHeight="1" x14ac:dyDescent="0.2">
      <c r="A172" s="116" t="s">
        <v>407</v>
      </c>
      <c r="B172" s="95">
        <v>23</v>
      </c>
      <c r="C172" s="119" t="s">
        <v>505</v>
      </c>
      <c r="D172" s="117" t="s">
        <v>509</v>
      </c>
      <c r="E172" s="188"/>
      <c r="F172" s="96"/>
      <c r="G172" s="188"/>
      <c r="H172" s="188"/>
      <c r="I172" s="188"/>
      <c r="J172" s="188"/>
      <c r="K172" s="188"/>
    </row>
    <row r="173" spans="1:11" ht="15.75" customHeight="1" x14ac:dyDescent="0.2">
      <c r="A173" s="116" t="s">
        <v>407</v>
      </c>
      <c r="B173" s="95">
        <v>23</v>
      </c>
      <c r="C173" s="119" t="s">
        <v>505</v>
      </c>
      <c r="D173" s="117" t="s">
        <v>510</v>
      </c>
      <c r="E173" s="188"/>
      <c r="F173" s="96"/>
      <c r="G173" s="188"/>
      <c r="H173" s="188"/>
      <c r="I173" s="188"/>
      <c r="J173" s="188"/>
      <c r="K173" s="188"/>
    </row>
    <row r="174" spans="1:11" ht="15.75" customHeight="1" x14ac:dyDescent="0.2">
      <c r="A174" s="116" t="s">
        <v>407</v>
      </c>
      <c r="B174" s="95">
        <v>23</v>
      </c>
      <c r="C174" s="119" t="s">
        <v>505</v>
      </c>
      <c r="D174" s="117" t="s">
        <v>511</v>
      </c>
      <c r="E174" s="188"/>
      <c r="F174" s="96"/>
      <c r="G174" s="188"/>
      <c r="H174" s="188"/>
      <c r="I174" s="188"/>
      <c r="J174" s="188"/>
      <c r="K174" s="188"/>
    </row>
    <row r="175" spans="1:11" ht="15.75" customHeight="1" x14ac:dyDescent="0.2">
      <c r="A175" s="116" t="s">
        <v>407</v>
      </c>
      <c r="B175" s="95">
        <v>23</v>
      </c>
      <c r="C175" s="119" t="s">
        <v>505</v>
      </c>
      <c r="D175" s="117" t="s">
        <v>512</v>
      </c>
      <c r="E175" s="188"/>
      <c r="F175" s="96"/>
      <c r="G175" s="188"/>
      <c r="H175" s="188"/>
      <c r="I175" s="188"/>
      <c r="J175" s="188"/>
      <c r="K175" s="188"/>
    </row>
    <row r="176" spans="1:11" ht="15.75" customHeight="1" x14ac:dyDescent="0.2">
      <c r="A176" s="116" t="s">
        <v>407</v>
      </c>
      <c r="B176" s="95">
        <v>24</v>
      </c>
      <c r="C176" s="119" t="s">
        <v>513</v>
      </c>
      <c r="D176" s="117" t="s">
        <v>514</v>
      </c>
      <c r="E176" s="188"/>
      <c r="F176" s="96"/>
      <c r="G176" s="188"/>
      <c r="H176" s="188"/>
      <c r="I176" s="188"/>
      <c r="J176" s="188"/>
      <c r="K176" s="188"/>
    </row>
    <row r="177" spans="1:11" ht="15.75" customHeight="1" x14ac:dyDescent="0.2">
      <c r="A177" s="116" t="s">
        <v>407</v>
      </c>
      <c r="B177" s="95">
        <v>24</v>
      </c>
      <c r="C177" s="119" t="s">
        <v>513</v>
      </c>
      <c r="D177" s="117" t="s">
        <v>515</v>
      </c>
      <c r="E177" s="188"/>
      <c r="F177" s="96"/>
      <c r="G177" s="188"/>
      <c r="H177" s="188"/>
      <c r="I177" s="188"/>
      <c r="J177" s="188"/>
      <c r="K177" s="188"/>
    </row>
    <row r="178" spans="1:11" ht="15.75" customHeight="1" x14ac:dyDescent="0.2">
      <c r="A178" s="116" t="s">
        <v>407</v>
      </c>
      <c r="B178" s="95">
        <v>24</v>
      </c>
      <c r="C178" s="119" t="s">
        <v>513</v>
      </c>
      <c r="D178" s="117" t="s">
        <v>516</v>
      </c>
      <c r="E178" s="188"/>
      <c r="F178" s="96"/>
      <c r="G178" s="188"/>
      <c r="H178" s="188"/>
      <c r="I178" s="188"/>
      <c r="J178" s="188"/>
      <c r="K178" s="188"/>
    </row>
    <row r="179" spans="1:11" ht="15.75" customHeight="1" x14ac:dyDescent="0.2">
      <c r="A179" s="116" t="s">
        <v>407</v>
      </c>
      <c r="B179" s="95">
        <v>24</v>
      </c>
      <c r="C179" s="119" t="s">
        <v>513</v>
      </c>
      <c r="D179" s="117" t="s">
        <v>517</v>
      </c>
      <c r="E179" s="188"/>
      <c r="F179" s="96"/>
      <c r="G179" s="188"/>
      <c r="H179" s="188"/>
      <c r="I179" s="188"/>
      <c r="J179" s="188"/>
      <c r="K179" s="188"/>
    </row>
    <row r="180" spans="1:11" ht="15.75" customHeight="1" x14ac:dyDescent="0.2">
      <c r="A180" s="116" t="s">
        <v>407</v>
      </c>
      <c r="B180" s="95">
        <v>24</v>
      </c>
      <c r="C180" s="119" t="s">
        <v>513</v>
      </c>
      <c r="D180" s="117" t="s">
        <v>518</v>
      </c>
      <c r="E180" s="188"/>
      <c r="F180" s="96"/>
      <c r="G180" s="188"/>
      <c r="H180" s="188"/>
      <c r="I180" s="188"/>
      <c r="J180" s="188"/>
      <c r="K180" s="188"/>
    </row>
    <row r="181" spans="1:11" ht="15.75" customHeight="1" x14ac:dyDescent="0.2">
      <c r="A181" s="116" t="s">
        <v>407</v>
      </c>
      <c r="B181" s="95">
        <v>24</v>
      </c>
      <c r="C181" s="119" t="s">
        <v>513</v>
      </c>
      <c r="D181" s="117" t="s">
        <v>519</v>
      </c>
      <c r="E181" s="188"/>
      <c r="F181" s="96"/>
      <c r="G181" s="188"/>
      <c r="H181" s="188"/>
      <c r="I181" s="188"/>
      <c r="J181" s="188"/>
      <c r="K181" s="188"/>
    </row>
    <row r="182" spans="1:11" ht="15.75" customHeight="1" x14ac:dyDescent="0.2">
      <c r="A182" s="116" t="s">
        <v>407</v>
      </c>
      <c r="B182" s="95">
        <v>24</v>
      </c>
      <c r="C182" s="119" t="s">
        <v>513</v>
      </c>
      <c r="D182" s="117" t="s">
        <v>520</v>
      </c>
      <c r="E182" s="188"/>
      <c r="F182" s="96"/>
      <c r="G182" s="188"/>
      <c r="H182" s="188"/>
      <c r="I182" s="188"/>
      <c r="J182" s="188"/>
      <c r="K182" s="188"/>
    </row>
    <row r="183" spans="1:11" ht="15.75" customHeight="1" x14ac:dyDescent="0.2">
      <c r="A183" s="116" t="s">
        <v>407</v>
      </c>
      <c r="B183" s="95">
        <v>24</v>
      </c>
      <c r="C183" s="119" t="s">
        <v>513</v>
      </c>
      <c r="D183" s="117" t="s">
        <v>521</v>
      </c>
      <c r="E183" s="188"/>
      <c r="F183" s="96"/>
      <c r="G183" s="188"/>
      <c r="H183" s="188"/>
      <c r="I183" s="188"/>
      <c r="J183" s="188"/>
      <c r="K183" s="188"/>
    </row>
    <row r="184" spans="1:11" ht="15.75" customHeight="1" x14ac:dyDescent="0.2">
      <c r="A184" s="116" t="s">
        <v>407</v>
      </c>
      <c r="B184" s="95">
        <v>24</v>
      </c>
      <c r="C184" s="119" t="s">
        <v>513</v>
      </c>
      <c r="D184" s="117" t="s">
        <v>522</v>
      </c>
      <c r="E184" s="188"/>
      <c r="F184" s="96"/>
      <c r="G184" s="188"/>
      <c r="H184" s="188"/>
      <c r="I184" s="188"/>
      <c r="J184" s="188"/>
      <c r="K184" s="188"/>
    </row>
    <row r="185" spans="1:11" ht="15.75" customHeight="1" x14ac:dyDescent="0.2">
      <c r="A185" s="116" t="s">
        <v>407</v>
      </c>
      <c r="B185" s="95">
        <v>24</v>
      </c>
      <c r="C185" s="119" t="s">
        <v>513</v>
      </c>
      <c r="D185" s="117" t="s">
        <v>523</v>
      </c>
      <c r="E185" s="188"/>
      <c r="F185" s="96"/>
      <c r="G185" s="188"/>
      <c r="H185" s="188"/>
      <c r="I185" s="188"/>
      <c r="J185" s="188"/>
      <c r="K185" s="188"/>
    </row>
    <row r="186" spans="1:11" ht="15.75" customHeight="1" x14ac:dyDescent="0.2">
      <c r="A186" s="116" t="s">
        <v>407</v>
      </c>
      <c r="B186" s="95">
        <v>25</v>
      </c>
      <c r="C186" s="119" t="s">
        <v>524</v>
      </c>
      <c r="D186" s="117" t="s">
        <v>525</v>
      </c>
      <c r="E186" s="188"/>
      <c r="F186" s="96"/>
      <c r="G186" s="188"/>
      <c r="H186" s="188"/>
      <c r="I186" s="188"/>
      <c r="J186" s="188"/>
      <c r="K186" s="188"/>
    </row>
    <row r="187" spans="1:11" ht="15.75" customHeight="1" x14ac:dyDescent="0.2">
      <c r="A187" s="116" t="s">
        <v>407</v>
      </c>
      <c r="B187" s="95">
        <v>25</v>
      </c>
      <c r="C187" s="119" t="s">
        <v>524</v>
      </c>
      <c r="D187" s="117" t="s">
        <v>526</v>
      </c>
      <c r="E187" s="188"/>
      <c r="F187" s="96"/>
      <c r="G187" s="188"/>
      <c r="H187" s="188"/>
      <c r="I187" s="188"/>
      <c r="J187" s="188"/>
      <c r="K187" s="188"/>
    </row>
    <row r="188" spans="1:11" ht="15.75" customHeight="1" x14ac:dyDescent="0.2">
      <c r="A188" s="116" t="s">
        <v>407</v>
      </c>
      <c r="B188" s="95">
        <v>25</v>
      </c>
      <c r="C188" s="119" t="s">
        <v>524</v>
      </c>
      <c r="D188" s="117" t="s">
        <v>527</v>
      </c>
      <c r="E188" s="188"/>
      <c r="F188" s="96"/>
      <c r="G188" s="188"/>
      <c r="H188" s="188"/>
      <c r="I188" s="188"/>
      <c r="J188" s="188"/>
      <c r="K188" s="188"/>
    </row>
    <row r="189" spans="1:11" ht="15.75" customHeight="1" x14ac:dyDescent="0.2">
      <c r="A189" s="116" t="s">
        <v>407</v>
      </c>
      <c r="B189" s="95">
        <v>25</v>
      </c>
      <c r="C189" s="119" t="s">
        <v>524</v>
      </c>
      <c r="D189" s="117" t="s">
        <v>528</v>
      </c>
      <c r="E189" s="188"/>
      <c r="F189" s="96"/>
      <c r="G189" s="188"/>
      <c r="H189" s="188"/>
      <c r="I189" s="188"/>
      <c r="J189" s="188"/>
      <c r="K189" s="188"/>
    </row>
    <row r="190" spans="1:11" ht="15.75" customHeight="1" x14ac:dyDescent="0.2">
      <c r="A190" s="116" t="s">
        <v>407</v>
      </c>
      <c r="B190" s="95">
        <v>25</v>
      </c>
      <c r="C190" s="119" t="s">
        <v>524</v>
      </c>
      <c r="D190" s="117" t="s">
        <v>529</v>
      </c>
      <c r="E190" s="188"/>
      <c r="F190" s="96"/>
      <c r="G190" s="188"/>
      <c r="H190" s="188"/>
      <c r="I190" s="188"/>
      <c r="J190" s="188"/>
      <c r="K190" s="188"/>
    </row>
    <row r="191" spans="1:11" ht="15.75" customHeight="1" x14ac:dyDescent="0.2">
      <c r="A191" s="116" t="s">
        <v>407</v>
      </c>
      <c r="B191" s="95">
        <v>25</v>
      </c>
      <c r="C191" s="119" t="s">
        <v>524</v>
      </c>
      <c r="D191" s="117" t="s">
        <v>530</v>
      </c>
      <c r="E191" s="188"/>
      <c r="F191" s="96"/>
      <c r="G191" s="188"/>
      <c r="H191" s="188"/>
      <c r="I191" s="188"/>
      <c r="J191" s="188"/>
      <c r="K191" s="188"/>
    </row>
    <row r="192" spans="1:11" ht="15.75" customHeight="1" x14ac:dyDescent="0.2">
      <c r="A192" s="116" t="s">
        <v>407</v>
      </c>
      <c r="B192" s="95">
        <v>25</v>
      </c>
      <c r="C192" s="119" t="s">
        <v>524</v>
      </c>
      <c r="D192" s="117" t="s">
        <v>531</v>
      </c>
      <c r="E192" s="188"/>
      <c r="F192" s="96"/>
      <c r="G192" s="188"/>
      <c r="H192" s="188"/>
      <c r="I192" s="188"/>
      <c r="J192" s="188"/>
      <c r="K192" s="188"/>
    </row>
    <row r="193" spans="1:11" ht="15.75" customHeight="1" x14ac:dyDescent="0.2">
      <c r="A193" s="116" t="s">
        <v>407</v>
      </c>
      <c r="B193" s="95">
        <v>25</v>
      </c>
      <c r="C193" s="119" t="s">
        <v>524</v>
      </c>
      <c r="D193" s="117" t="s">
        <v>532</v>
      </c>
      <c r="E193" s="188"/>
      <c r="F193" s="96"/>
      <c r="G193" s="188"/>
      <c r="H193" s="188"/>
      <c r="I193" s="188"/>
      <c r="J193" s="188"/>
      <c r="K193" s="188"/>
    </row>
    <row r="194" spans="1:11" ht="15.75" customHeight="1" x14ac:dyDescent="0.2">
      <c r="A194" s="116" t="s">
        <v>533</v>
      </c>
      <c r="B194" s="95">
        <v>26</v>
      </c>
      <c r="C194" s="119" t="s">
        <v>534</v>
      </c>
      <c r="D194" s="117" t="s">
        <v>535</v>
      </c>
      <c r="E194" s="188"/>
      <c r="F194" s="96"/>
      <c r="G194" s="188"/>
      <c r="H194" s="188"/>
      <c r="I194" s="188"/>
      <c r="J194" s="188"/>
      <c r="K194" s="188"/>
    </row>
    <row r="195" spans="1:11" ht="15.75" customHeight="1" x14ac:dyDescent="0.2">
      <c r="A195" s="116" t="s">
        <v>533</v>
      </c>
      <c r="B195" s="95">
        <v>26</v>
      </c>
      <c r="C195" s="119" t="s">
        <v>534</v>
      </c>
      <c r="D195" s="117" t="s">
        <v>536</v>
      </c>
      <c r="E195" s="188"/>
      <c r="F195" s="96"/>
      <c r="G195" s="188"/>
      <c r="H195" s="188"/>
      <c r="I195" s="188"/>
      <c r="J195" s="188"/>
      <c r="K195" s="188"/>
    </row>
    <row r="196" spans="1:11" ht="15.75" customHeight="1" x14ac:dyDescent="0.2">
      <c r="A196" s="116" t="s">
        <v>533</v>
      </c>
      <c r="B196" s="95">
        <v>27</v>
      </c>
      <c r="C196" s="119" t="s">
        <v>537</v>
      </c>
      <c r="D196" s="117" t="s">
        <v>538</v>
      </c>
      <c r="E196" s="188"/>
      <c r="F196" s="96"/>
      <c r="G196" s="188"/>
      <c r="H196" s="188"/>
      <c r="I196" s="188"/>
      <c r="J196" s="188"/>
      <c r="K196" s="188"/>
    </row>
    <row r="197" spans="1:11" ht="15.75" customHeight="1" x14ac:dyDescent="0.2">
      <c r="A197" s="116" t="s">
        <v>533</v>
      </c>
      <c r="B197" s="95">
        <v>27</v>
      </c>
      <c r="C197" s="119" t="s">
        <v>537</v>
      </c>
      <c r="D197" s="117" t="s">
        <v>539</v>
      </c>
      <c r="E197" s="188"/>
      <c r="F197" s="96"/>
      <c r="G197" s="188"/>
      <c r="H197" s="188"/>
      <c r="I197" s="188"/>
      <c r="J197" s="188"/>
      <c r="K197" s="188"/>
    </row>
    <row r="198" spans="1:11" ht="15.75" customHeight="1" x14ac:dyDescent="0.2">
      <c r="A198" s="116" t="s">
        <v>533</v>
      </c>
      <c r="B198" s="95">
        <v>27</v>
      </c>
      <c r="C198" s="119" t="s">
        <v>537</v>
      </c>
      <c r="D198" s="117" t="s">
        <v>540</v>
      </c>
      <c r="E198" s="188"/>
      <c r="F198" s="96"/>
      <c r="G198" s="188"/>
      <c r="H198" s="188"/>
      <c r="I198" s="188"/>
      <c r="J198" s="188"/>
      <c r="K198" s="188"/>
    </row>
    <row r="199" spans="1:11" ht="15.75" customHeight="1" x14ac:dyDescent="0.2">
      <c r="A199" s="116" t="s">
        <v>533</v>
      </c>
      <c r="B199" s="95">
        <v>27</v>
      </c>
      <c r="C199" s="119" t="s">
        <v>537</v>
      </c>
      <c r="D199" s="117" t="s">
        <v>541</v>
      </c>
      <c r="E199" s="188"/>
      <c r="F199" s="96"/>
      <c r="G199" s="188"/>
      <c r="H199" s="188"/>
      <c r="I199" s="188"/>
      <c r="J199" s="188"/>
      <c r="K199" s="188"/>
    </row>
    <row r="200" spans="1:11" ht="15.75" customHeight="1" x14ac:dyDescent="0.2">
      <c r="A200" s="116" t="s">
        <v>533</v>
      </c>
      <c r="B200" s="95">
        <v>27</v>
      </c>
      <c r="C200" s="119" t="s">
        <v>537</v>
      </c>
      <c r="D200" s="117" t="s">
        <v>542</v>
      </c>
      <c r="E200" s="188"/>
      <c r="F200" s="96"/>
      <c r="G200" s="188"/>
      <c r="H200" s="188"/>
      <c r="I200" s="188"/>
      <c r="J200" s="188"/>
      <c r="K200" s="188"/>
    </row>
    <row r="201" spans="1:11" ht="15.75" customHeight="1" x14ac:dyDescent="0.2">
      <c r="A201" s="116" t="s">
        <v>533</v>
      </c>
      <c r="B201" s="95">
        <v>28</v>
      </c>
      <c r="C201" s="119" t="s">
        <v>543</v>
      </c>
      <c r="D201" s="117" t="s">
        <v>544</v>
      </c>
      <c r="E201" s="188"/>
      <c r="F201" s="96"/>
      <c r="G201" s="188"/>
      <c r="H201" s="188"/>
      <c r="I201" s="188"/>
      <c r="J201" s="188"/>
      <c r="K201" s="188"/>
    </row>
    <row r="202" spans="1:11" ht="15.75" customHeight="1" x14ac:dyDescent="0.2">
      <c r="A202" s="116" t="s">
        <v>533</v>
      </c>
      <c r="B202" s="95">
        <v>28</v>
      </c>
      <c r="C202" s="119" t="s">
        <v>543</v>
      </c>
      <c r="D202" s="117" t="s">
        <v>545</v>
      </c>
      <c r="E202" s="188"/>
      <c r="F202" s="96"/>
      <c r="G202" s="188"/>
      <c r="H202" s="188"/>
      <c r="I202" s="188"/>
      <c r="J202" s="188"/>
      <c r="K202" s="188"/>
    </row>
    <row r="203" spans="1:11" ht="15.75" customHeight="1" x14ac:dyDescent="0.2">
      <c r="A203" s="116" t="s">
        <v>533</v>
      </c>
      <c r="B203" s="95">
        <v>28</v>
      </c>
      <c r="C203" s="119" t="s">
        <v>543</v>
      </c>
      <c r="D203" s="117" t="s">
        <v>546</v>
      </c>
      <c r="E203" s="188"/>
      <c r="F203" s="96"/>
      <c r="G203" s="188"/>
      <c r="H203" s="188"/>
      <c r="I203" s="188"/>
      <c r="J203" s="188"/>
      <c r="K203" s="188"/>
    </row>
    <row r="204" spans="1:11" ht="15.75" customHeight="1" x14ac:dyDescent="0.2">
      <c r="A204" s="116" t="s">
        <v>533</v>
      </c>
      <c r="B204" s="95">
        <v>28</v>
      </c>
      <c r="C204" s="119" t="s">
        <v>543</v>
      </c>
      <c r="D204" s="117" t="s">
        <v>547</v>
      </c>
      <c r="E204" s="188"/>
      <c r="F204" s="96"/>
      <c r="G204" s="188"/>
      <c r="H204" s="188"/>
      <c r="I204" s="188"/>
      <c r="J204" s="188"/>
      <c r="K204" s="188"/>
    </row>
    <row r="205" spans="1:11" ht="15.75" customHeight="1" x14ac:dyDescent="0.2">
      <c r="A205" s="116" t="s">
        <v>533</v>
      </c>
      <c r="B205" s="95">
        <v>29</v>
      </c>
      <c r="C205" s="119" t="s">
        <v>548</v>
      </c>
      <c r="D205" s="117" t="s">
        <v>549</v>
      </c>
      <c r="E205" s="188"/>
      <c r="F205" s="96"/>
      <c r="G205" s="188"/>
      <c r="H205" s="188"/>
      <c r="I205" s="188"/>
      <c r="J205" s="188"/>
      <c r="K205" s="188"/>
    </row>
    <row r="206" spans="1:11" ht="15.75" customHeight="1" x14ac:dyDescent="0.2">
      <c r="A206" s="116" t="s">
        <v>533</v>
      </c>
      <c r="B206" s="95">
        <v>29</v>
      </c>
      <c r="C206" s="119" t="s">
        <v>548</v>
      </c>
      <c r="D206" s="117" t="s">
        <v>550</v>
      </c>
      <c r="E206" s="188"/>
      <c r="F206" s="96"/>
      <c r="G206" s="188"/>
      <c r="H206" s="188"/>
      <c r="I206" s="188"/>
      <c r="J206" s="188"/>
      <c r="K206" s="188"/>
    </row>
    <row r="207" spans="1:11" ht="15.75" customHeight="1" x14ac:dyDescent="0.2">
      <c r="A207" s="116" t="s">
        <v>533</v>
      </c>
      <c r="B207" s="95">
        <v>29</v>
      </c>
      <c r="C207" s="119" t="s">
        <v>548</v>
      </c>
      <c r="D207" s="117" t="s">
        <v>551</v>
      </c>
      <c r="E207" s="188"/>
      <c r="F207" s="96"/>
      <c r="G207" s="188"/>
      <c r="H207" s="188"/>
      <c r="I207" s="188"/>
      <c r="J207" s="188"/>
      <c r="K207" s="188"/>
    </row>
    <row r="208" spans="1:11" ht="15.75" customHeight="1" x14ac:dyDescent="0.2">
      <c r="A208" s="116" t="s">
        <v>533</v>
      </c>
      <c r="B208" s="95">
        <v>29</v>
      </c>
      <c r="C208" s="119" t="s">
        <v>548</v>
      </c>
      <c r="D208" s="117" t="s">
        <v>552</v>
      </c>
      <c r="E208" s="188"/>
      <c r="F208" s="96"/>
      <c r="G208" s="188"/>
      <c r="H208" s="188"/>
      <c r="I208" s="188"/>
      <c r="J208" s="188"/>
      <c r="K208" s="188"/>
    </row>
    <row r="209" spans="1:11" ht="15.75" customHeight="1" x14ac:dyDescent="0.2">
      <c r="A209" s="116" t="s">
        <v>533</v>
      </c>
      <c r="B209" s="95">
        <v>30</v>
      </c>
      <c r="C209" s="119" t="s">
        <v>553</v>
      </c>
      <c r="D209" s="117" t="s">
        <v>554</v>
      </c>
      <c r="E209" s="188"/>
      <c r="F209" s="96"/>
      <c r="G209" s="188"/>
      <c r="H209" s="188"/>
      <c r="I209" s="188"/>
      <c r="J209" s="188"/>
      <c r="K209" s="188"/>
    </row>
    <row r="210" spans="1:11" ht="15.75" customHeight="1" x14ac:dyDescent="0.2">
      <c r="A210" s="116" t="s">
        <v>533</v>
      </c>
      <c r="B210" s="95">
        <v>30</v>
      </c>
      <c r="C210" s="119" t="s">
        <v>553</v>
      </c>
      <c r="D210" s="117" t="s">
        <v>555</v>
      </c>
      <c r="E210" s="188"/>
      <c r="F210" s="96"/>
      <c r="G210" s="188"/>
      <c r="H210" s="188"/>
      <c r="I210" s="188"/>
      <c r="J210" s="188"/>
      <c r="K210" s="188"/>
    </row>
    <row r="211" spans="1:11" ht="15.75" customHeight="1" x14ac:dyDescent="0.2">
      <c r="A211" s="116" t="s">
        <v>533</v>
      </c>
      <c r="B211" s="95">
        <v>30</v>
      </c>
      <c r="C211" s="119" t="s">
        <v>553</v>
      </c>
      <c r="D211" s="117" t="s">
        <v>556</v>
      </c>
      <c r="E211" s="188"/>
      <c r="F211" s="96"/>
      <c r="G211" s="188"/>
      <c r="H211" s="188"/>
      <c r="I211" s="188"/>
      <c r="J211" s="188"/>
      <c r="K211" s="188"/>
    </row>
    <row r="212" spans="1:11" ht="15.75" customHeight="1" x14ac:dyDescent="0.2">
      <c r="A212" s="116" t="s">
        <v>533</v>
      </c>
      <c r="B212" s="95">
        <v>31</v>
      </c>
      <c r="C212" s="119" t="s">
        <v>557</v>
      </c>
      <c r="D212" s="117" t="s">
        <v>558</v>
      </c>
      <c r="E212" s="188"/>
      <c r="F212" s="96"/>
      <c r="G212" s="188"/>
      <c r="H212" s="188"/>
      <c r="I212" s="188"/>
      <c r="J212" s="188"/>
      <c r="K212" s="188"/>
    </row>
    <row r="213" spans="1:11" ht="15.75" customHeight="1" x14ac:dyDescent="0.2">
      <c r="A213" s="116" t="s">
        <v>533</v>
      </c>
      <c r="B213" s="95">
        <v>31</v>
      </c>
      <c r="C213" s="119" t="s">
        <v>557</v>
      </c>
      <c r="D213" s="117" t="s">
        <v>559</v>
      </c>
      <c r="E213" s="188"/>
      <c r="F213" s="96"/>
      <c r="G213" s="188"/>
      <c r="H213" s="188"/>
      <c r="I213" s="188"/>
      <c r="J213" s="188"/>
      <c r="K213" s="188"/>
    </row>
    <row r="214" spans="1:11" ht="15.75" customHeight="1" x14ac:dyDescent="0.2">
      <c r="A214" s="116" t="s">
        <v>533</v>
      </c>
      <c r="B214" s="95">
        <v>31</v>
      </c>
      <c r="C214" s="119" t="s">
        <v>557</v>
      </c>
      <c r="D214" s="117" t="s">
        <v>560</v>
      </c>
      <c r="E214" s="188"/>
      <c r="F214" s="96"/>
      <c r="G214" s="188"/>
      <c r="H214" s="188"/>
      <c r="I214" s="188"/>
      <c r="J214" s="188"/>
      <c r="K214" s="188"/>
    </row>
    <row r="215" spans="1:11" ht="15.75" customHeight="1" x14ac:dyDescent="0.2">
      <c r="A215" s="116" t="s">
        <v>533</v>
      </c>
      <c r="B215" s="95">
        <v>32</v>
      </c>
      <c r="C215" s="119" t="s">
        <v>561</v>
      </c>
      <c r="D215" s="117" t="s">
        <v>562</v>
      </c>
      <c r="E215" s="188"/>
      <c r="F215" s="96"/>
      <c r="G215" s="188"/>
      <c r="H215" s="188"/>
      <c r="I215" s="188"/>
      <c r="J215" s="188"/>
      <c r="K215" s="188"/>
    </row>
    <row r="216" spans="1:11" ht="15.75" customHeight="1" x14ac:dyDescent="0.2">
      <c r="A216" s="116" t="s">
        <v>533</v>
      </c>
      <c r="B216" s="95">
        <v>32</v>
      </c>
      <c r="C216" s="119" t="s">
        <v>561</v>
      </c>
      <c r="D216" s="117" t="s">
        <v>563</v>
      </c>
      <c r="E216" s="188"/>
      <c r="F216" s="96"/>
      <c r="G216" s="188"/>
      <c r="H216" s="188"/>
      <c r="I216" s="188"/>
      <c r="J216" s="188"/>
      <c r="K216" s="188"/>
    </row>
    <row r="217" spans="1:11" ht="15.75" customHeight="1" x14ac:dyDescent="0.2">
      <c r="A217" s="116" t="s">
        <v>533</v>
      </c>
      <c r="B217" s="95">
        <v>32</v>
      </c>
      <c r="C217" s="119" t="s">
        <v>561</v>
      </c>
      <c r="D217" s="117" t="s">
        <v>564</v>
      </c>
      <c r="E217" s="188"/>
      <c r="F217" s="96"/>
      <c r="G217" s="188"/>
      <c r="H217" s="188"/>
      <c r="I217" s="188"/>
      <c r="J217" s="188"/>
      <c r="K217" s="188"/>
    </row>
    <row r="218" spans="1:11" ht="15.75" customHeight="1" x14ac:dyDescent="0.2">
      <c r="A218" s="116" t="s">
        <v>533</v>
      </c>
      <c r="B218" s="95">
        <v>32</v>
      </c>
      <c r="C218" s="119" t="s">
        <v>561</v>
      </c>
      <c r="D218" s="117" t="s">
        <v>565</v>
      </c>
      <c r="E218" s="188"/>
      <c r="F218" s="96"/>
      <c r="G218" s="188"/>
      <c r="H218" s="188"/>
      <c r="I218" s="188"/>
      <c r="J218" s="188"/>
      <c r="K218" s="188"/>
    </row>
    <row r="219" spans="1:11" ht="15.75" customHeight="1" x14ac:dyDescent="0.2">
      <c r="A219" s="116" t="s">
        <v>533</v>
      </c>
      <c r="B219" s="95">
        <v>32</v>
      </c>
      <c r="C219" s="119" t="s">
        <v>561</v>
      </c>
      <c r="D219" s="117" t="s">
        <v>566</v>
      </c>
      <c r="E219" s="188"/>
      <c r="F219" s="96"/>
      <c r="G219" s="188"/>
      <c r="H219" s="188"/>
      <c r="I219" s="188"/>
      <c r="J219" s="188"/>
      <c r="K219" s="188"/>
    </row>
    <row r="220" spans="1:11" ht="15.75" customHeight="1" x14ac:dyDescent="0.2">
      <c r="A220" s="116" t="s">
        <v>533</v>
      </c>
      <c r="B220" s="95">
        <v>32</v>
      </c>
      <c r="C220" s="119" t="s">
        <v>561</v>
      </c>
      <c r="D220" s="117" t="s">
        <v>567</v>
      </c>
      <c r="E220" s="188"/>
      <c r="F220" s="96"/>
      <c r="G220" s="188"/>
      <c r="H220" s="188"/>
      <c r="I220" s="188"/>
      <c r="J220" s="188"/>
      <c r="K220" s="188"/>
    </row>
    <row r="221" spans="1:11" ht="15.75" customHeight="1" x14ac:dyDescent="0.2">
      <c r="A221" s="116" t="s">
        <v>533</v>
      </c>
      <c r="B221" s="95">
        <v>33</v>
      </c>
      <c r="C221" s="119" t="s">
        <v>568</v>
      </c>
      <c r="D221" s="117" t="s">
        <v>569</v>
      </c>
      <c r="E221" s="188"/>
      <c r="F221" s="96"/>
      <c r="G221" s="188"/>
      <c r="H221" s="188"/>
      <c r="I221" s="188"/>
      <c r="J221" s="188"/>
      <c r="K221" s="188"/>
    </row>
    <row r="222" spans="1:11" ht="15.75" customHeight="1" x14ac:dyDescent="0.2">
      <c r="A222" s="116" t="s">
        <v>533</v>
      </c>
      <c r="B222" s="95">
        <v>33</v>
      </c>
      <c r="C222" s="119" t="s">
        <v>568</v>
      </c>
      <c r="D222" s="117" t="s">
        <v>570</v>
      </c>
      <c r="E222" s="188"/>
      <c r="F222" s="96"/>
      <c r="G222" s="188"/>
      <c r="H222" s="188"/>
      <c r="I222" s="188"/>
      <c r="J222" s="188"/>
      <c r="K222" s="188"/>
    </row>
    <row r="223" spans="1:11" ht="15.75" customHeight="1" x14ac:dyDescent="0.2">
      <c r="A223" s="116" t="s">
        <v>533</v>
      </c>
      <c r="B223" s="95">
        <v>33</v>
      </c>
      <c r="C223" s="119" t="s">
        <v>568</v>
      </c>
      <c r="D223" s="117" t="s">
        <v>571</v>
      </c>
      <c r="E223" s="188"/>
      <c r="F223" s="96"/>
      <c r="G223" s="188"/>
      <c r="H223" s="188"/>
      <c r="I223" s="188"/>
      <c r="J223" s="188"/>
      <c r="K223" s="188"/>
    </row>
    <row r="224" spans="1:11" ht="15.75" customHeight="1" x14ac:dyDescent="0.2">
      <c r="A224" s="116" t="s">
        <v>533</v>
      </c>
      <c r="B224" s="95">
        <v>33</v>
      </c>
      <c r="C224" s="119" t="s">
        <v>568</v>
      </c>
      <c r="D224" s="117"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14" priority="1" operator="equal">
      <formula>0</formula>
    </cfRule>
    <cfRule type="cellIs" dxfId="113" priority="2" operator="equal">
      <formula>1</formula>
    </cfRule>
    <cfRule type="cellIs" dxfId="112" priority="3" operator="equal">
      <formula>2</formula>
    </cfRule>
    <cfRule type="cellIs" dxfId="111" priority="4" operator="equal">
      <formula>3</formula>
    </cfRule>
    <cfRule type="cellIs" dxfId="110" priority="5" operator="equal">
      <formula>"N/A"</formula>
    </cfRule>
  </conditionalFormatting>
  <hyperlinks>
    <hyperlink ref="D2" r:id="rId1" xr:uid="{00000000-0004-0000-1B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B00-000000000000}">
          <x14:formula1>
            <xm:f>'EM Rating System'!$A$2:$A$5</xm:f>
          </x14:formula1>
          <xm:sqref>F9:F284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83203125" customWidth="1"/>
    <col min="2" max="2" width="8.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1268</v>
      </c>
      <c r="E1" s="88"/>
      <c r="F1" s="391" t="s">
        <v>256</v>
      </c>
      <c r="G1" s="392"/>
      <c r="J1" s="89"/>
      <c r="K1" s="188"/>
    </row>
    <row r="2" spans="1:11" ht="15.75" customHeight="1" x14ac:dyDescent="0.2">
      <c r="A2" s="282"/>
      <c r="B2" s="282"/>
      <c r="C2" s="281" t="s">
        <v>679</v>
      </c>
      <c r="D2" s="90" t="s">
        <v>1283</v>
      </c>
      <c r="E2" s="91"/>
      <c r="F2" s="283" t="s">
        <v>257</v>
      </c>
      <c r="G2" s="284">
        <v>2</v>
      </c>
      <c r="J2" s="188"/>
      <c r="K2" s="188"/>
    </row>
    <row r="3" spans="1:11" ht="15.75" customHeight="1" x14ac:dyDescent="0.2">
      <c r="A3" s="282"/>
      <c r="B3" s="282"/>
      <c r="C3" s="281" t="s">
        <v>681</v>
      </c>
      <c r="D3" s="308" t="s">
        <v>1284</v>
      </c>
      <c r="E3" s="189"/>
      <c r="F3" s="283" t="s">
        <v>259</v>
      </c>
      <c r="G3" s="285">
        <v>1</v>
      </c>
      <c r="J3" s="188"/>
      <c r="K3" s="188"/>
    </row>
    <row r="4" spans="1:11" ht="15.75" customHeight="1" x14ac:dyDescent="0.2">
      <c r="A4" s="86"/>
      <c r="B4" s="86"/>
      <c r="C4" s="286" t="s">
        <v>682</v>
      </c>
      <c r="D4" s="120"/>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95">
        <v>1</v>
      </c>
      <c r="C9" s="69" t="s">
        <v>322</v>
      </c>
      <c r="D9" s="69" t="s">
        <v>323</v>
      </c>
      <c r="E9" s="42" t="s">
        <v>1285</v>
      </c>
      <c r="F9" s="96">
        <v>2</v>
      </c>
      <c r="G9" s="188"/>
      <c r="H9" s="188"/>
      <c r="I9" s="188"/>
      <c r="J9" s="188"/>
      <c r="K9" s="188"/>
    </row>
    <row r="10" spans="1:11" ht="15.75" customHeight="1" x14ac:dyDescent="0.2">
      <c r="A10" s="69" t="s">
        <v>321</v>
      </c>
      <c r="B10" s="95">
        <v>1</v>
      </c>
      <c r="C10" s="69" t="s">
        <v>322</v>
      </c>
      <c r="D10" s="69" t="s">
        <v>324</v>
      </c>
      <c r="E10" s="42" t="s">
        <v>1285</v>
      </c>
      <c r="F10" s="96">
        <v>2</v>
      </c>
      <c r="G10" s="188"/>
      <c r="H10" s="188"/>
      <c r="I10" s="188"/>
      <c r="J10" s="188"/>
      <c r="K10" s="188"/>
    </row>
    <row r="11" spans="1:11" ht="15.75" customHeight="1" x14ac:dyDescent="0.2">
      <c r="A11" s="69" t="s">
        <v>321</v>
      </c>
      <c r="B11" s="95">
        <v>1</v>
      </c>
      <c r="C11" s="69" t="s">
        <v>322</v>
      </c>
      <c r="D11" s="69" t="s">
        <v>325</v>
      </c>
      <c r="E11" s="188" t="s">
        <v>1286</v>
      </c>
      <c r="F11" s="96">
        <v>1</v>
      </c>
      <c r="G11" s="188" t="s">
        <v>1287</v>
      </c>
      <c r="H11" s="188"/>
      <c r="I11" s="188"/>
      <c r="J11" s="188"/>
      <c r="K11" s="188"/>
    </row>
    <row r="12" spans="1:11" ht="15.75" customHeight="1" x14ac:dyDescent="0.2">
      <c r="A12" s="69" t="s">
        <v>321</v>
      </c>
      <c r="B12" s="95">
        <v>1</v>
      </c>
      <c r="C12" s="69" t="s">
        <v>322</v>
      </c>
      <c r="D12" s="69" t="s">
        <v>326</v>
      </c>
      <c r="E12" s="188"/>
      <c r="F12" s="96">
        <v>0</v>
      </c>
      <c r="G12" s="188"/>
      <c r="H12" s="188"/>
      <c r="I12" s="188"/>
      <c r="J12" s="188"/>
      <c r="K12" s="188"/>
    </row>
    <row r="13" spans="1:11" ht="15.75" customHeight="1" x14ac:dyDescent="0.2">
      <c r="A13" s="69" t="s">
        <v>321</v>
      </c>
      <c r="B13" s="95">
        <v>1</v>
      </c>
      <c r="C13" s="69" t="s">
        <v>322</v>
      </c>
      <c r="D13" s="69" t="s">
        <v>327</v>
      </c>
      <c r="E13" s="188"/>
      <c r="F13" s="96">
        <v>0</v>
      </c>
      <c r="G13" s="188"/>
      <c r="H13" s="188"/>
      <c r="I13" s="188"/>
      <c r="J13" s="188"/>
      <c r="K13" s="188"/>
    </row>
    <row r="14" spans="1:11" ht="15.75" customHeight="1" x14ac:dyDescent="0.2">
      <c r="A14" s="69" t="s">
        <v>321</v>
      </c>
      <c r="B14" s="95">
        <v>1</v>
      </c>
      <c r="C14" s="69" t="s">
        <v>322</v>
      </c>
      <c r="D14" s="69" t="s">
        <v>328</v>
      </c>
      <c r="E14" s="188"/>
      <c r="F14" s="96">
        <v>0</v>
      </c>
      <c r="G14" s="188"/>
      <c r="H14" s="188"/>
      <c r="I14" s="188"/>
      <c r="J14" s="188"/>
      <c r="K14" s="188"/>
    </row>
    <row r="15" spans="1:11" ht="15.75" customHeight="1" x14ac:dyDescent="0.2">
      <c r="A15" s="69" t="s">
        <v>321</v>
      </c>
      <c r="B15" s="95">
        <v>2</v>
      </c>
      <c r="C15" s="69" t="s">
        <v>329</v>
      </c>
      <c r="D15" s="69" t="s">
        <v>330</v>
      </c>
      <c r="E15" s="42" t="s">
        <v>1288</v>
      </c>
      <c r="F15" s="96">
        <v>1</v>
      </c>
      <c r="G15" s="188" t="s">
        <v>1289</v>
      </c>
      <c r="H15" s="188"/>
      <c r="I15" s="188"/>
      <c r="J15" s="188"/>
      <c r="K15" s="188"/>
    </row>
    <row r="16" spans="1:11" ht="15.75" customHeight="1" x14ac:dyDescent="0.2">
      <c r="A16" s="69" t="s">
        <v>321</v>
      </c>
      <c r="B16" s="95">
        <v>2</v>
      </c>
      <c r="C16" s="69" t="s">
        <v>329</v>
      </c>
      <c r="D16" s="69" t="s">
        <v>331</v>
      </c>
      <c r="E16" s="188"/>
      <c r="F16" s="96">
        <v>0</v>
      </c>
      <c r="G16" s="188"/>
      <c r="H16" s="188"/>
      <c r="I16" s="188"/>
      <c r="J16" s="188"/>
      <c r="K16" s="188"/>
    </row>
    <row r="17" spans="1:11" ht="15.75" customHeight="1" x14ac:dyDescent="0.2">
      <c r="A17" s="69" t="s">
        <v>321</v>
      </c>
      <c r="B17" s="95">
        <v>2</v>
      </c>
      <c r="C17" s="69" t="s">
        <v>329</v>
      </c>
      <c r="D17" s="69" t="s">
        <v>332</v>
      </c>
      <c r="E17" s="188"/>
      <c r="F17" s="96">
        <v>0</v>
      </c>
      <c r="G17" s="188"/>
      <c r="H17" s="188"/>
      <c r="I17" s="188"/>
      <c r="J17" s="188"/>
      <c r="K17" s="188"/>
    </row>
    <row r="18" spans="1:11" ht="15.75" customHeight="1" x14ac:dyDescent="0.2">
      <c r="A18" s="69" t="s">
        <v>321</v>
      </c>
      <c r="B18" s="95">
        <v>2</v>
      </c>
      <c r="C18" s="69" t="s">
        <v>329</v>
      </c>
      <c r="D18" s="69" t="s">
        <v>333</v>
      </c>
      <c r="E18" s="188"/>
      <c r="F18" s="96">
        <v>0</v>
      </c>
      <c r="G18" s="188"/>
      <c r="H18" s="188"/>
      <c r="I18" s="188"/>
      <c r="J18" s="188"/>
      <c r="K18" s="188"/>
    </row>
    <row r="19" spans="1:11" ht="15.75" customHeight="1" x14ac:dyDescent="0.2">
      <c r="A19" s="69" t="s">
        <v>321</v>
      </c>
      <c r="B19" s="95">
        <v>2</v>
      </c>
      <c r="C19" s="69" t="s">
        <v>329</v>
      </c>
      <c r="D19" s="69" t="s">
        <v>334</v>
      </c>
      <c r="E19" s="188"/>
      <c r="F19" s="96">
        <v>0</v>
      </c>
      <c r="G19" s="188"/>
      <c r="H19" s="188"/>
      <c r="I19" s="188"/>
      <c r="J19" s="188"/>
      <c r="K19" s="188"/>
    </row>
    <row r="20" spans="1:11" ht="15.75" customHeight="1" x14ac:dyDescent="0.2">
      <c r="A20" s="69" t="s">
        <v>321</v>
      </c>
      <c r="B20" s="95">
        <v>3</v>
      </c>
      <c r="C20" s="69" t="s">
        <v>335</v>
      </c>
      <c r="D20" s="73" t="s">
        <v>336</v>
      </c>
      <c r="E20" s="42" t="s">
        <v>1290</v>
      </c>
      <c r="F20" s="96">
        <v>1</v>
      </c>
      <c r="G20" s="188" t="s">
        <v>1291</v>
      </c>
      <c r="H20" s="188"/>
      <c r="I20" s="188"/>
      <c r="J20" s="188"/>
      <c r="K20" s="188"/>
    </row>
    <row r="21" spans="1:11" ht="15.75" customHeight="1" x14ac:dyDescent="0.2">
      <c r="A21" s="69" t="s">
        <v>321</v>
      </c>
      <c r="B21" s="95">
        <v>3</v>
      </c>
      <c r="C21" s="69" t="s">
        <v>335</v>
      </c>
      <c r="D21" s="73" t="s">
        <v>337</v>
      </c>
      <c r="E21" s="188"/>
      <c r="F21" s="96">
        <v>0</v>
      </c>
      <c r="G21" s="188"/>
      <c r="H21" s="188"/>
      <c r="I21" s="188"/>
      <c r="J21" s="188"/>
      <c r="K21" s="188"/>
    </row>
    <row r="22" spans="1:11" ht="15.75" customHeight="1" x14ac:dyDescent="0.2">
      <c r="A22" s="69" t="s">
        <v>321</v>
      </c>
      <c r="B22" s="95">
        <v>3</v>
      </c>
      <c r="C22" s="69" t="s">
        <v>335</v>
      </c>
      <c r="D22" s="73" t="s">
        <v>338</v>
      </c>
      <c r="E22" s="188"/>
      <c r="F22" s="96">
        <v>0</v>
      </c>
      <c r="G22" s="188"/>
      <c r="H22" s="188"/>
      <c r="I22" s="188"/>
      <c r="J22" s="188"/>
      <c r="K22" s="188"/>
    </row>
    <row r="23" spans="1:11" ht="15.75" customHeight="1" x14ac:dyDescent="0.2">
      <c r="A23" s="69" t="s">
        <v>321</v>
      </c>
      <c r="B23" s="95">
        <v>3</v>
      </c>
      <c r="C23" s="69" t="s">
        <v>335</v>
      </c>
      <c r="D23" s="69" t="s">
        <v>339</v>
      </c>
      <c r="E23" s="188"/>
      <c r="F23" s="96">
        <v>0</v>
      </c>
      <c r="G23" s="188"/>
      <c r="H23" s="188"/>
      <c r="I23" s="188"/>
      <c r="J23" s="188"/>
      <c r="K23" s="188"/>
    </row>
    <row r="24" spans="1:11" ht="15.75" customHeight="1" x14ac:dyDescent="0.2">
      <c r="A24" s="69" t="s">
        <v>321</v>
      </c>
      <c r="B24" s="95">
        <v>3</v>
      </c>
      <c r="C24" s="69" t="s">
        <v>335</v>
      </c>
      <c r="D24" s="69" t="s">
        <v>340</v>
      </c>
      <c r="E24" s="188"/>
      <c r="F24" s="96">
        <v>0</v>
      </c>
      <c r="G24" s="188"/>
      <c r="H24" s="188"/>
      <c r="I24" s="188"/>
      <c r="J24" s="188"/>
      <c r="K24" s="188"/>
    </row>
    <row r="25" spans="1:11" ht="15.75" customHeight="1" x14ac:dyDescent="0.2">
      <c r="A25" s="69" t="s">
        <v>321</v>
      </c>
      <c r="B25" s="95">
        <v>3</v>
      </c>
      <c r="C25" s="69" t="s">
        <v>335</v>
      </c>
      <c r="D25" s="69" t="s">
        <v>341</v>
      </c>
      <c r="E25" s="188"/>
      <c r="F25" s="96">
        <v>0</v>
      </c>
      <c r="G25" s="188"/>
      <c r="H25" s="188"/>
      <c r="I25" s="188"/>
      <c r="J25" s="188"/>
      <c r="K25" s="188"/>
    </row>
    <row r="26" spans="1:11" ht="15.75" customHeight="1" x14ac:dyDescent="0.2">
      <c r="A26" s="69" t="s">
        <v>321</v>
      </c>
      <c r="B26" s="95">
        <v>3</v>
      </c>
      <c r="C26" s="69" t="s">
        <v>335</v>
      </c>
      <c r="D26" s="73" t="s">
        <v>342</v>
      </c>
      <c r="E26" s="188"/>
      <c r="F26" s="96">
        <v>0</v>
      </c>
      <c r="G26" s="188"/>
      <c r="H26" s="188"/>
      <c r="I26" s="188"/>
      <c r="J26" s="188"/>
      <c r="K26" s="188"/>
    </row>
    <row r="27" spans="1:11" ht="15.75" customHeight="1" x14ac:dyDescent="0.2">
      <c r="A27" s="69" t="s">
        <v>321</v>
      </c>
      <c r="B27" s="95">
        <v>3</v>
      </c>
      <c r="C27" s="69" t="s">
        <v>335</v>
      </c>
      <c r="D27" s="73" t="s">
        <v>343</v>
      </c>
      <c r="E27" s="188"/>
      <c r="F27" s="96">
        <v>0</v>
      </c>
      <c r="G27" s="188"/>
      <c r="H27" s="188"/>
      <c r="I27" s="188"/>
      <c r="J27" s="188"/>
      <c r="K27" s="188"/>
    </row>
    <row r="28" spans="1:11" ht="15.75" customHeight="1" x14ac:dyDescent="0.2">
      <c r="A28" s="69" t="s">
        <v>321</v>
      </c>
      <c r="B28" s="95">
        <v>4</v>
      </c>
      <c r="C28" s="69" t="s">
        <v>344</v>
      </c>
      <c r="D28" s="69" t="s">
        <v>345</v>
      </c>
      <c r="E28" s="188" t="s">
        <v>1292</v>
      </c>
      <c r="F28" s="96">
        <v>2</v>
      </c>
      <c r="G28" s="188"/>
      <c r="H28" s="188"/>
      <c r="I28" s="188"/>
      <c r="J28" s="188"/>
      <c r="K28" s="188"/>
    </row>
    <row r="29" spans="1:11" ht="15.75" customHeight="1" x14ac:dyDescent="0.2">
      <c r="A29" s="69" t="s">
        <v>321</v>
      </c>
      <c r="B29" s="95">
        <v>4</v>
      </c>
      <c r="C29" s="69" t="s">
        <v>344</v>
      </c>
      <c r="D29" s="69" t="s">
        <v>346</v>
      </c>
      <c r="E29" s="188"/>
      <c r="F29" s="96">
        <v>0</v>
      </c>
      <c r="G29" s="188"/>
      <c r="H29" s="188"/>
      <c r="I29" s="188"/>
      <c r="J29" s="188"/>
      <c r="K29" s="188"/>
    </row>
    <row r="30" spans="1:11" ht="15.75" customHeight="1" x14ac:dyDescent="0.2">
      <c r="A30" s="69" t="s">
        <v>321</v>
      </c>
      <c r="B30" s="95">
        <v>4</v>
      </c>
      <c r="C30" s="69" t="s">
        <v>344</v>
      </c>
      <c r="D30" s="69" t="s">
        <v>347</v>
      </c>
      <c r="E30" s="188"/>
      <c r="F30" s="96">
        <v>0</v>
      </c>
      <c r="G30" s="188"/>
      <c r="H30" s="188"/>
      <c r="I30" s="188"/>
      <c r="J30" s="188"/>
      <c r="K30" s="188"/>
    </row>
    <row r="31" spans="1:11" ht="15.75" customHeight="1" x14ac:dyDescent="0.2">
      <c r="A31" s="69" t="s">
        <v>321</v>
      </c>
      <c r="B31" s="95">
        <v>5</v>
      </c>
      <c r="C31" s="74" t="s">
        <v>348</v>
      </c>
      <c r="D31" s="73" t="s">
        <v>349</v>
      </c>
      <c r="E31" s="188" t="s">
        <v>1293</v>
      </c>
      <c r="F31" s="96">
        <v>2</v>
      </c>
      <c r="G31" s="188"/>
      <c r="H31" s="188"/>
      <c r="I31" s="188"/>
      <c r="J31" s="188"/>
      <c r="K31" s="188"/>
    </row>
    <row r="32" spans="1:11" ht="15.75" customHeight="1" x14ac:dyDescent="0.2">
      <c r="A32" s="69" t="s">
        <v>321</v>
      </c>
      <c r="B32" s="95">
        <v>5</v>
      </c>
      <c r="C32" s="74" t="s">
        <v>348</v>
      </c>
      <c r="D32" s="73" t="s">
        <v>350</v>
      </c>
      <c r="E32" s="188"/>
      <c r="F32" s="96">
        <v>0</v>
      </c>
      <c r="G32" s="188"/>
      <c r="H32" s="188"/>
      <c r="I32" s="188"/>
      <c r="J32" s="188"/>
      <c r="K32" s="188"/>
    </row>
    <row r="33" spans="1:11" ht="15.75" customHeight="1" x14ac:dyDescent="0.2">
      <c r="A33" s="69" t="s">
        <v>321</v>
      </c>
      <c r="B33" s="95">
        <v>5</v>
      </c>
      <c r="C33" s="74" t="s">
        <v>348</v>
      </c>
      <c r="D33" s="69" t="s">
        <v>351</v>
      </c>
      <c r="E33" s="188"/>
      <c r="F33" s="96">
        <v>0</v>
      </c>
      <c r="G33" s="188"/>
      <c r="H33" s="188"/>
      <c r="I33" s="188"/>
      <c r="J33" s="188"/>
      <c r="K33" s="188"/>
    </row>
    <row r="34" spans="1:11" ht="15.75" customHeight="1" x14ac:dyDescent="0.2">
      <c r="A34" s="69" t="s">
        <v>321</v>
      </c>
      <c r="B34" s="95">
        <v>5</v>
      </c>
      <c r="C34" s="74" t="s">
        <v>348</v>
      </c>
      <c r="D34" s="73" t="s">
        <v>352</v>
      </c>
      <c r="E34" s="188"/>
      <c r="F34" s="96">
        <v>0</v>
      </c>
      <c r="G34" s="188"/>
      <c r="H34" s="188"/>
      <c r="I34" s="188"/>
      <c r="J34" s="188"/>
      <c r="K34" s="188"/>
    </row>
    <row r="35" spans="1:11" ht="15.75" customHeight="1" x14ac:dyDescent="0.2">
      <c r="A35" s="69" t="s">
        <v>321</v>
      </c>
      <c r="B35" s="95">
        <v>5</v>
      </c>
      <c r="C35" s="74" t="s">
        <v>348</v>
      </c>
      <c r="D35" s="69" t="s">
        <v>353</v>
      </c>
      <c r="E35" s="188"/>
      <c r="F35" s="96">
        <v>0</v>
      </c>
      <c r="G35" s="188"/>
      <c r="H35" s="188"/>
      <c r="I35" s="188"/>
      <c r="J35" s="188"/>
      <c r="K35" s="188"/>
    </row>
    <row r="36" spans="1:11" ht="15.75" customHeight="1" x14ac:dyDescent="0.2">
      <c r="A36" s="69" t="s">
        <v>321</v>
      </c>
      <c r="B36" s="95">
        <v>5</v>
      </c>
      <c r="C36" s="74" t="s">
        <v>348</v>
      </c>
      <c r="D36" s="73" t="s">
        <v>354</v>
      </c>
      <c r="E36" s="188"/>
      <c r="F36" s="96">
        <v>0</v>
      </c>
      <c r="G36" s="188"/>
      <c r="H36" s="188"/>
      <c r="I36" s="188"/>
      <c r="J36" s="188"/>
      <c r="K36" s="188"/>
    </row>
    <row r="37" spans="1:11" ht="15.75" customHeight="1" x14ac:dyDescent="0.2">
      <c r="A37" s="69" t="s">
        <v>321</v>
      </c>
      <c r="B37" s="99">
        <v>6</v>
      </c>
      <c r="C37" s="76" t="s">
        <v>355</v>
      </c>
      <c r="D37" s="76" t="s">
        <v>356</v>
      </c>
      <c r="E37" s="188"/>
      <c r="F37" s="96">
        <v>0</v>
      </c>
      <c r="G37" s="188"/>
      <c r="H37" s="188"/>
      <c r="I37" s="188"/>
      <c r="J37" s="188"/>
      <c r="K37" s="188"/>
    </row>
    <row r="38" spans="1:11" ht="15.75" customHeight="1" x14ac:dyDescent="0.2">
      <c r="A38" s="69" t="s">
        <v>321</v>
      </c>
      <c r="B38" s="99">
        <v>6</v>
      </c>
      <c r="C38" s="76" t="s">
        <v>355</v>
      </c>
      <c r="D38" s="76" t="s">
        <v>357</v>
      </c>
      <c r="E38" s="188"/>
      <c r="F38" s="96">
        <v>0</v>
      </c>
      <c r="G38" s="188"/>
      <c r="H38" s="188"/>
      <c r="I38" s="188"/>
      <c r="J38" s="188"/>
      <c r="K38" s="188"/>
    </row>
    <row r="39" spans="1:11" ht="15.75" customHeight="1" x14ac:dyDescent="0.2">
      <c r="A39" s="69" t="s">
        <v>321</v>
      </c>
      <c r="B39" s="99">
        <v>6</v>
      </c>
      <c r="C39" s="76" t="s">
        <v>355</v>
      </c>
      <c r="D39" s="76" t="s">
        <v>358</v>
      </c>
      <c r="E39" s="42" t="s">
        <v>1294</v>
      </c>
      <c r="F39" s="96">
        <v>2</v>
      </c>
      <c r="G39" s="188"/>
      <c r="H39" s="188"/>
      <c r="I39" s="188"/>
      <c r="J39" s="188"/>
      <c r="K39" s="188"/>
    </row>
    <row r="40" spans="1:11" ht="15.75" customHeight="1" x14ac:dyDescent="0.2">
      <c r="A40" s="69" t="s">
        <v>321</v>
      </c>
      <c r="B40" s="99">
        <v>6</v>
      </c>
      <c r="C40" s="76" t="s">
        <v>355</v>
      </c>
      <c r="D40" s="76" t="s">
        <v>359</v>
      </c>
      <c r="E40" s="42" t="s">
        <v>1294</v>
      </c>
      <c r="F40" s="96">
        <v>1</v>
      </c>
      <c r="G40" s="188" t="s">
        <v>1295</v>
      </c>
      <c r="H40" s="188"/>
      <c r="I40" s="188"/>
      <c r="J40" s="188"/>
      <c r="K40" s="188"/>
    </row>
    <row r="41" spans="1:11" ht="15.75" customHeight="1" x14ac:dyDescent="0.2">
      <c r="A41" s="69" t="s">
        <v>321</v>
      </c>
      <c r="B41" s="99">
        <v>6</v>
      </c>
      <c r="C41" s="76" t="s">
        <v>355</v>
      </c>
      <c r="D41" s="76" t="s">
        <v>360</v>
      </c>
      <c r="E41" s="188"/>
      <c r="F41" s="96">
        <v>0</v>
      </c>
      <c r="G41" s="188"/>
      <c r="H41" s="188"/>
      <c r="I41" s="188"/>
      <c r="J41" s="188"/>
      <c r="K41" s="188"/>
    </row>
    <row r="42" spans="1:11" ht="15.75" customHeight="1" x14ac:dyDescent="0.2">
      <c r="A42" s="69" t="s">
        <v>321</v>
      </c>
      <c r="B42" s="99">
        <v>7</v>
      </c>
      <c r="C42" s="76" t="s">
        <v>361</v>
      </c>
      <c r="D42" s="76" t="s">
        <v>362</v>
      </c>
      <c r="E42" s="188"/>
      <c r="F42" s="96">
        <v>0</v>
      </c>
      <c r="G42" s="188"/>
      <c r="H42" s="188"/>
      <c r="I42" s="188"/>
      <c r="J42" s="188"/>
      <c r="K42" s="188"/>
    </row>
    <row r="43" spans="1:11" ht="15.75" customHeight="1" x14ac:dyDescent="0.2">
      <c r="A43" s="69" t="s">
        <v>321</v>
      </c>
      <c r="B43" s="99">
        <v>7</v>
      </c>
      <c r="C43" s="76" t="s">
        <v>361</v>
      </c>
      <c r="D43" s="69" t="s">
        <v>363</v>
      </c>
      <c r="E43" s="42" t="s">
        <v>1296</v>
      </c>
      <c r="F43" s="96">
        <v>2</v>
      </c>
      <c r="G43" s="188"/>
      <c r="H43" s="188"/>
      <c r="I43" s="188"/>
      <c r="J43" s="188"/>
      <c r="K43" s="188"/>
    </row>
    <row r="44" spans="1:11" ht="15.75" customHeight="1" x14ac:dyDescent="0.2">
      <c r="A44" s="69" t="s">
        <v>321</v>
      </c>
      <c r="B44" s="99">
        <v>7</v>
      </c>
      <c r="C44" s="76" t="s">
        <v>361</v>
      </c>
      <c r="D44" s="69" t="s">
        <v>364</v>
      </c>
      <c r="E44" s="42" t="s">
        <v>1296</v>
      </c>
      <c r="F44" s="96">
        <v>2</v>
      </c>
      <c r="G44" s="188"/>
      <c r="H44" s="188"/>
      <c r="I44" s="188"/>
      <c r="J44" s="188"/>
      <c r="K44" s="188"/>
    </row>
    <row r="45" spans="1:11" ht="15.75" customHeight="1" x14ac:dyDescent="0.2">
      <c r="A45" s="69" t="s">
        <v>321</v>
      </c>
      <c r="B45" s="99">
        <v>7</v>
      </c>
      <c r="C45" s="76" t="s">
        <v>361</v>
      </c>
      <c r="D45" s="76" t="s">
        <v>365</v>
      </c>
      <c r="F45" s="96">
        <v>0</v>
      </c>
      <c r="G45" s="188"/>
      <c r="H45" s="188"/>
      <c r="I45" s="188"/>
      <c r="J45" s="188"/>
      <c r="K45" s="188"/>
    </row>
    <row r="46" spans="1:11" ht="15.75" customHeight="1" x14ac:dyDescent="0.2">
      <c r="A46" s="69" t="s">
        <v>321</v>
      </c>
      <c r="B46" s="99">
        <v>7</v>
      </c>
      <c r="C46" s="76" t="s">
        <v>361</v>
      </c>
      <c r="D46" s="76" t="s">
        <v>366</v>
      </c>
      <c r="E46" s="42" t="s">
        <v>1297</v>
      </c>
      <c r="F46" s="96">
        <v>2</v>
      </c>
      <c r="G46" s="188"/>
      <c r="H46" s="188"/>
      <c r="I46" s="188"/>
      <c r="J46" s="188"/>
      <c r="K46" s="188"/>
    </row>
    <row r="47" spans="1:11" ht="15.75" customHeight="1" x14ac:dyDescent="0.2">
      <c r="A47" s="69" t="s">
        <v>321</v>
      </c>
      <c r="B47" s="99">
        <v>8</v>
      </c>
      <c r="C47" s="76" t="s">
        <v>367</v>
      </c>
      <c r="D47" s="69" t="s">
        <v>368</v>
      </c>
      <c r="E47" s="42" t="s">
        <v>1298</v>
      </c>
      <c r="F47" s="96">
        <v>2</v>
      </c>
      <c r="G47" s="188"/>
      <c r="H47" s="188"/>
      <c r="I47" s="188"/>
      <c r="J47" s="188"/>
      <c r="K47" s="188"/>
    </row>
    <row r="48" spans="1:11" ht="15.75" customHeight="1" x14ac:dyDescent="0.2">
      <c r="A48" s="296" t="s">
        <v>321</v>
      </c>
      <c r="B48" s="99">
        <v>8</v>
      </c>
      <c r="C48" s="76" t="s">
        <v>367</v>
      </c>
      <c r="D48" s="76" t="s">
        <v>369</v>
      </c>
      <c r="E48" s="42" t="s">
        <v>1298</v>
      </c>
      <c r="F48" s="96">
        <v>2</v>
      </c>
      <c r="G48" s="188"/>
      <c r="H48" s="188"/>
      <c r="I48" s="188"/>
      <c r="J48" s="188"/>
      <c r="K48" s="188"/>
    </row>
    <row r="49" spans="1:11" ht="15.75" customHeight="1" x14ac:dyDescent="0.2">
      <c r="A49" s="296" t="s">
        <v>321</v>
      </c>
      <c r="B49" s="99">
        <v>8</v>
      </c>
      <c r="C49" s="76" t="s">
        <v>367</v>
      </c>
      <c r="D49" s="76" t="s">
        <v>370</v>
      </c>
      <c r="E49" s="42" t="s">
        <v>1298</v>
      </c>
      <c r="F49" s="96">
        <v>2</v>
      </c>
      <c r="G49" s="188"/>
      <c r="H49" s="188"/>
      <c r="I49" s="188"/>
      <c r="J49" s="188"/>
      <c r="K49" s="188"/>
    </row>
    <row r="50" spans="1:11" ht="15.75" customHeight="1" x14ac:dyDescent="0.2">
      <c r="A50" s="69" t="s">
        <v>321</v>
      </c>
      <c r="B50" s="99">
        <v>8</v>
      </c>
      <c r="C50" s="76" t="s">
        <v>367</v>
      </c>
      <c r="D50" s="69" t="s">
        <v>371</v>
      </c>
      <c r="E50" s="42" t="s">
        <v>1299</v>
      </c>
      <c r="F50" s="96">
        <v>2</v>
      </c>
      <c r="G50" s="188"/>
      <c r="H50" s="188"/>
      <c r="I50" s="188"/>
      <c r="J50" s="188"/>
      <c r="K50" s="188"/>
    </row>
    <row r="51" spans="1:11" ht="15.75" customHeight="1" x14ac:dyDescent="0.2">
      <c r="A51" s="69" t="s">
        <v>321</v>
      </c>
      <c r="B51" s="99">
        <v>8</v>
      </c>
      <c r="C51" s="76" t="s">
        <v>367</v>
      </c>
      <c r="D51" s="76" t="s">
        <v>372</v>
      </c>
      <c r="E51" s="42" t="s">
        <v>1296</v>
      </c>
      <c r="F51" s="96">
        <v>2</v>
      </c>
      <c r="G51" s="188"/>
      <c r="H51" s="188"/>
      <c r="I51" s="188"/>
      <c r="J51" s="188"/>
      <c r="K51" s="188"/>
    </row>
    <row r="52" spans="1:11" ht="15.75" customHeight="1" x14ac:dyDescent="0.2">
      <c r="A52" s="69" t="s">
        <v>321</v>
      </c>
      <c r="B52" s="99">
        <v>8</v>
      </c>
      <c r="C52" s="76" t="s">
        <v>367</v>
      </c>
      <c r="D52" s="76" t="s">
        <v>373</v>
      </c>
      <c r="E52" s="188"/>
      <c r="F52" s="96">
        <v>0</v>
      </c>
      <c r="G52" s="188"/>
      <c r="H52" s="188"/>
      <c r="I52" s="188"/>
      <c r="J52" s="188"/>
      <c r="K52" s="188"/>
    </row>
    <row r="53" spans="1:11" ht="15.75" customHeight="1" x14ac:dyDescent="0.2">
      <c r="A53" s="69" t="s">
        <v>321</v>
      </c>
      <c r="B53" s="99">
        <v>8</v>
      </c>
      <c r="C53" s="76" t="s">
        <v>367</v>
      </c>
      <c r="D53" s="76" t="s">
        <v>374</v>
      </c>
      <c r="E53" s="188"/>
      <c r="F53" s="96">
        <v>0</v>
      </c>
      <c r="G53" s="188"/>
      <c r="H53" s="188"/>
      <c r="I53" s="188"/>
      <c r="J53" s="188"/>
      <c r="K53" s="188"/>
    </row>
    <row r="54" spans="1:11" ht="15.75" customHeight="1" x14ac:dyDescent="0.2">
      <c r="A54" s="69" t="s">
        <v>321</v>
      </c>
      <c r="B54" s="99">
        <v>8</v>
      </c>
      <c r="C54" s="76" t="s">
        <v>367</v>
      </c>
      <c r="D54" s="76" t="s">
        <v>375</v>
      </c>
      <c r="E54" s="188"/>
      <c r="F54" s="96">
        <v>0</v>
      </c>
      <c r="G54" s="188"/>
      <c r="H54" s="188"/>
      <c r="I54" s="188"/>
      <c r="J54" s="188"/>
      <c r="K54" s="188"/>
    </row>
    <row r="55" spans="1:11" ht="15.75" customHeight="1" x14ac:dyDescent="0.2">
      <c r="A55" s="69" t="s">
        <v>321</v>
      </c>
      <c r="B55" s="95">
        <v>9</v>
      </c>
      <c r="C55" s="69" t="s">
        <v>376</v>
      </c>
      <c r="D55" s="76" t="s">
        <v>377</v>
      </c>
      <c r="E55" s="42" t="s">
        <v>1300</v>
      </c>
      <c r="F55" s="96">
        <v>2</v>
      </c>
      <c r="G55" s="188"/>
      <c r="H55" s="188"/>
      <c r="I55" s="188"/>
      <c r="J55" s="188"/>
      <c r="K55" s="188"/>
    </row>
    <row r="56" spans="1:11" ht="15.75" customHeight="1" x14ac:dyDescent="0.2">
      <c r="A56" s="69" t="s">
        <v>321</v>
      </c>
      <c r="B56" s="95">
        <v>9</v>
      </c>
      <c r="C56" s="69" t="s">
        <v>376</v>
      </c>
      <c r="D56" s="76" t="s">
        <v>378</v>
      </c>
      <c r="E56" s="188"/>
      <c r="F56" s="96">
        <v>0</v>
      </c>
      <c r="G56" s="188"/>
      <c r="H56" s="188"/>
      <c r="I56" s="188"/>
      <c r="J56" s="188"/>
      <c r="K56" s="188"/>
    </row>
    <row r="57" spans="1:11" ht="15.75" customHeight="1" x14ac:dyDescent="0.2">
      <c r="A57" s="69" t="s">
        <v>321</v>
      </c>
      <c r="B57" s="95">
        <v>9</v>
      </c>
      <c r="C57" s="69" t="s">
        <v>376</v>
      </c>
      <c r="D57" s="76" t="s">
        <v>379</v>
      </c>
      <c r="E57" s="188"/>
      <c r="F57" s="96">
        <v>0</v>
      </c>
      <c r="G57" s="188"/>
      <c r="H57" s="188"/>
      <c r="I57" s="188"/>
      <c r="J57" s="188"/>
      <c r="K57" s="188"/>
    </row>
    <row r="58" spans="1:11" ht="15.75" customHeight="1" x14ac:dyDescent="0.2">
      <c r="A58" s="69" t="s">
        <v>321</v>
      </c>
      <c r="B58" s="95">
        <v>9</v>
      </c>
      <c r="C58" s="69" t="s">
        <v>376</v>
      </c>
      <c r="D58" s="76" t="s">
        <v>380</v>
      </c>
      <c r="E58" s="42" t="s">
        <v>1300</v>
      </c>
      <c r="F58" s="96">
        <v>2</v>
      </c>
      <c r="G58" s="188"/>
      <c r="H58" s="188"/>
      <c r="I58" s="188"/>
      <c r="J58" s="188"/>
      <c r="K58" s="188"/>
    </row>
    <row r="59" spans="1:11" ht="15.75" customHeight="1" x14ac:dyDescent="0.2">
      <c r="A59" s="69" t="s">
        <v>321</v>
      </c>
      <c r="B59" s="95">
        <v>9</v>
      </c>
      <c r="C59" s="69" t="s">
        <v>376</v>
      </c>
      <c r="D59" s="76" t="s">
        <v>381</v>
      </c>
      <c r="F59" s="96">
        <v>0</v>
      </c>
      <c r="G59" s="188"/>
      <c r="H59" s="188"/>
      <c r="I59" s="188"/>
      <c r="J59" s="188"/>
      <c r="K59" s="188"/>
    </row>
    <row r="60" spans="1:11" ht="15.75" customHeight="1" x14ac:dyDescent="0.2">
      <c r="A60" s="69" t="s">
        <v>321</v>
      </c>
      <c r="B60" s="95">
        <v>10</v>
      </c>
      <c r="C60" s="69" t="s">
        <v>382</v>
      </c>
      <c r="D60" s="76" t="s">
        <v>383</v>
      </c>
      <c r="E60" s="42" t="s">
        <v>1294</v>
      </c>
      <c r="F60" s="96">
        <v>2</v>
      </c>
      <c r="G60" s="188"/>
      <c r="H60" s="188"/>
      <c r="I60" s="188"/>
      <c r="J60" s="188"/>
      <c r="K60" s="188"/>
    </row>
    <row r="61" spans="1:11" ht="15.75" customHeight="1" x14ac:dyDescent="0.2">
      <c r="A61" s="69" t="s">
        <v>321</v>
      </c>
      <c r="B61" s="95">
        <v>10</v>
      </c>
      <c r="C61" s="69" t="s">
        <v>382</v>
      </c>
      <c r="D61" s="76" t="s">
        <v>384</v>
      </c>
      <c r="E61" s="188"/>
      <c r="F61" s="96">
        <v>0</v>
      </c>
      <c r="G61" s="188"/>
      <c r="H61" s="188"/>
      <c r="I61" s="188"/>
      <c r="J61" s="188"/>
      <c r="K61" s="188"/>
    </row>
    <row r="62" spans="1:11" ht="15.75" customHeight="1" x14ac:dyDescent="0.2">
      <c r="A62" s="69" t="s">
        <v>321</v>
      </c>
      <c r="B62" s="95">
        <v>10</v>
      </c>
      <c r="C62" s="69" t="s">
        <v>382</v>
      </c>
      <c r="D62" s="76" t="s">
        <v>385</v>
      </c>
      <c r="E62" s="188"/>
      <c r="F62" s="96">
        <v>0</v>
      </c>
      <c r="G62" s="188"/>
      <c r="H62" s="188"/>
      <c r="I62" s="188"/>
      <c r="J62" s="188"/>
      <c r="K62" s="188"/>
    </row>
    <row r="63" spans="1:11" ht="15.75" customHeight="1" x14ac:dyDescent="0.2">
      <c r="A63" s="69" t="s">
        <v>321</v>
      </c>
      <c r="B63" s="95">
        <v>10</v>
      </c>
      <c r="C63" s="69" t="s">
        <v>382</v>
      </c>
      <c r="D63" s="76" t="s">
        <v>386</v>
      </c>
      <c r="E63" s="188"/>
      <c r="F63" s="96">
        <v>0</v>
      </c>
      <c r="G63" s="188"/>
      <c r="H63" s="188"/>
      <c r="I63" s="188"/>
      <c r="J63" s="188"/>
      <c r="K63" s="188"/>
    </row>
    <row r="64" spans="1:11" ht="15.75" customHeight="1" x14ac:dyDescent="0.2">
      <c r="A64" s="69" t="s">
        <v>321</v>
      </c>
      <c r="B64" s="95">
        <v>10</v>
      </c>
      <c r="C64" s="69" t="s">
        <v>382</v>
      </c>
      <c r="D64" s="76" t="s">
        <v>387</v>
      </c>
      <c r="E64" s="42" t="s">
        <v>1301</v>
      </c>
      <c r="F64" s="96">
        <v>2</v>
      </c>
      <c r="G64" s="188"/>
      <c r="H64" s="188"/>
      <c r="I64" s="188"/>
      <c r="J64" s="188"/>
      <c r="K64" s="188"/>
    </row>
    <row r="65" spans="1:11" ht="15.75" customHeight="1" x14ac:dyDescent="0.2">
      <c r="A65" s="69" t="s">
        <v>321</v>
      </c>
      <c r="B65" s="95">
        <v>10</v>
      </c>
      <c r="C65" s="69" t="s">
        <v>382</v>
      </c>
      <c r="D65" s="76" t="s">
        <v>388</v>
      </c>
      <c r="E65" s="188" t="s">
        <v>1286</v>
      </c>
      <c r="F65" s="96">
        <v>2</v>
      </c>
      <c r="G65" s="188"/>
      <c r="H65" s="188"/>
      <c r="I65" s="188"/>
      <c r="J65" s="188"/>
      <c r="K65" s="188"/>
    </row>
    <row r="66" spans="1:11" ht="15.75" customHeight="1" x14ac:dyDescent="0.2">
      <c r="A66" s="69" t="s">
        <v>321</v>
      </c>
      <c r="B66" s="95">
        <v>10</v>
      </c>
      <c r="C66" s="69" t="s">
        <v>382</v>
      </c>
      <c r="D66" s="76" t="s">
        <v>389</v>
      </c>
      <c r="E66" s="188"/>
      <c r="F66" s="96">
        <v>0</v>
      </c>
      <c r="G66" s="188"/>
      <c r="H66" s="188"/>
      <c r="I66" s="188"/>
      <c r="J66" s="188"/>
      <c r="K66" s="188"/>
    </row>
    <row r="67" spans="1:11" ht="15.75" customHeight="1" x14ac:dyDescent="0.2">
      <c r="A67" s="69" t="s">
        <v>321</v>
      </c>
      <c r="B67" s="95">
        <v>10</v>
      </c>
      <c r="C67" s="69" t="s">
        <v>382</v>
      </c>
      <c r="D67" s="76" t="s">
        <v>390</v>
      </c>
      <c r="E67" s="188"/>
      <c r="F67" s="96">
        <v>0</v>
      </c>
      <c r="G67" s="188"/>
      <c r="H67" s="188"/>
      <c r="I67" s="188"/>
      <c r="J67" s="188"/>
      <c r="K67" s="188"/>
    </row>
    <row r="68" spans="1:11" ht="15.75" customHeight="1" x14ac:dyDescent="0.2">
      <c r="A68" s="69" t="s">
        <v>321</v>
      </c>
      <c r="B68" s="95">
        <v>10</v>
      </c>
      <c r="C68" s="69" t="s">
        <v>382</v>
      </c>
      <c r="D68" s="76" t="s">
        <v>391</v>
      </c>
      <c r="E68" s="188"/>
      <c r="F68" s="96">
        <v>0</v>
      </c>
      <c r="G68" s="188"/>
      <c r="H68" s="188"/>
      <c r="I68" s="188"/>
      <c r="J68" s="188"/>
      <c r="K68" s="188"/>
    </row>
    <row r="69" spans="1:11" ht="15.75" customHeight="1" x14ac:dyDescent="0.2">
      <c r="A69" s="69" t="s">
        <v>321</v>
      </c>
      <c r="B69" s="95">
        <v>10</v>
      </c>
      <c r="C69" s="69" t="s">
        <v>382</v>
      </c>
      <c r="D69" s="76" t="s">
        <v>392</v>
      </c>
      <c r="E69" s="188"/>
      <c r="F69" s="96">
        <v>0</v>
      </c>
      <c r="G69" s="188"/>
      <c r="H69" s="188"/>
      <c r="I69" s="188"/>
      <c r="J69" s="188"/>
      <c r="K69" s="188"/>
    </row>
    <row r="70" spans="1:11" ht="15.75" customHeight="1" x14ac:dyDescent="0.2">
      <c r="A70" s="69" t="s">
        <v>321</v>
      </c>
      <c r="B70" s="95">
        <v>10</v>
      </c>
      <c r="C70" s="69" t="s">
        <v>382</v>
      </c>
      <c r="D70" s="76" t="s">
        <v>393</v>
      </c>
      <c r="E70" s="188"/>
      <c r="F70" s="96">
        <v>0</v>
      </c>
      <c r="G70" s="188"/>
      <c r="H70" s="188"/>
      <c r="I70" s="188"/>
      <c r="J70" s="188"/>
      <c r="K70" s="188"/>
    </row>
    <row r="71" spans="1:11" ht="15.75" customHeight="1" x14ac:dyDescent="0.2">
      <c r="A71" s="69" t="s">
        <v>321</v>
      </c>
      <c r="B71" s="95">
        <v>10</v>
      </c>
      <c r="C71" s="69" t="s">
        <v>382</v>
      </c>
      <c r="D71" s="76" t="s">
        <v>394</v>
      </c>
      <c r="E71" s="188" t="s">
        <v>1302</v>
      </c>
      <c r="F71" s="96">
        <v>2</v>
      </c>
      <c r="G71" s="188"/>
      <c r="H71" s="188"/>
      <c r="I71" s="188"/>
      <c r="J71" s="188"/>
      <c r="K71" s="188"/>
    </row>
    <row r="72" spans="1:11" ht="15.75" customHeight="1" x14ac:dyDescent="0.2">
      <c r="A72" s="69" t="s">
        <v>321</v>
      </c>
      <c r="B72" s="95">
        <v>10</v>
      </c>
      <c r="C72" s="69" t="s">
        <v>382</v>
      </c>
      <c r="D72" s="76" t="s">
        <v>395</v>
      </c>
      <c r="E72" s="42" t="s">
        <v>1303</v>
      </c>
      <c r="F72" s="96">
        <v>2</v>
      </c>
      <c r="G72" s="188"/>
      <c r="H72" s="188"/>
      <c r="I72" s="188"/>
      <c r="J72" s="188"/>
      <c r="K72" s="188"/>
    </row>
    <row r="73" spans="1:11" ht="15.75" customHeight="1" x14ac:dyDescent="0.2">
      <c r="A73" s="69" t="s">
        <v>321</v>
      </c>
      <c r="B73" s="95">
        <v>10</v>
      </c>
      <c r="C73" s="69" t="s">
        <v>382</v>
      </c>
      <c r="D73" s="76" t="s">
        <v>396</v>
      </c>
      <c r="E73" s="42" t="s">
        <v>1294</v>
      </c>
      <c r="F73" s="96">
        <v>2</v>
      </c>
      <c r="G73" s="188"/>
      <c r="H73" s="188"/>
      <c r="I73" s="188"/>
      <c r="J73" s="188"/>
      <c r="K73" s="188"/>
    </row>
    <row r="74" spans="1:11" ht="15.75" customHeight="1" x14ac:dyDescent="0.2">
      <c r="A74" s="69" t="s">
        <v>321</v>
      </c>
      <c r="B74" s="95">
        <v>10</v>
      </c>
      <c r="C74" s="69" t="s">
        <v>382</v>
      </c>
      <c r="D74" s="76" t="s">
        <v>397</v>
      </c>
      <c r="E74" s="42" t="s">
        <v>1303</v>
      </c>
      <c r="F74" s="96">
        <v>2</v>
      </c>
      <c r="G74" s="188"/>
      <c r="H74" s="188"/>
      <c r="I74" s="188"/>
      <c r="J74" s="188"/>
      <c r="K74" s="188"/>
    </row>
    <row r="75" spans="1:11" ht="15.75" customHeight="1" x14ac:dyDescent="0.2">
      <c r="A75" s="69" t="s">
        <v>321</v>
      </c>
      <c r="B75" s="95">
        <v>10</v>
      </c>
      <c r="C75" s="69" t="s">
        <v>382</v>
      </c>
      <c r="D75" s="76" t="s">
        <v>398</v>
      </c>
      <c r="E75" s="42" t="s">
        <v>1303</v>
      </c>
      <c r="F75" s="96">
        <v>2</v>
      </c>
      <c r="G75" s="188"/>
      <c r="H75" s="188"/>
      <c r="I75" s="188"/>
      <c r="J75" s="188"/>
      <c r="K75" s="188"/>
    </row>
    <row r="76" spans="1:11" ht="15.75" customHeight="1" x14ac:dyDescent="0.2">
      <c r="A76" s="69" t="s">
        <v>321</v>
      </c>
      <c r="B76" s="95">
        <v>10</v>
      </c>
      <c r="C76" s="69" t="s">
        <v>382</v>
      </c>
      <c r="D76" s="76" t="s">
        <v>399</v>
      </c>
      <c r="E76" s="188"/>
      <c r="F76" s="96"/>
      <c r="G76" s="188"/>
      <c r="H76" s="188"/>
      <c r="I76" s="188"/>
      <c r="J76" s="188"/>
      <c r="K76" s="188"/>
    </row>
    <row r="77" spans="1:11" ht="15.75" customHeight="1" x14ac:dyDescent="0.2">
      <c r="A77" s="69" t="s">
        <v>321</v>
      </c>
      <c r="B77" s="95">
        <v>10</v>
      </c>
      <c r="C77" s="69" t="s">
        <v>382</v>
      </c>
      <c r="D77" s="76" t="s">
        <v>400</v>
      </c>
      <c r="E77" s="42" t="s">
        <v>1303</v>
      </c>
      <c r="F77" s="96">
        <v>1</v>
      </c>
      <c r="G77" s="188" t="s">
        <v>1304</v>
      </c>
      <c r="H77" s="188"/>
      <c r="I77" s="188"/>
      <c r="J77" s="188"/>
      <c r="K77" s="188"/>
    </row>
    <row r="78" spans="1:11" ht="15.75" customHeight="1" x14ac:dyDescent="0.2">
      <c r="A78" s="69" t="s">
        <v>321</v>
      </c>
      <c r="B78" s="95">
        <v>10</v>
      </c>
      <c r="C78" s="69" t="s">
        <v>382</v>
      </c>
      <c r="D78" s="76" t="s">
        <v>401</v>
      </c>
      <c r="E78" s="42" t="s">
        <v>1305</v>
      </c>
      <c r="F78" s="96">
        <v>2</v>
      </c>
      <c r="G78" s="188"/>
      <c r="H78" s="188"/>
      <c r="I78" s="188"/>
      <c r="J78" s="188"/>
      <c r="K78" s="188"/>
    </row>
    <row r="79" spans="1:11" ht="15.75" customHeight="1" x14ac:dyDescent="0.2">
      <c r="A79" s="69" t="s">
        <v>321</v>
      </c>
      <c r="B79" s="95">
        <v>10</v>
      </c>
      <c r="C79" s="69" t="s">
        <v>382</v>
      </c>
      <c r="D79" s="76" t="s">
        <v>402</v>
      </c>
      <c r="E79" s="188"/>
      <c r="F79" s="96">
        <v>0</v>
      </c>
      <c r="G79" s="188"/>
      <c r="H79" s="188"/>
      <c r="I79" s="188"/>
      <c r="J79" s="188"/>
      <c r="K79" s="188"/>
    </row>
    <row r="80" spans="1:11" ht="15.75" customHeight="1" x14ac:dyDescent="0.2">
      <c r="A80" s="69" t="s">
        <v>321</v>
      </c>
      <c r="B80" s="95">
        <v>10</v>
      </c>
      <c r="C80" s="69" t="s">
        <v>382</v>
      </c>
      <c r="D80" s="76" t="s">
        <v>403</v>
      </c>
      <c r="E80" s="42" t="s">
        <v>1305</v>
      </c>
      <c r="F80" s="96">
        <v>1</v>
      </c>
      <c r="G80" s="188" t="s">
        <v>1306</v>
      </c>
      <c r="H80" s="188"/>
      <c r="I80" s="188"/>
      <c r="J80" s="188"/>
      <c r="K80" s="188"/>
    </row>
    <row r="81" spans="1:11" ht="15.75" customHeight="1" x14ac:dyDescent="0.2">
      <c r="A81" s="69" t="s">
        <v>321</v>
      </c>
      <c r="B81" s="95">
        <v>10</v>
      </c>
      <c r="C81" s="69" t="s">
        <v>382</v>
      </c>
      <c r="D81" s="76" t="s">
        <v>404</v>
      </c>
      <c r="E81" s="42" t="s">
        <v>1294</v>
      </c>
      <c r="F81" s="96">
        <v>2</v>
      </c>
      <c r="G81" s="188"/>
      <c r="H81" s="188"/>
      <c r="I81" s="188"/>
      <c r="J81" s="188"/>
      <c r="K81" s="188"/>
    </row>
    <row r="82" spans="1:11" ht="15.75" customHeight="1" x14ac:dyDescent="0.2">
      <c r="A82" s="69" t="s">
        <v>321</v>
      </c>
      <c r="B82" s="95">
        <v>10</v>
      </c>
      <c r="C82" s="69" t="s">
        <v>382</v>
      </c>
      <c r="D82" s="76" t="s">
        <v>405</v>
      </c>
      <c r="E82" s="188"/>
      <c r="F82" s="96">
        <v>0</v>
      </c>
      <c r="G82" s="188"/>
      <c r="H82" s="188"/>
      <c r="I82" s="188"/>
      <c r="J82" s="188"/>
      <c r="K82" s="188"/>
    </row>
    <row r="83" spans="1:11" ht="15.75" customHeight="1" x14ac:dyDescent="0.2">
      <c r="A83" s="69" t="s">
        <v>321</v>
      </c>
      <c r="B83" s="95">
        <v>10</v>
      </c>
      <c r="C83" s="69" t="s">
        <v>382</v>
      </c>
      <c r="D83" s="76" t="s">
        <v>406</v>
      </c>
      <c r="E83" s="188" t="s">
        <v>1286</v>
      </c>
      <c r="F83" s="96">
        <v>2</v>
      </c>
      <c r="G83" s="188"/>
      <c r="H83" s="188"/>
      <c r="I83" s="188"/>
      <c r="J83" s="188"/>
      <c r="K83" s="188"/>
    </row>
    <row r="84" spans="1:11" ht="15.75" customHeight="1" x14ac:dyDescent="0.2">
      <c r="A84" s="83" t="s">
        <v>407</v>
      </c>
      <c r="B84" s="95">
        <v>11</v>
      </c>
      <c r="C84" s="78" t="s">
        <v>408</v>
      </c>
      <c r="D84" s="76" t="s">
        <v>409</v>
      </c>
      <c r="E84" s="42" t="s">
        <v>1307</v>
      </c>
      <c r="F84" s="96">
        <v>2</v>
      </c>
      <c r="G84" s="188"/>
      <c r="H84" s="188"/>
      <c r="I84" s="188"/>
      <c r="J84" s="188"/>
      <c r="K84" s="188"/>
    </row>
    <row r="85" spans="1:11" ht="15.75" customHeight="1" x14ac:dyDescent="0.2">
      <c r="A85" s="83" t="s">
        <v>407</v>
      </c>
      <c r="B85" s="95">
        <v>11</v>
      </c>
      <c r="C85" s="78" t="s">
        <v>408</v>
      </c>
      <c r="D85" s="76" t="s">
        <v>410</v>
      </c>
      <c r="E85" s="42" t="s">
        <v>1307</v>
      </c>
      <c r="F85" s="96">
        <v>1</v>
      </c>
      <c r="G85" s="188" t="s">
        <v>1308</v>
      </c>
      <c r="H85" s="188"/>
      <c r="I85" s="188"/>
      <c r="J85" s="188"/>
      <c r="K85" s="188"/>
    </row>
    <row r="86" spans="1:11" ht="15.75" customHeight="1" x14ac:dyDescent="0.2">
      <c r="A86" s="83" t="s">
        <v>407</v>
      </c>
      <c r="B86" s="95">
        <v>11</v>
      </c>
      <c r="C86" s="78" t="s">
        <v>408</v>
      </c>
      <c r="D86" s="76" t="s">
        <v>411</v>
      </c>
      <c r="E86" s="42" t="s">
        <v>1307</v>
      </c>
      <c r="F86" s="96">
        <v>2</v>
      </c>
      <c r="G86" s="188"/>
      <c r="H86" s="188"/>
      <c r="I86" s="188"/>
      <c r="J86" s="188"/>
      <c r="K86" s="188"/>
    </row>
    <row r="87" spans="1:11" ht="15.75" customHeight="1" x14ac:dyDescent="0.2">
      <c r="A87" s="83" t="s">
        <v>407</v>
      </c>
      <c r="B87" s="95">
        <v>11</v>
      </c>
      <c r="C87" s="78" t="s">
        <v>408</v>
      </c>
      <c r="D87" s="76" t="s">
        <v>412</v>
      </c>
      <c r="E87" s="42" t="s">
        <v>1307</v>
      </c>
      <c r="F87" s="96">
        <v>2</v>
      </c>
      <c r="G87" s="188"/>
      <c r="H87" s="188"/>
      <c r="I87" s="188"/>
      <c r="J87" s="188"/>
      <c r="K87" s="188"/>
    </row>
    <row r="88" spans="1:11" ht="15.75" customHeight="1" x14ac:dyDescent="0.2">
      <c r="A88" s="83" t="s">
        <v>407</v>
      </c>
      <c r="B88" s="95">
        <v>11</v>
      </c>
      <c r="C88" s="78" t="s">
        <v>408</v>
      </c>
      <c r="D88" s="76" t="s">
        <v>413</v>
      </c>
      <c r="E88" s="42" t="s">
        <v>1307</v>
      </c>
      <c r="F88" s="96">
        <v>2</v>
      </c>
      <c r="G88" s="188"/>
      <c r="H88" s="188"/>
      <c r="I88" s="188"/>
      <c r="J88" s="188"/>
      <c r="K88" s="188"/>
    </row>
    <row r="89" spans="1:11" ht="15.75" customHeight="1" x14ac:dyDescent="0.2">
      <c r="A89" s="83" t="s">
        <v>407</v>
      </c>
      <c r="B89" s="95">
        <v>11</v>
      </c>
      <c r="C89" s="78" t="s">
        <v>408</v>
      </c>
      <c r="D89" s="76" t="s">
        <v>414</v>
      </c>
      <c r="E89" s="188"/>
      <c r="F89" s="96">
        <v>0</v>
      </c>
      <c r="G89" s="188"/>
      <c r="H89" s="188"/>
      <c r="I89" s="188"/>
      <c r="J89" s="188"/>
      <c r="K89" s="188"/>
    </row>
    <row r="90" spans="1:11" ht="15.75" customHeight="1" x14ac:dyDescent="0.2">
      <c r="A90" s="83" t="s">
        <v>407</v>
      </c>
      <c r="B90" s="95">
        <v>12</v>
      </c>
      <c r="C90" s="78" t="s">
        <v>415</v>
      </c>
      <c r="D90" s="76" t="s">
        <v>416</v>
      </c>
      <c r="E90" s="42" t="s">
        <v>1309</v>
      </c>
      <c r="F90" s="96">
        <v>2</v>
      </c>
      <c r="G90" s="188"/>
      <c r="H90" s="188"/>
      <c r="I90" s="188"/>
      <c r="J90" s="188"/>
      <c r="K90" s="188"/>
    </row>
    <row r="91" spans="1:11" ht="15.75" customHeight="1" x14ac:dyDescent="0.2">
      <c r="A91" s="83" t="s">
        <v>407</v>
      </c>
      <c r="B91" s="95">
        <v>12</v>
      </c>
      <c r="C91" s="78" t="s">
        <v>415</v>
      </c>
      <c r="D91" s="76" t="s">
        <v>417</v>
      </c>
      <c r="E91" s="42" t="s">
        <v>1309</v>
      </c>
      <c r="F91" s="96">
        <v>1</v>
      </c>
      <c r="G91" s="188" t="s">
        <v>1310</v>
      </c>
      <c r="H91" s="188"/>
      <c r="I91" s="188"/>
      <c r="J91" s="188"/>
      <c r="K91" s="188"/>
    </row>
    <row r="92" spans="1:11" ht="15.75" customHeight="1" x14ac:dyDescent="0.2">
      <c r="A92" s="83" t="s">
        <v>407</v>
      </c>
      <c r="B92" s="95">
        <v>12</v>
      </c>
      <c r="C92" s="78" t="s">
        <v>415</v>
      </c>
      <c r="D92" s="76" t="s">
        <v>418</v>
      </c>
      <c r="E92" s="42" t="s">
        <v>1309</v>
      </c>
      <c r="F92" s="96">
        <v>1</v>
      </c>
      <c r="G92" s="188" t="s">
        <v>1311</v>
      </c>
      <c r="H92" s="188"/>
      <c r="I92" s="188"/>
      <c r="J92" s="188"/>
      <c r="K92" s="188"/>
    </row>
    <row r="93" spans="1:11" ht="15.75" customHeight="1" x14ac:dyDescent="0.2">
      <c r="A93" s="83" t="s">
        <v>407</v>
      </c>
      <c r="B93" s="95">
        <v>12</v>
      </c>
      <c r="C93" s="78" t="s">
        <v>415</v>
      </c>
      <c r="D93" s="76" t="s">
        <v>419</v>
      </c>
      <c r="E93" s="42" t="s">
        <v>1309</v>
      </c>
      <c r="F93" s="96">
        <v>2</v>
      </c>
      <c r="G93" s="188"/>
      <c r="H93" s="188"/>
      <c r="I93" s="188"/>
      <c r="J93" s="188"/>
      <c r="K93" s="188"/>
    </row>
    <row r="94" spans="1:11" ht="15.75" customHeight="1" x14ac:dyDescent="0.2">
      <c r="A94" s="83" t="s">
        <v>407</v>
      </c>
      <c r="B94" s="95">
        <v>12</v>
      </c>
      <c r="C94" s="78" t="s">
        <v>415</v>
      </c>
      <c r="D94" s="76" t="s">
        <v>420</v>
      </c>
      <c r="E94" s="42" t="s">
        <v>1309</v>
      </c>
      <c r="F94" s="96">
        <v>2</v>
      </c>
      <c r="G94" s="188"/>
      <c r="H94" s="188"/>
      <c r="I94" s="188"/>
      <c r="J94" s="188"/>
      <c r="K94" s="188"/>
    </row>
    <row r="95" spans="1:11" ht="15.75" customHeight="1" x14ac:dyDescent="0.2">
      <c r="A95" s="83" t="s">
        <v>407</v>
      </c>
      <c r="B95" s="95">
        <v>12</v>
      </c>
      <c r="C95" s="78" t="s">
        <v>415</v>
      </c>
      <c r="D95" s="76" t="s">
        <v>421</v>
      </c>
      <c r="E95" s="42" t="s">
        <v>1309</v>
      </c>
      <c r="F95" s="96">
        <v>2</v>
      </c>
      <c r="G95" s="188"/>
      <c r="H95" s="188"/>
      <c r="I95" s="188"/>
      <c r="J95" s="188"/>
      <c r="K95" s="188"/>
    </row>
    <row r="96" spans="1:11" ht="15.75" customHeight="1" x14ac:dyDescent="0.2">
      <c r="A96" s="83" t="s">
        <v>407</v>
      </c>
      <c r="B96" s="95">
        <v>12</v>
      </c>
      <c r="C96" s="78" t="s">
        <v>415</v>
      </c>
      <c r="D96" s="76" t="s">
        <v>422</v>
      </c>
      <c r="E96" s="42" t="s">
        <v>1309</v>
      </c>
      <c r="F96" s="96">
        <v>1</v>
      </c>
      <c r="G96" s="188" t="s">
        <v>1312</v>
      </c>
      <c r="H96" s="188"/>
      <c r="I96" s="188"/>
      <c r="J96" s="188"/>
      <c r="K96" s="188"/>
    </row>
    <row r="97" spans="1:11" ht="15.75" customHeight="1" x14ac:dyDescent="0.2">
      <c r="A97" s="83" t="s">
        <v>407</v>
      </c>
      <c r="B97" s="95">
        <v>12</v>
      </c>
      <c r="C97" s="78" t="s">
        <v>415</v>
      </c>
      <c r="D97" s="76" t="s">
        <v>423</v>
      </c>
      <c r="E97" s="42" t="s">
        <v>1309</v>
      </c>
      <c r="F97" s="96">
        <v>2</v>
      </c>
      <c r="G97" s="188"/>
      <c r="H97" s="188"/>
      <c r="I97" s="188"/>
      <c r="J97" s="188"/>
      <c r="K97" s="188"/>
    </row>
    <row r="98" spans="1:11" ht="15.75" customHeight="1" x14ac:dyDescent="0.2">
      <c r="A98" s="83" t="s">
        <v>407</v>
      </c>
      <c r="B98" s="95">
        <v>12</v>
      </c>
      <c r="C98" s="78" t="s">
        <v>415</v>
      </c>
      <c r="D98" s="76" t="s">
        <v>424</v>
      </c>
      <c r="E98" s="188"/>
      <c r="F98" s="96">
        <v>0</v>
      </c>
      <c r="G98" s="188"/>
      <c r="H98" s="188"/>
      <c r="I98" s="188"/>
      <c r="J98" s="188"/>
      <c r="K98" s="188"/>
    </row>
    <row r="99" spans="1:11" ht="15.75" customHeight="1" x14ac:dyDescent="0.2">
      <c r="A99" s="83" t="s">
        <v>407</v>
      </c>
      <c r="B99" s="95">
        <v>13</v>
      </c>
      <c r="C99" s="78" t="s">
        <v>425</v>
      </c>
      <c r="D99" s="76" t="s">
        <v>426</v>
      </c>
      <c r="E99" s="42" t="s">
        <v>1313</v>
      </c>
      <c r="F99" s="96">
        <v>2</v>
      </c>
      <c r="G99" s="188"/>
      <c r="H99" s="188"/>
      <c r="I99" s="188"/>
      <c r="J99" s="188"/>
      <c r="K99" s="188"/>
    </row>
    <row r="100" spans="1:11" ht="15.75" customHeight="1" x14ac:dyDescent="0.2">
      <c r="A100" s="83" t="s">
        <v>407</v>
      </c>
      <c r="B100" s="95">
        <v>13</v>
      </c>
      <c r="C100" s="78" t="s">
        <v>425</v>
      </c>
      <c r="D100" s="76" t="s">
        <v>427</v>
      </c>
      <c r="E100" s="42" t="s">
        <v>1313</v>
      </c>
      <c r="F100" s="96">
        <v>1</v>
      </c>
      <c r="G100" s="188" t="s">
        <v>1310</v>
      </c>
      <c r="H100" s="188"/>
      <c r="I100" s="188"/>
      <c r="J100" s="188"/>
      <c r="K100" s="188"/>
    </row>
    <row r="101" spans="1:11" ht="15.75" customHeight="1" x14ac:dyDescent="0.2">
      <c r="A101" s="83" t="s">
        <v>407</v>
      </c>
      <c r="B101" s="95">
        <v>13</v>
      </c>
      <c r="C101" s="78" t="s">
        <v>425</v>
      </c>
      <c r="D101" s="76" t="s">
        <v>428</v>
      </c>
      <c r="E101" s="42" t="s">
        <v>1313</v>
      </c>
      <c r="F101" s="96">
        <v>2</v>
      </c>
      <c r="G101" s="188"/>
      <c r="H101" s="188"/>
      <c r="I101" s="188"/>
      <c r="J101" s="188"/>
      <c r="K101" s="188"/>
    </row>
    <row r="102" spans="1:11" ht="15.75" customHeight="1" x14ac:dyDescent="0.2">
      <c r="A102" s="83" t="s">
        <v>407</v>
      </c>
      <c r="B102" s="95">
        <v>13</v>
      </c>
      <c r="C102" s="78" t="s">
        <v>425</v>
      </c>
      <c r="D102" s="76" t="s">
        <v>429</v>
      </c>
      <c r="E102" s="188"/>
      <c r="F102" s="96">
        <v>0</v>
      </c>
      <c r="G102" s="188"/>
      <c r="H102" s="188"/>
      <c r="I102" s="188"/>
      <c r="J102" s="188"/>
      <c r="K102" s="188"/>
    </row>
    <row r="103" spans="1:11" ht="15.75" customHeight="1" x14ac:dyDescent="0.2">
      <c r="A103" s="83" t="s">
        <v>407</v>
      </c>
      <c r="B103" s="95">
        <v>14</v>
      </c>
      <c r="C103" s="78" t="s">
        <v>430</v>
      </c>
      <c r="D103" s="76" t="s">
        <v>431</v>
      </c>
      <c r="E103" s="42" t="s">
        <v>1314</v>
      </c>
      <c r="F103" s="96">
        <v>2</v>
      </c>
      <c r="G103" s="188"/>
      <c r="H103" s="188"/>
      <c r="I103" s="188"/>
      <c r="J103" s="188"/>
      <c r="K103" s="188"/>
    </row>
    <row r="104" spans="1:11" ht="15.75" customHeight="1" x14ac:dyDescent="0.2">
      <c r="A104" s="83" t="s">
        <v>407</v>
      </c>
      <c r="B104" s="95">
        <v>14</v>
      </c>
      <c r="C104" s="78" t="s">
        <v>430</v>
      </c>
      <c r="D104" s="76" t="s">
        <v>432</v>
      </c>
      <c r="E104" s="42" t="s">
        <v>1314</v>
      </c>
      <c r="F104" s="96">
        <v>1</v>
      </c>
      <c r="G104" s="188" t="s">
        <v>1310</v>
      </c>
      <c r="H104" s="188"/>
      <c r="I104" s="188"/>
      <c r="J104" s="188"/>
      <c r="K104" s="188"/>
    </row>
    <row r="105" spans="1:11" ht="15.75" customHeight="1" x14ac:dyDescent="0.2">
      <c r="A105" s="83" t="s">
        <v>407</v>
      </c>
      <c r="B105" s="95">
        <v>14</v>
      </c>
      <c r="C105" s="78" t="s">
        <v>430</v>
      </c>
      <c r="D105" s="76" t="s">
        <v>433</v>
      </c>
      <c r="E105" s="42" t="s">
        <v>1314</v>
      </c>
      <c r="F105" s="96">
        <v>2</v>
      </c>
      <c r="G105" s="188"/>
      <c r="H105" s="188"/>
      <c r="I105" s="188"/>
      <c r="J105" s="188"/>
      <c r="K105" s="188"/>
    </row>
    <row r="106" spans="1:11" ht="15.75" customHeight="1" x14ac:dyDescent="0.2">
      <c r="A106" s="83" t="s">
        <v>407</v>
      </c>
      <c r="B106" s="95">
        <v>14</v>
      </c>
      <c r="C106" s="78" t="s">
        <v>430</v>
      </c>
      <c r="D106" s="76" t="s">
        <v>434</v>
      </c>
      <c r="F106" s="96">
        <v>0</v>
      </c>
      <c r="G106" s="188"/>
      <c r="H106" s="188"/>
      <c r="I106" s="188"/>
      <c r="J106" s="188"/>
      <c r="K106" s="188"/>
    </row>
    <row r="107" spans="1:11" ht="15.75" customHeight="1" x14ac:dyDescent="0.2">
      <c r="A107" s="83" t="s">
        <v>407</v>
      </c>
      <c r="B107" s="95">
        <v>14</v>
      </c>
      <c r="C107" s="78" t="s">
        <v>430</v>
      </c>
      <c r="D107" s="76" t="s">
        <v>435</v>
      </c>
      <c r="E107" s="42" t="s">
        <v>1314</v>
      </c>
      <c r="F107" s="96">
        <v>1</v>
      </c>
      <c r="G107" s="188" t="s">
        <v>1315</v>
      </c>
      <c r="H107" s="188"/>
      <c r="I107" s="188"/>
      <c r="J107" s="188"/>
      <c r="K107" s="188"/>
    </row>
    <row r="108" spans="1:11" ht="15.75" customHeight="1" x14ac:dyDescent="0.2">
      <c r="A108" s="83" t="s">
        <v>407</v>
      </c>
      <c r="B108" s="95">
        <v>14</v>
      </c>
      <c r="C108" s="78" t="s">
        <v>430</v>
      </c>
      <c r="D108" s="76" t="s">
        <v>436</v>
      </c>
      <c r="E108" s="42" t="s">
        <v>1314</v>
      </c>
      <c r="F108" s="96">
        <v>2</v>
      </c>
      <c r="G108" s="188"/>
      <c r="H108" s="188"/>
      <c r="I108" s="188"/>
      <c r="J108" s="188"/>
      <c r="K108" s="188"/>
    </row>
    <row r="109" spans="1:11" ht="15.75" customHeight="1" x14ac:dyDescent="0.2">
      <c r="A109" s="83" t="s">
        <v>407</v>
      </c>
      <c r="B109" s="95">
        <v>14</v>
      </c>
      <c r="C109" s="78" t="s">
        <v>430</v>
      </c>
      <c r="D109" s="76" t="s">
        <v>437</v>
      </c>
      <c r="E109" s="188"/>
      <c r="F109" s="96">
        <v>0</v>
      </c>
      <c r="G109" s="188"/>
      <c r="H109" s="188"/>
      <c r="I109" s="188"/>
      <c r="J109" s="188"/>
      <c r="K109" s="188"/>
    </row>
    <row r="110" spans="1:11" ht="15.75" customHeight="1" x14ac:dyDescent="0.2">
      <c r="A110" s="83" t="s">
        <v>407</v>
      </c>
      <c r="B110" s="95">
        <v>15</v>
      </c>
      <c r="C110" s="78" t="s">
        <v>438</v>
      </c>
      <c r="D110" s="76" t="s">
        <v>439</v>
      </c>
      <c r="E110" s="42" t="s">
        <v>1314</v>
      </c>
      <c r="F110" s="96">
        <v>2</v>
      </c>
      <c r="G110" s="188"/>
      <c r="H110" s="188"/>
      <c r="I110" s="188"/>
      <c r="J110" s="188"/>
      <c r="K110" s="188"/>
    </row>
    <row r="111" spans="1:11" ht="15.75" customHeight="1" x14ac:dyDescent="0.2">
      <c r="A111" s="83" t="s">
        <v>407</v>
      </c>
      <c r="B111" s="95">
        <v>15</v>
      </c>
      <c r="C111" s="78" t="s">
        <v>438</v>
      </c>
      <c r="D111" s="76" t="s">
        <v>440</v>
      </c>
      <c r="E111" s="188"/>
      <c r="F111" s="96">
        <v>0</v>
      </c>
      <c r="G111" s="188"/>
      <c r="H111" s="188"/>
      <c r="I111" s="188"/>
      <c r="J111" s="188"/>
      <c r="K111" s="188"/>
    </row>
    <row r="112" spans="1:11" ht="15.75" customHeight="1" x14ac:dyDescent="0.2">
      <c r="A112" s="83" t="s">
        <v>407</v>
      </c>
      <c r="B112" s="95">
        <v>15</v>
      </c>
      <c r="C112" s="78" t="s">
        <v>438</v>
      </c>
      <c r="D112" s="76" t="s">
        <v>441</v>
      </c>
      <c r="E112" s="188"/>
      <c r="F112" s="96">
        <v>0</v>
      </c>
      <c r="G112" s="188"/>
      <c r="H112" s="188"/>
      <c r="I112" s="188"/>
      <c r="J112" s="188"/>
      <c r="K112" s="188"/>
    </row>
    <row r="113" spans="1:11" ht="15.75" customHeight="1" x14ac:dyDescent="0.2">
      <c r="A113" s="83" t="s">
        <v>407</v>
      </c>
      <c r="B113" s="95">
        <v>16</v>
      </c>
      <c r="C113" s="78" t="s">
        <v>442</v>
      </c>
      <c r="D113" s="76" t="s">
        <v>443</v>
      </c>
      <c r="E113" s="42" t="s">
        <v>1316</v>
      </c>
      <c r="F113" s="96">
        <v>2</v>
      </c>
      <c r="G113" s="188"/>
      <c r="H113" s="188"/>
      <c r="I113" s="188"/>
      <c r="J113" s="188"/>
      <c r="K113" s="188"/>
    </row>
    <row r="114" spans="1:11" ht="15.75" customHeight="1" x14ac:dyDescent="0.2">
      <c r="A114" s="83" t="s">
        <v>407</v>
      </c>
      <c r="B114" s="95">
        <v>16</v>
      </c>
      <c r="C114" s="78" t="s">
        <v>442</v>
      </c>
      <c r="D114" s="76" t="s">
        <v>444</v>
      </c>
      <c r="E114" s="42" t="s">
        <v>1316</v>
      </c>
      <c r="F114" s="96">
        <v>1</v>
      </c>
      <c r="G114" s="188" t="s">
        <v>1310</v>
      </c>
      <c r="H114" s="188"/>
      <c r="I114" s="188"/>
      <c r="J114" s="188"/>
      <c r="K114" s="188"/>
    </row>
    <row r="115" spans="1:11" ht="15.75" customHeight="1" x14ac:dyDescent="0.2">
      <c r="A115" s="83" t="s">
        <v>407</v>
      </c>
      <c r="B115" s="95">
        <v>16</v>
      </c>
      <c r="C115" s="78" t="s">
        <v>442</v>
      </c>
      <c r="D115" s="76" t="s">
        <v>445</v>
      </c>
      <c r="E115" s="42" t="s">
        <v>1316</v>
      </c>
      <c r="F115" s="96">
        <v>1</v>
      </c>
      <c r="G115" s="188" t="s">
        <v>1317</v>
      </c>
      <c r="H115" s="188"/>
      <c r="I115" s="188"/>
      <c r="J115" s="188"/>
      <c r="K115" s="188"/>
    </row>
    <row r="116" spans="1:11" ht="15.75" customHeight="1" x14ac:dyDescent="0.2">
      <c r="A116" s="83" t="s">
        <v>407</v>
      </c>
      <c r="B116" s="95">
        <v>16</v>
      </c>
      <c r="C116" s="78" t="s">
        <v>442</v>
      </c>
      <c r="D116" s="76" t="s">
        <v>446</v>
      </c>
      <c r="E116" s="42" t="s">
        <v>1316</v>
      </c>
      <c r="F116" s="96">
        <v>1</v>
      </c>
      <c r="G116" s="188" t="s">
        <v>1318</v>
      </c>
      <c r="H116" s="188"/>
      <c r="I116" s="188"/>
      <c r="J116" s="188"/>
      <c r="K116" s="188"/>
    </row>
    <row r="117" spans="1:11" ht="15.75" customHeight="1" x14ac:dyDescent="0.2">
      <c r="A117" s="83" t="s">
        <v>407</v>
      </c>
      <c r="B117" s="95">
        <v>16</v>
      </c>
      <c r="C117" s="78" t="s">
        <v>442</v>
      </c>
      <c r="D117" s="76" t="s">
        <v>447</v>
      </c>
      <c r="E117" s="188"/>
      <c r="F117" s="96">
        <v>0</v>
      </c>
      <c r="G117" s="188"/>
      <c r="H117" s="188"/>
      <c r="I117" s="188"/>
      <c r="J117" s="188"/>
      <c r="K117" s="188"/>
    </row>
    <row r="118" spans="1:11" ht="15.75" customHeight="1" x14ac:dyDescent="0.2">
      <c r="A118" s="83" t="s">
        <v>407</v>
      </c>
      <c r="B118" s="95">
        <v>16</v>
      </c>
      <c r="C118" s="78" t="s">
        <v>442</v>
      </c>
      <c r="D118" s="76" t="s">
        <v>448</v>
      </c>
      <c r="E118" s="188"/>
      <c r="F118" s="96">
        <v>0</v>
      </c>
      <c r="G118" s="188"/>
      <c r="H118" s="188"/>
      <c r="I118" s="188"/>
      <c r="J118" s="188"/>
      <c r="K118" s="188"/>
    </row>
    <row r="119" spans="1:11" ht="15.75" customHeight="1" x14ac:dyDescent="0.2">
      <c r="A119" s="83" t="s">
        <v>407</v>
      </c>
      <c r="B119" s="95">
        <v>16</v>
      </c>
      <c r="C119" s="78" t="s">
        <v>442</v>
      </c>
      <c r="D119" s="76" t="s">
        <v>449</v>
      </c>
      <c r="F119" s="96">
        <v>0</v>
      </c>
      <c r="G119" s="188"/>
      <c r="H119" s="188"/>
      <c r="I119" s="188"/>
      <c r="J119" s="188"/>
      <c r="K119" s="188"/>
    </row>
    <row r="120" spans="1:11" ht="15.75" customHeight="1" x14ac:dyDescent="0.2">
      <c r="A120" s="83" t="s">
        <v>407</v>
      </c>
      <c r="B120" s="95">
        <v>16</v>
      </c>
      <c r="C120" s="78" t="s">
        <v>442</v>
      </c>
      <c r="D120" s="76" t="s">
        <v>450</v>
      </c>
      <c r="E120" s="188"/>
      <c r="F120" s="96">
        <v>0</v>
      </c>
      <c r="G120" s="188"/>
      <c r="H120" s="188"/>
      <c r="I120" s="188"/>
      <c r="J120" s="188"/>
      <c r="K120" s="188"/>
    </row>
    <row r="121" spans="1:11" ht="15.75" customHeight="1" x14ac:dyDescent="0.2">
      <c r="A121" s="83" t="s">
        <v>407</v>
      </c>
      <c r="B121" s="95">
        <v>16</v>
      </c>
      <c r="C121" s="78" t="s">
        <v>442</v>
      </c>
      <c r="D121" s="76" t="s">
        <v>451</v>
      </c>
      <c r="E121" s="188"/>
      <c r="F121" s="96">
        <v>0</v>
      </c>
      <c r="G121" s="188"/>
      <c r="H121" s="188"/>
      <c r="I121" s="188"/>
      <c r="J121" s="188"/>
      <c r="K121" s="188"/>
    </row>
    <row r="122" spans="1:11" ht="15.75" customHeight="1" x14ac:dyDescent="0.2">
      <c r="A122" s="83" t="s">
        <v>407</v>
      </c>
      <c r="B122" s="95">
        <v>16</v>
      </c>
      <c r="C122" s="78" t="s">
        <v>442</v>
      </c>
      <c r="D122" s="76" t="s">
        <v>452</v>
      </c>
      <c r="E122" s="188"/>
      <c r="F122" s="96">
        <v>0</v>
      </c>
      <c r="G122" s="188"/>
      <c r="H122" s="188"/>
      <c r="I122" s="188"/>
      <c r="J122" s="188"/>
      <c r="K122" s="188"/>
    </row>
    <row r="123" spans="1:11" ht="15.75" customHeight="1" x14ac:dyDescent="0.2">
      <c r="A123" s="83" t="s">
        <v>407</v>
      </c>
      <c r="B123" s="95">
        <v>16</v>
      </c>
      <c r="C123" s="78" t="s">
        <v>442</v>
      </c>
      <c r="D123" s="76" t="s">
        <v>453</v>
      </c>
      <c r="E123" s="188"/>
      <c r="F123" s="96">
        <v>0</v>
      </c>
      <c r="G123" s="188"/>
      <c r="H123" s="188"/>
      <c r="I123" s="188"/>
      <c r="J123" s="188"/>
      <c r="K123" s="188"/>
    </row>
    <row r="124" spans="1:11" ht="15.75" customHeight="1" x14ac:dyDescent="0.2">
      <c r="A124" s="83" t="s">
        <v>407</v>
      </c>
      <c r="B124" s="95">
        <v>16</v>
      </c>
      <c r="C124" s="78" t="s">
        <v>442</v>
      </c>
      <c r="D124" s="76" t="s">
        <v>454</v>
      </c>
      <c r="E124" s="42" t="s">
        <v>1319</v>
      </c>
      <c r="F124" s="96">
        <v>2</v>
      </c>
      <c r="G124" s="188"/>
      <c r="H124" s="188"/>
      <c r="I124" s="188"/>
      <c r="J124" s="188"/>
      <c r="K124" s="188"/>
    </row>
    <row r="125" spans="1:11" ht="15.75" customHeight="1" x14ac:dyDescent="0.2">
      <c r="A125" s="83" t="s">
        <v>407</v>
      </c>
      <c r="B125" s="95">
        <v>16</v>
      </c>
      <c r="C125" s="78" t="s">
        <v>442</v>
      </c>
      <c r="D125" s="76" t="s">
        <v>455</v>
      </c>
      <c r="E125" s="42" t="s">
        <v>1319</v>
      </c>
      <c r="F125" s="96">
        <v>2</v>
      </c>
      <c r="G125" s="188"/>
      <c r="H125" s="188"/>
      <c r="I125" s="188"/>
      <c r="J125" s="188"/>
      <c r="K125" s="188"/>
    </row>
    <row r="126" spans="1:11" ht="15.75" customHeight="1" x14ac:dyDescent="0.2">
      <c r="A126" s="83" t="s">
        <v>407</v>
      </c>
      <c r="B126" s="95">
        <v>16</v>
      </c>
      <c r="C126" s="78" t="s">
        <v>442</v>
      </c>
      <c r="D126" s="76" t="s">
        <v>456</v>
      </c>
      <c r="E126" s="42" t="s">
        <v>1320</v>
      </c>
      <c r="F126" s="96">
        <v>1</v>
      </c>
      <c r="G126" s="188"/>
      <c r="H126" s="188"/>
      <c r="I126" s="188"/>
      <c r="J126" s="188"/>
      <c r="K126" s="188"/>
    </row>
    <row r="127" spans="1:11" ht="15.75" customHeight="1" x14ac:dyDescent="0.2">
      <c r="A127" s="83" t="s">
        <v>407</v>
      </c>
      <c r="B127" s="95">
        <v>16</v>
      </c>
      <c r="C127" s="78" t="s">
        <v>442</v>
      </c>
      <c r="D127" s="76" t="s">
        <v>457</v>
      </c>
      <c r="E127" s="188"/>
      <c r="F127" s="96">
        <v>0</v>
      </c>
      <c r="G127" s="188"/>
      <c r="H127" s="188"/>
      <c r="I127" s="188"/>
      <c r="J127" s="188"/>
      <c r="K127" s="188"/>
    </row>
    <row r="128" spans="1:11" ht="15.75" customHeight="1" x14ac:dyDescent="0.2">
      <c r="A128" s="83" t="s">
        <v>407</v>
      </c>
      <c r="B128" s="95">
        <v>16</v>
      </c>
      <c r="C128" s="78" t="s">
        <v>442</v>
      </c>
      <c r="D128" s="76" t="s">
        <v>458</v>
      </c>
      <c r="E128" s="188"/>
      <c r="F128" s="96">
        <v>0</v>
      </c>
      <c r="G128" s="188"/>
      <c r="H128" s="188"/>
      <c r="I128" s="188"/>
      <c r="J128" s="188"/>
      <c r="K128" s="188"/>
    </row>
    <row r="129" spans="1:11" ht="15.75" customHeight="1" x14ac:dyDescent="0.2">
      <c r="A129" s="83" t="s">
        <v>407</v>
      </c>
      <c r="B129" s="95">
        <v>17</v>
      </c>
      <c r="C129" s="78" t="s">
        <v>459</v>
      </c>
      <c r="D129" s="76" t="s">
        <v>460</v>
      </c>
      <c r="E129" s="42" t="s">
        <v>1309</v>
      </c>
      <c r="F129" s="96">
        <v>1</v>
      </c>
      <c r="G129" s="188"/>
      <c r="H129" s="188"/>
      <c r="I129" s="188"/>
      <c r="J129" s="188"/>
      <c r="K129" s="188"/>
    </row>
    <row r="130" spans="1:11" ht="15.75" customHeight="1" x14ac:dyDescent="0.2">
      <c r="A130" s="83" t="s">
        <v>407</v>
      </c>
      <c r="B130" s="95">
        <v>17</v>
      </c>
      <c r="C130" s="78" t="s">
        <v>459</v>
      </c>
      <c r="D130" s="76" t="s">
        <v>461</v>
      </c>
      <c r="E130" s="42" t="s">
        <v>1309</v>
      </c>
      <c r="F130" s="96">
        <v>1</v>
      </c>
      <c r="G130" s="188" t="s">
        <v>1321</v>
      </c>
      <c r="H130" s="188"/>
      <c r="I130" s="188"/>
      <c r="J130" s="188"/>
      <c r="K130" s="188"/>
    </row>
    <row r="131" spans="1:11" ht="15.75" customHeight="1" x14ac:dyDescent="0.2">
      <c r="A131" s="83" t="s">
        <v>407</v>
      </c>
      <c r="B131" s="95">
        <v>17</v>
      </c>
      <c r="C131" s="78" t="s">
        <v>459</v>
      </c>
      <c r="D131" s="76" t="s">
        <v>462</v>
      </c>
      <c r="E131" s="188"/>
      <c r="F131" s="96">
        <v>0</v>
      </c>
      <c r="G131" s="188"/>
      <c r="H131" s="188"/>
      <c r="I131" s="188"/>
      <c r="J131" s="188"/>
      <c r="K131" s="188"/>
    </row>
    <row r="132" spans="1:11" ht="15.75" customHeight="1" x14ac:dyDescent="0.2">
      <c r="A132" s="83" t="s">
        <v>407</v>
      </c>
      <c r="B132" s="95">
        <v>17</v>
      </c>
      <c r="C132" s="78" t="s">
        <v>459</v>
      </c>
      <c r="D132" s="76" t="s">
        <v>463</v>
      </c>
      <c r="E132" s="42" t="s">
        <v>1322</v>
      </c>
      <c r="F132" s="96">
        <v>2</v>
      </c>
      <c r="G132" s="188"/>
      <c r="H132" s="188"/>
      <c r="I132" s="188"/>
      <c r="J132" s="188"/>
      <c r="K132" s="188"/>
    </row>
    <row r="133" spans="1:11" ht="15.75" customHeight="1" x14ac:dyDescent="0.2">
      <c r="A133" s="83" t="s">
        <v>407</v>
      </c>
      <c r="B133" s="95">
        <v>17</v>
      </c>
      <c r="C133" s="78" t="s">
        <v>459</v>
      </c>
      <c r="D133" s="76" t="s">
        <v>464</v>
      </c>
      <c r="E133" s="42" t="s">
        <v>1323</v>
      </c>
      <c r="F133" s="96">
        <v>1</v>
      </c>
      <c r="G133" s="188" t="s">
        <v>1324</v>
      </c>
      <c r="H133" s="188"/>
      <c r="I133" s="188"/>
      <c r="J133" s="188"/>
      <c r="K133" s="188"/>
    </row>
    <row r="134" spans="1:11" ht="15.75" customHeight="1" x14ac:dyDescent="0.2">
      <c r="A134" s="83" t="s">
        <v>407</v>
      </c>
      <c r="B134" s="95">
        <v>17</v>
      </c>
      <c r="C134" s="78" t="s">
        <v>459</v>
      </c>
      <c r="D134" s="76" t="s">
        <v>465</v>
      </c>
      <c r="E134" s="42" t="s">
        <v>1325</v>
      </c>
      <c r="F134" s="96">
        <v>2</v>
      </c>
      <c r="G134" s="188"/>
      <c r="H134" s="188"/>
      <c r="I134" s="188"/>
      <c r="J134" s="188"/>
      <c r="K134" s="188"/>
    </row>
    <row r="135" spans="1:11" ht="15.75" customHeight="1" x14ac:dyDescent="0.2">
      <c r="A135" s="83" t="s">
        <v>407</v>
      </c>
      <c r="B135" s="95">
        <v>17</v>
      </c>
      <c r="C135" s="78" t="s">
        <v>459</v>
      </c>
      <c r="D135" s="76" t="s">
        <v>466</v>
      </c>
      <c r="E135" s="42" t="s">
        <v>1326</v>
      </c>
      <c r="F135" s="96">
        <v>2</v>
      </c>
      <c r="G135" s="188"/>
      <c r="H135" s="188"/>
      <c r="I135" s="188"/>
      <c r="J135" s="188"/>
      <c r="K135" s="188"/>
    </row>
    <row r="136" spans="1:11" ht="15.75" customHeight="1" x14ac:dyDescent="0.2">
      <c r="A136" s="83" t="s">
        <v>407</v>
      </c>
      <c r="B136" s="95">
        <v>17</v>
      </c>
      <c r="C136" s="78" t="s">
        <v>459</v>
      </c>
      <c r="D136" s="76" t="s">
        <v>467</v>
      </c>
      <c r="E136" s="188"/>
      <c r="F136" s="96">
        <v>0</v>
      </c>
      <c r="G136" s="188"/>
      <c r="H136" s="188"/>
      <c r="I136" s="188"/>
      <c r="J136" s="188"/>
      <c r="K136" s="188"/>
    </row>
    <row r="137" spans="1:11" ht="15.75" customHeight="1" x14ac:dyDescent="0.2">
      <c r="A137" s="83" t="s">
        <v>407</v>
      </c>
      <c r="B137" s="95">
        <v>17</v>
      </c>
      <c r="C137" s="78" t="s">
        <v>459</v>
      </c>
      <c r="D137" s="76" t="s">
        <v>468</v>
      </c>
      <c r="E137" s="42" t="s">
        <v>1327</v>
      </c>
      <c r="F137" s="96">
        <v>1</v>
      </c>
      <c r="G137" s="188" t="s">
        <v>1328</v>
      </c>
      <c r="H137" s="188"/>
      <c r="I137" s="188"/>
      <c r="J137" s="188"/>
      <c r="K137" s="188"/>
    </row>
    <row r="138" spans="1:11" ht="15.75" customHeight="1" x14ac:dyDescent="0.2">
      <c r="A138" s="83" t="s">
        <v>407</v>
      </c>
      <c r="B138" s="95">
        <v>17</v>
      </c>
      <c r="C138" s="78" t="s">
        <v>459</v>
      </c>
      <c r="D138" s="76" t="s">
        <v>469</v>
      </c>
      <c r="E138" s="188"/>
      <c r="F138" s="96">
        <v>0</v>
      </c>
      <c r="G138" s="188"/>
      <c r="H138" s="188"/>
      <c r="I138" s="188"/>
      <c r="J138" s="188"/>
      <c r="K138" s="188"/>
    </row>
    <row r="139" spans="1:11" ht="15.75" customHeight="1" x14ac:dyDescent="0.2">
      <c r="A139" s="83" t="s">
        <v>407</v>
      </c>
      <c r="B139" s="95">
        <v>17</v>
      </c>
      <c r="C139" s="78" t="s">
        <v>459</v>
      </c>
      <c r="D139" s="76" t="s">
        <v>470</v>
      </c>
      <c r="E139" s="188"/>
      <c r="F139" s="96">
        <v>0</v>
      </c>
      <c r="G139" s="188"/>
      <c r="H139" s="188"/>
      <c r="I139" s="188"/>
      <c r="J139" s="188"/>
      <c r="K139" s="188"/>
    </row>
    <row r="140" spans="1:11" ht="15.75" customHeight="1" x14ac:dyDescent="0.2">
      <c r="A140" s="83" t="s">
        <v>407</v>
      </c>
      <c r="B140" s="95">
        <v>17</v>
      </c>
      <c r="C140" s="78" t="s">
        <v>459</v>
      </c>
      <c r="D140" s="76" t="s">
        <v>471</v>
      </c>
      <c r="E140" s="188"/>
      <c r="F140" s="96">
        <v>0</v>
      </c>
      <c r="G140" s="188"/>
      <c r="H140" s="188"/>
      <c r="I140" s="188"/>
      <c r="J140" s="188"/>
      <c r="K140" s="188"/>
    </row>
    <row r="141" spans="1:11" ht="15.75" customHeight="1" x14ac:dyDescent="0.2">
      <c r="A141" s="83" t="s">
        <v>407</v>
      </c>
      <c r="B141" s="95">
        <v>17</v>
      </c>
      <c r="C141" s="78" t="s">
        <v>459</v>
      </c>
      <c r="D141" s="76" t="s">
        <v>472</v>
      </c>
      <c r="E141" s="188"/>
      <c r="F141" s="96">
        <v>0</v>
      </c>
      <c r="G141" s="188"/>
      <c r="H141" s="188"/>
      <c r="I141" s="188"/>
      <c r="J141" s="188"/>
      <c r="K141" s="188"/>
    </row>
    <row r="142" spans="1:11" ht="15.75" customHeight="1" x14ac:dyDescent="0.2">
      <c r="A142" s="83" t="s">
        <v>407</v>
      </c>
      <c r="B142" s="95">
        <v>17</v>
      </c>
      <c r="C142" s="78" t="s">
        <v>459</v>
      </c>
      <c r="D142" s="76" t="s">
        <v>473</v>
      </c>
      <c r="E142" s="188"/>
      <c r="F142" s="96">
        <v>0</v>
      </c>
      <c r="G142" s="188"/>
      <c r="H142" s="188"/>
      <c r="I142" s="188"/>
      <c r="J142" s="188"/>
      <c r="K142" s="188"/>
    </row>
    <row r="143" spans="1:11" ht="15.75" customHeight="1" x14ac:dyDescent="0.2">
      <c r="A143" s="83" t="s">
        <v>407</v>
      </c>
      <c r="B143" s="95">
        <v>17</v>
      </c>
      <c r="C143" s="78" t="s">
        <v>459</v>
      </c>
      <c r="D143" s="76" t="s">
        <v>474</v>
      </c>
      <c r="E143" s="188"/>
      <c r="F143" s="96">
        <v>0</v>
      </c>
      <c r="G143" s="188"/>
      <c r="H143" s="188"/>
      <c r="I143" s="188"/>
      <c r="J143" s="188"/>
      <c r="K143" s="188"/>
    </row>
    <row r="144" spans="1:11" ht="15.75" customHeight="1" x14ac:dyDescent="0.2">
      <c r="A144" s="83" t="s">
        <v>407</v>
      </c>
      <c r="B144" s="95">
        <v>17</v>
      </c>
      <c r="C144" s="78" t="s">
        <v>459</v>
      </c>
      <c r="D144" s="76" t="s">
        <v>475</v>
      </c>
      <c r="E144" s="188"/>
      <c r="F144" s="96">
        <v>0</v>
      </c>
      <c r="G144" s="188"/>
      <c r="H144" s="188"/>
      <c r="I144" s="188"/>
      <c r="J144" s="188"/>
      <c r="K144" s="188"/>
    </row>
    <row r="145" spans="1:11" ht="15.75" customHeight="1" x14ac:dyDescent="0.2">
      <c r="A145" s="83" t="s">
        <v>407</v>
      </c>
      <c r="B145" s="95">
        <v>17</v>
      </c>
      <c r="C145" s="78" t="s">
        <v>459</v>
      </c>
      <c r="D145" s="76" t="s">
        <v>476</v>
      </c>
      <c r="E145" s="188"/>
      <c r="F145" s="96">
        <v>0</v>
      </c>
      <c r="G145" s="188"/>
      <c r="H145" s="188"/>
      <c r="I145" s="188"/>
      <c r="J145" s="188"/>
      <c r="K145" s="188"/>
    </row>
    <row r="146" spans="1:11" ht="15.75" customHeight="1" x14ac:dyDescent="0.2">
      <c r="A146" s="83" t="s">
        <v>407</v>
      </c>
      <c r="B146" s="95">
        <v>17</v>
      </c>
      <c r="C146" s="78" t="s">
        <v>459</v>
      </c>
      <c r="D146" s="76" t="s">
        <v>477</v>
      </c>
      <c r="E146" s="188"/>
      <c r="F146" s="96">
        <v>0</v>
      </c>
      <c r="G146" s="188"/>
      <c r="H146" s="188"/>
      <c r="I146" s="188"/>
      <c r="J146" s="188"/>
      <c r="K146" s="188"/>
    </row>
    <row r="147" spans="1:11" ht="15.75" customHeight="1" x14ac:dyDescent="0.2">
      <c r="A147" s="83" t="s">
        <v>407</v>
      </c>
      <c r="B147" s="95">
        <v>17</v>
      </c>
      <c r="C147" s="78" t="s">
        <v>459</v>
      </c>
      <c r="D147" s="76" t="s">
        <v>478</v>
      </c>
      <c r="E147" s="42" t="s">
        <v>1322</v>
      </c>
      <c r="F147" s="96">
        <v>2</v>
      </c>
      <c r="G147" s="188"/>
      <c r="H147" s="188"/>
      <c r="I147" s="188"/>
      <c r="J147" s="188"/>
      <c r="K147" s="188"/>
    </row>
    <row r="148" spans="1:11" ht="15.75" customHeight="1" x14ac:dyDescent="0.2">
      <c r="A148" s="83" t="s">
        <v>407</v>
      </c>
      <c r="B148" s="95">
        <v>17</v>
      </c>
      <c r="C148" s="78" t="s">
        <v>459</v>
      </c>
      <c r="D148" s="76" t="s">
        <v>479</v>
      </c>
      <c r="E148" s="188"/>
      <c r="F148" s="96">
        <v>0</v>
      </c>
      <c r="G148" s="188"/>
      <c r="H148" s="188"/>
      <c r="I148" s="188"/>
      <c r="J148" s="188"/>
      <c r="K148" s="188"/>
    </row>
    <row r="149" spans="1:11" ht="15.75" customHeight="1" x14ac:dyDescent="0.2">
      <c r="A149" s="83" t="s">
        <v>407</v>
      </c>
      <c r="B149" s="95">
        <v>17</v>
      </c>
      <c r="C149" s="78" t="s">
        <v>459</v>
      </c>
      <c r="D149" s="76" t="s">
        <v>480</v>
      </c>
      <c r="E149" s="42" t="s">
        <v>1329</v>
      </c>
      <c r="F149" s="96">
        <v>2</v>
      </c>
      <c r="G149" s="188"/>
      <c r="H149" s="188"/>
      <c r="I149" s="188"/>
      <c r="J149" s="188"/>
      <c r="K149" s="188"/>
    </row>
    <row r="150" spans="1:11" ht="15.75" customHeight="1" x14ac:dyDescent="0.2">
      <c r="A150" s="83" t="s">
        <v>407</v>
      </c>
      <c r="B150" s="95">
        <v>17</v>
      </c>
      <c r="C150" s="78" t="s">
        <v>459</v>
      </c>
      <c r="D150" s="76" t="s">
        <v>481</v>
      </c>
      <c r="E150" s="188"/>
      <c r="F150" s="96">
        <v>0</v>
      </c>
      <c r="G150" s="188"/>
      <c r="H150" s="188"/>
      <c r="I150" s="188"/>
      <c r="J150" s="188"/>
      <c r="K150" s="188"/>
    </row>
    <row r="151" spans="1:11" ht="15.75" customHeight="1" x14ac:dyDescent="0.2">
      <c r="A151" s="83" t="s">
        <v>407</v>
      </c>
      <c r="B151" s="95">
        <v>18</v>
      </c>
      <c r="C151" s="78" t="s">
        <v>482</v>
      </c>
      <c r="D151" s="76" t="s">
        <v>483</v>
      </c>
      <c r="E151" s="188"/>
      <c r="F151" s="96">
        <v>0</v>
      </c>
      <c r="G151" s="188"/>
      <c r="H151" s="188"/>
      <c r="I151" s="188"/>
      <c r="J151" s="188"/>
      <c r="K151" s="188"/>
    </row>
    <row r="152" spans="1:11" ht="15.75" customHeight="1" x14ac:dyDescent="0.2">
      <c r="A152" s="83" t="s">
        <v>407</v>
      </c>
      <c r="B152" s="95">
        <v>18</v>
      </c>
      <c r="C152" s="78" t="s">
        <v>482</v>
      </c>
      <c r="D152" s="76" t="s">
        <v>484</v>
      </c>
      <c r="E152" s="42" t="s">
        <v>1330</v>
      </c>
      <c r="F152" s="96">
        <v>2</v>
      </c>
      <c r="G152" s="188"/>
      <c r="H152" s="188"/>
      <c r="I152" s="188"/>
      <c r="J152" s="188"/>
      <c r="K152" s="188"/>
    </row>
    <row r="153" spans="1:11" ht="15.75" customHeight="1" x14ac:dyDescent="0.2">
      <c r="A153" s="83" t="s">
        <v>407</v>
      </c>
      <c r="B153" s="95">
        <v>18</v>
      </c>
      <c r="C153" s="78" t="s">
        <v>482</v>
      </c>
      <c r="D153" s="76" t="s">
        <v>485</v>
      </c>
      <c r="E153" s="42" t="s">
        <v>1330</v>
      </c>
      <c r="F153" s="96">
        <v>2</v>
      </c>
      <c r="G153" s="188"/>
      <c r="H153" s="188"/>
      <c r="I153" s="188"/>
      <c r="J153" s="188"/>
      <c r="K153" s="188"/>
    </row>
    <row r="154" spans="1:11" ht="15.75" customHeight="1" x14ac:dyDescent="0.2">
      <c r="A154" s="83" t="s">
        <v>407</v>
      </c>
      <c r="B154" s="95">
        <v>18</v>
      </c>
      <c r="C154" s="78" t="s">
        <v>482</v>
      </c>
      <c r="D154" s="76" t="s">
        <v>486</v>
      </c>
      <c r="E154" s="188"/>
      <c r="F154" s="96">
        <v>0</v>
      </c>
      <c r="G154" s="188"/>
      <c r="H154" s="188"/>
      <c r="I154" s="188"/>
      <c r="J154" s="188"/>
      <c r="K154" s="188"/>
    </row>
    <row r="155" spans="1:11" ht="15.75" customHeight="1" x14ac:dyDescent="0.2">
      <c r="A155" s="83" t="s">
        <v>407</v>
      </c>
      <c r="B155" s="95">
        <v>19</v>
      </c>
      <c r="C155" s="78" t="s">
        <v>487</v>
      </c>
      <c r="D155" s="76" t="s">
        <v>488</v>
      </c>
      <c r="E155" s="188"/>
      <c r="F155" s="96">
        <v>0</v>
      </c>
      <c r="G155" s="188"/>
      <c r="H155" s="188"/>
      <c r="I155" s="188"/>
      <c r="J155" s="188"/>
      <c r="K155" s="188"/>
    </row>
    <row r="156" spans="1:11" ht="15.75" customHeight="1" x14ac:dyDescent="0.2">
      <c r="A156" s="83" t="s">
        <v>407</v>
      </c>
      <c r="B156" s="95">
        <v>19</v>
      </c>
      <c r="C156" s="78" t="s">
        <v>487</v>
      </c>
      <c r="D156" s="76" t="s">
        <v>489</v>
      </c>
      <c r="E156" s="42" t="s">
        <v>1331</v>
      </c>
      <c r="F156" s="96">
        <v>1</v>
      </c>
      <c r="G156" s="188" t="s">
        <v>1332</v>
      </c>
      <c r="H156" s="188"/>
      <c r="I156" s="188"/>
      <c r="J156" s="188"/>
      <c r="K156" s="188"/>
    </row>
    <row r="157" spans="1:11" ht="15.75" customHeight="1" x14ac:dyDescent="0.2">
      <c r="A157" s="83" t="s">
        <v>407</v>
      </c>
      <c r="B157" s="95">
        <v>19</v>
      </c>
      <c r="C157" s="78" t="s">
        <v>487</v>
      </c>
      <c r="D157" s="76" t="s">
        <v>490</v>
      </c>
      <c r="E157" s="42" t="s">
        <v>1331</v>
      </c>
      <c r="F157" s="96">
        <v>1</v>
      </c>
      <c r="G157" s="188" t="s">
        <v>1332</v>
      </c>
      <c r="H157" s="188"/>
      <c r="I157" s="188"/>
      <c r="J157" s="188"/>
      <c r="K157" s="188"/>
    </row>
    <row r="158" spans="1:11" ht="15.75" customHeight="1" x14ac:dyDescent="0.2">
      <c r="A158" s="83" t="s">
        <v>407</v>
      </c>
      <c r="B158" s="95">
        <v>19</v>
      </c>
      <c r="C158" s="78" t="s">
        <v>487</v>
      </c>
      <c r="D158" s="76" t="s">
        <v>491</v>
      </c>
      <c r="E158" s="188"/>
      <c r="F158" s="96">
        <v>0</v>
      </c>
      <c r="G158" s="188"/>
      <c r="H158" s="188"/>
      <c r="I158" s="188"/>
      <c r="J158" s="188"/>
      <c r="K158" s="188"/>
    </row>
    <row r="159" spans="1:11" ht="15.75" customHeight="1" x14ac:dyDescent="0.2">
      <c r="A159" s="83" t="s">
        <v>407</v>
      </c>
      <c r="B159" s="95">
        <v>20</v>
      </c>
      <c r="C159" s="78" t="s">
        <v>492</v>
      </c>
      <c r="D159" s="76" t="s">
        <v>493</v>
      </c>
      <c r="E159" s="42" t="s">
        <v>1333</v>
      </c>
      <c r="F159" s="96">
        <v>2</v>
      </c>
      <c r="G159" s="188"/>
      <c r="H159" s="188"/>
      <c r="I159" s="188"/>
      <c r="J159" s="188"/>
      <c r="K159" s="188"/>
    </row>
    <row r="160" spans="1:11" ht="15.75" customHeight="1" x14ac:dyDescent="0.2">
      <c r="A160" s="83" t="s">
        <v>407</v>
      </c>
      <c r="B160" s="95">
        <v>20</v>
      </c>
      <c r="C160" s="78" t="s">
        <v>492</v>
      </c>
      <c r="D160" s="76" t="s">
        <v>494</v>
      </c>
      <c r="E160" s="42" t="s">
        <v>1334</v>
      </c>
      <c r="F160" s="96">
        <v>2</v>
      </c>
      <c r="G160" s="188"/>
      <c r="H160" s="188"/>
      <c r="I160" s="188"/>
      <c r="J160" s="188"/>
      <c r="K160" s="188"/>
    </row>
    <row r="161" spans="1:11" ht="15.75" customHeight="1" x14ac:dyDescent="0.2">
      <c r="A161" s="83" t="s">
        <v>407</v>
      </c>
      <c r="B161" s="95">
        <v>20</v>
      </c>
      <c r="C161" s="78" t="s">
        <v>492</v>
      </c>
      <c r="D161" s="76" t="s">
        <v>495</v>
      </c>
      <c r="E161" s="188"/>
      <c r="F161" s="96">
        <v>0</v>
      </c>
      <c r="G161" s="188"/>
      <c r="H161" s="188"/>
      <c r="I161" s="188"/>
      <c r="J161" s="188"/>
      <c r="K161" s="188"/>
    </row>
    <row r="162" spans="1:11" ht="15.75" customHeight="1" x14ac:dyDescent="0.2">
      <c r="A162" s="83" t="s">
        <v>407</v>
      </c>
      <c r="B162" s="95">
        <v>21</v>
      </c>
      <c r="C162" s="78" t="s">
        <v>496</v>
      </c>
      <c r="D162" s="76" t="s">
        <v>497</v>
      </c>
      <c r="E162" s="42" t="s">
        <v>1335</v>
      </c>
      <c r="F162" s="96">
        <v>2</v>
      </c>
      <c r="G162" s="188"/>
      <c r="H162" s="188"/>
      <c r="I162" s="188"/>
      <c r="J162" s="188"/>
      <c r="K162" s="188"/>
    </row>
    <row r="163" spans="1:11" ht="15.75" customHeight="1" x14ac:dyDescent="0.2">
      <c r="A163" s="83" t="s">
        <v>407</v>
      </c>
      <c r="B163" s="95">
        <v>21</v>
      </c>
      <c r="C163" s="78" t="s">
        <v>496</v>
      </c>
      <c r="D163" s="76" t="s">
        <v>498</v>
      </c>
      <c r="E163" s="42" t="s">
        <v>1336</v>
      </c>
      <c r="F163" s="96">
        <v>2</v>
      </c>
      <c r="G163" s="188"/>
      <c r="H163" s="188"/>
      <c r="I163" s="188"/>
      <c r="J163" s="188"/>
      <c r="K163" s="188"/>
    </row>
    <row r="164" spans="1:11" ht="15.75" customHeight="1" x14ac:dyDescent="0.2">
      <c r="A164" s="83" t="s">
        <v>407</v>
      </c>
      <c r="B164" s="95">
        <v>22</v>
      </c>
      <c r="C164" s="78" t="s">
        <v>499</v>
      </c>
      <c r="D164" s="76" t="s">
        <v>500</v>
      </c>
      <c r="E164" s="42" t="s">
        <v>1301</v>
      </c>
      <c r="F164" s="96">
        <v>2</v>
      </c>
      <c r="G164" s="188"/>
      <c r="H164" s="188"/>
      <c r="I164" s="188"/>
      <c r="J164" s="188"/>
      <c r="K164" s="188"/>
    </row>
    <row r="165" spans="1:11" ht="15.75" customHeight="1" x14ac:dyDescent="0.2">
      <c r="A165" s="83" t="s">
        <v>407</v>
      </c>
      <c r="B165" s="95">
        <v>22</v>
      </c>
      <c r="C165" s="78" t="s">
        <v>499</v>
      </c>
      <c r="D165" s="76" t="s">
        <v>501</v>
      </c>
      <c r="E165" s="42" t="s">
        <v>1337</v>
      </c>
      <c r="F165" s="96">
        <v>2</v>
      </c>
      <c r="G165" s="188"/>
      <c r="H165" s="188"/>
      <c r="I165" s="188"/>
      <c r="J165" s="188"/>
      <c r="K165" s="188"/>
    </row>
    <row r="166" spans="1:11" ht="15.75" customHeight="1" x14ac:dyDescent="0.2">
      <c r="A166" s="83" t="s">
        <v>407</v>
      </c>
      <c r="B166" s="95">
        <v>22</v>
      </c>
      <c r="C166" s="78" t="s">
        <v>499</v>
      </c>
      <c r="D166" s="76" t="s">
        <v>502</v>
      </c>
      <c r="E166" s="42" t="s">
        <v>1337</v>
      </c>
      <c r="F166" s="96">
        <v>2</v>
      </c>
      <c r="G166" s="188"/>
      <c r="H166" s="188"/>
      <c r="I166" s="188"/>
      <c r="J166" s="188"/>
      <c r="K166" s="188"/>
    </row>
    <row r="167" spans="1:11" ht="15.75" customHeight="1" x14ac:dyDescent="0.2">
      <c r="A167" s="83" t="s">
        <v>407</v>
      </c>
      <c r="B167" s="95">
        <v>22</v>
      </c>
      <c r="C167" s="78" t="s">
        <v>499</v>
      </c>
      <c r="D167" s="76" t="s">
        <v>503</v>
      </c>
      <c r="E167" s="42" t="s">
        <v>1337</v>
      </c>
      <c r="F167" s="96">
        <v>2</v>
      </c>
      <c r="G167" s="188"/>
      <c r="H167" s="188"/>
      <c r="I167" s="188"/>
      <c r="J167" s="188"/>
      <c r="K167" s="188"/>
    </row>
    <row r="168" spans="1:11" ht="15.75" customHeight="1" x14ac:dyDescent="0.2">
      <c r="A168" s="83" t="s">
        <v>407</v>
      </c>
      <c r="B168" s="95">
        <v>22</v>
      </c>
      <c r="C168" s="78" t="s">
        <v>499</v>
      </c>
      <c r="D168" s="76" t="s">
        <v>504</v>
      </c>
      <c r="E168" s="42" t="s">
        <v>1337</v>
      </c>
      <c r="F168" s="96">
        <v>2</v>
      </c>
      <c r="G168" s="188"/>
      <c r="H168" s="188"/>
      <c r="I168" s="188"/>
      <c r="J168" s="188"/>
      <c r="K168" s="188"/>
    </row>
    <row r="169" spans="1:11" ht="15.75" customHeight="1" x14ac:dyDescent="0.2">
      <c r="A169" s="83" t="s">
        <v>407</v>
      </c>
      <c r="B169" s="95">
        <v>23</v>
      </c>
      <c r="C169" s="78" t="s">
        <v>505</v>
      </c>
      <c r="D169" s="76" t="s">
        <v>506</v>
      </c>
      <c r="E169" s="42" t="s">
        <v>1338</v>
      </c>
      <c r="F169" s="96">
        <v>2</v>
      </c>
      <c r="G169" s="188"/>
      <c r="H169" s="188"/>
      <c r="I169" s="188"/>
      <c r="J169" s="188"/>
      <c r="K169" s="188"/>
    </row>
    <row r="170" spans="1:11" ht="15.75" customHeight="1" x14ac:dyDescent="0.2">
      <c r="A170" s="83" t="s">
        <v>407</v>
      </c>
      <c r="B170" s="95">
        <v>23</v>
      </c>
      <c r="C170" s="78" t="s">
        <v>505</v>
      </c>
      <c r="D170" s="76" t="s">
        <v>507</v>
      </c>
      <c r="E170" s="42" t="s">
        <v>1338</v>
      </c>
      <c r="F170" s="96">
        <v>1</v>
      </c>
      <c r="G170" s="188" t="s">
        <v>1339</v>
      </c>
      <c r="H170" s="188"/>
      <c r="I170" s="188"/>
      <c r="J170" s="188"/>
      <c r="K170" s="188"/>
    </row>
    <row r="171" spans="1:11" ht="15.75" customHeight="1" x14ac:dyDescent="0.2">
      <c r="A171" s="83" t="s">
        <v>407</v>
      </c>
      <c r="B171" s="95">
        <v>23</v>
      </c>
      <c r="C171" s="78" t="s">
        <v>505</v>
      </c>
      <c r="D171" s="76" t="s">
        <v>508</v>
      </c>
      <c r="E171" s="42" t="s">
        <v>1338</v>
      </c>
      <c r="F171" s="96">
        <v>1</v>
      </c>
      <c r="G171" s="188" t="s">
        <v>1340</v>
      </c>
      <c r="H171" s="188"/>
      <c r="I171" s="188"/>
      <c r="J171" s="188"/>
      <c r="K171" s="188"/>
    </row>
    <row r="172" spans="1:11" ht="15.75" customHeight="1" x14ac:dyDescent="0.2">
      <c r="A172" s="83" t="s">
        <v>407</v>
      </c>
      <c r="B172" s="95">
        <v>23</v>
      </c>
      <c r="C172" s="78" t="s">
        <v>505</v>
      </c>
      <c r="D172" s="76" t="s">
        <v>509</v>
      </c>
      <c r="E172" s="42" t="s">
        <v>1338</v>
      </c>
      <c r="F172" s="96">
        <v>2</v>
      </c>
      <c r="G172" s="188"/>
      <c r="H172" s="188"/>
      <c r="I172" s="188"/>
      <c r="J172" s="188"/>
      <c r="K172" s="188"/>
    </row>
    <row r="173" spans="1:11" ht="15.75" customHeight="1" x14ac:dyDescent="0.2">
      <c r="A173" s="83" t="s">
        <v>407</v>
      </c>
      <c r="B173" s="95">
        <v>23</v>
      </c>
      <c r="C173" s="78" t="s">
        <v>505</v>
      </c>
      <c r="D173" s="76" t="s">
        <v>510</v>
      </c>
      <c r="E173" s="42" t="s">
        <v>1296</v>
      </c>
      <c r="F173" s="96">
        <v>1</v>
      </c>
      <c r="G173" s="312" t="s">
        <v>1341</v>
      </c>
      <c r="H173" s="188"/>
      <c r="I173" s="188"/>
      <c r="J173" s="188"/>
      <c r="K173" s="188"/>
    </row>
    <row r="174" spans="1:11" ht="15.75" customHeight="1" x14ac:dyDescent="0.2">
      <c r="A174" s="83" t="s">
        <v>407</v>
      </c>
      <c r="B174" s="95">
        <v>23</v>
      </c>
      <c r="C174" s="78" t="s">
        <v>505</v>
      </c>
      <c r="D174" s="76" t="s">
        <v>511</v>
      </c>
      <c r="E174" s="42" t="s">
        <v>1338</v>
      </c>
      <c r="F174" s="96">
        <v>2</v>
      </c>
      <c r="G174" s="188"/>
      <c r="H174" s="188"/>
      <c r="I174" s="188"/>
      <c r="J174" s="188"/>
      <c r="K174" s="188"/>
    </row>
    <row r="175" spans="1:11" ht="15.75" customHeight="1" x14ac:dyDescent="0.2">
      <c r="A175" s="83" t="s">
        <v>407</v>
      </c>
      <c r="B175" s="95">
        <v>23</v>
      </c>
      <c r="C175" s="78" t="s">
        <v>505</v>
      </c>
      <c r="D175" s="76" t="s">
        <v>512</v>
      </c>
      <c r="E175" s="188"/>
      <c r="F175" s="96">
        <v>0</v>
      </c>
      <c r="G175" s="188"/>
      <c r="H175" s="188"/>
      <c r="I175" s="188"/>
      <c r="J175" s="188"/>
      <c r="K175" s="188"/>
    </row>
    <row r="176" spans="1:11" ht="15.75" customHeight="1" x14ac:dyDescent="0.2">
      <c r="A176" s="83" t="s">
        <v>407</v>
      </c>
      <c r="B176" s="95">
        <v>24</v>
      </c>
      <c r="C176" s="78" t="s">
        <v>513</v>
      </c>
      <c r="D176" s="76" t="s">
        <v>514</v>
      </c>
      <c r="E176" s="42" t="s">
        <v>1342</v>
      </c>
      <c r="F176" s="96">
        <v>2</v>
      </c>
      <c r="G176" s="188"/>
      <c r="H176" s="188"/>
      <c r="I176" s="188"/>
      <c r="J176" s="188"/>
      <c r="K176" s="188"/>
    </row>
    <row r="177" spans="1:11" ht="15.75" customHeight="1" x14ac:dyDescent="0.2">
      <c r="A177" s="83" t="s">
        <v>407</v>
      </c>
      <c r="B177" s="95">
        <v>24</v>
      </c>
      <c r="C177" s="78" t="s">
        <v>513</v>
      </c>
      <c r="D177" s="76" t="s">
        <v>515</v>
      </c>
      <c r="E177" s="42" t="s">
        <v>1342</v>
      </c>
      <c r="F177" s="96">
        <v>2</v>
      </c>
      <c r="G177" s="188"/>
      <c r="H177" s="188"/>
      <c r="I177" s="188"/>
      <c r="J177" s="188"/>
      <c r="K177" s="188"/>
    </row>
    <row r="178" spans="1:11" ht="15.75" customHeight="1" x14ac:dyDescent="0.2">
      <c r="A178" s="83" t="s">
        <v>407</v>
      </c>
      <c r="B178" s="95">
        <v>24</v>
      </c>
      <c r="C178" s="78" t="s">
        <v>513</v>
      </c>
      <c r="D178" s="76" t="s">
        <v>516</v>
      </c>
      <c r="E178" s="188"/>
      <c r="F178" s="96">
        <v>0</v>
      </c>
      <c r="G178" s="188"/>
      <c r="H178" s="188"/>
      <c r="I178" s="188"/>
      <c r="J178" s="188"/>
      <c r="K178" s="188"/>
    </row>
    <row r="179" spans="1:11" ht="15.75" customHeight="1" x14ac:dyDescent="0.2">
      <c r="A179" s="83" t="s">
        <v>407</v>
      </c>
      <c r="B179" s="95">
        <v>24</v>
      </c>
      <c r="C179" s="78" t="s">
        <v>513</v>
      </c>
      <c r="D179" s="76" t="s">
        <v>517</v>
      </c>
      <c r="E179" s="188"/>
      <c r="F179" s="96">
        <v>0</v>
      </c>
      <c r="G179" s="188"/>
      <c r="H179" s="188"/>
      <c r="I179" s="188"/>
      <c r="J179" s="188"/>
      <c r="K179" s="188"/>
    </row>
    <row r="180" spans="1:11" ht="15.75" customHeight="1" x14ac:dyDescent="0.2">
      <c r="A180" s="83" t="s">
        <v>407</v>
      </c>
      <c r="B180" s="95">
        <v>24</v>
      </c>
      <c r="C180" s="78" t="s">
        <v>513</v>
      </c>
      <c r="D180" s="76" t="s">
        <v>518</v>
      </c>
      <c r="E180" s="188"/>
      <c r="F180" s="96">
        <v>0</v>
      </c>
      <c r="G180" s="188"/>
      <c r="H180" s="188"/>
      <c r="I180" s="188"/>
      <c r="J180" s="188"/>
      <c r="K180" s="188"/>
    </row>
    <row r="181" spans="1:11" ht="15.75" customHeight="1" x14ac:dyDescent="0.2">
      <c r="A181" s="83" t="s">
        <v>407</v>
      </c>
      <c r="B181" s="95">
        <v>24</v>
      </c>
      <c r="C181" s="78" t="s">
        <v>513</v>
      </c>
      <c r="D181" s="76" t="s">
        <v>519</v>
      </c>
      <c r="E181" s="42" t="s">
        <v>1343</v>
      </c>
      <c r="F181" s="96">
        <v>2</v>
      </c>
      <c r="G181" s="188"/>
      <c r="H181" s="188"/>
      <c r="I181" s="188"/>
      <c r="J181" s="188"/>
      <c r="K181" s="188"/>
    </row>
    <row r="182" spans="1:11" ht="15.75" customHeight="1" x14ac:dyDescent="0.2">
      <c r="A182" s="83" t="s">
        <v>407</v>
      </c>
      <c r="B182" s="95">
        <v>24</v>
      </c>
      <c r="C182" s="78" t="s">
        <v>513</v>
      </c>
      <c r="D182" s="76" t="s">
        <v>520</v>
      </c>
      <c r="E182" s="188"/>
      <c r="F182" s="96">
        <v>0</v>
      </c>
      <c r="G182" s="188"/>
      <c r="H182" s="188"/>
      <c r="I182" s="188"/>
      <c r="J182" s="188"/>
      <c r="K182" s="188"/>
    </row>
    <row r="183" spans="1:11" ht="15.75" customHeight="1" x14ac:dyDescent="0.2">
      <c r="A183" s="83" t="s">
        <v>407</v>
      </c>
      <c r="B183" s="95">
        <v>24</v>
      </c>
      <c r="C183" s="78" t="s">
        <v>513</v>
      </c>
      <c r="D183" s="76" t="s">
        <v>521</v>
      </c>
      <c r="E183" s="188"/>
      <c r="F183" s="96">
        <v>0</v>
      </c>
      <c r="G183" s="188"/>
      <c r="H183" s="188"/>
      <c r="I183" s="188"/>
      <c r="J183" s="188"/>
      <c r="K183" s="188"/>
    </row>
    <row r="184" spans="1:11" ht="15.75" customHeight="1" x14ac:dyDescent="0.2">
      <c r="A184" s="83" t="s">
        <v>407</v>
      </c>
      <c r="B184" s="95">
        <v>24</v>
      </c>
      <c r="C184" s="78" t="s">
        <v>513</v>
      </c>
      <c r="D184" s="76" t="s">
        <v>522</v>
      </c>
      <c r="E184" s="42" t="s">
        <v>1296</v>
      </c>
      <c r="F184" s="96">
        <v>2</v>
      </c>
      <c r="G184" s="188"/>
      <c r="H184" s="188"/>
      <c r="I184" s="188"/>
      <c r="J184" s="188"/>
      <c r="K184" s="188"/>
    </row>
    <row r="185" spans="1:11" ht="15.75" customHeight="1" x14ac:dyDescent="0.2">
      <c r="A185" s="83" t="s">
        <v>407</v>
      </c>
      <c r="B185" s="95">
        <v>24</v>
      </c>
      <c r="C185" s="78" t="s">
        <v>513</v>
      </c>
      <c r="D185" s="76" t="s">
        <v>523</v>
      </c>
      <c r="E185" s="188"/>
      <c r="F185" s="96">
        <v>0</v>
      </c>
      <c r="G185" s="188"/>
      <c r="H185" s="188"/>
      <c r="I185" s="188"/>
      <c r="J185" s="188"/>
      <c r="K185" s="188"/>
    </row>
    <row r="186" spans="1:11" ht="15.75" customHeight="1" x14ac:dyDescent="0.2">
      <c r="A186" s="83" t="s">
        <v>407</v>
      </c>
      <c r="B186" s="95">
        <v>25</v>
      </c>
      <c r="C186" s="78" t="s">
        <v>524</v>
      </c>
      <c r="D186" s="76" t="s">
        <v>525</v>
      </c>
      <c r="E186" s="42" t="s">
        <v>1344</v>
      </c>
      <c r="F186" s="96">
        <v>2</v>
      </c>
      <c r="G186" s="188"/>
      <c r="H186" s="188"/>
      <c r="I186" s="188"/>
      <c r="J186" s="188"/>
      <c r="K186" s="188"/>
    </row>
    <row r="187" spans="1:11" ht="15.75" customHeight="1" x14ac:dyDescent="0.2">
      <c r="A187" s="83" t="s">
        <v>407</v>
      </c>
      <c r="B187" s="95">
        <v>25</v>
      </c>
      <c r="C187" s="78" t="s">
        <v>524</v>
      </c>
      <c r="D187" s="76" t="s">
        <v>526</v>
      </c>
      <c r="E187" s="188"/>
      <c r="F187" s="96">
        <v>0</v>
      </c>
      <c r="G187" s="188"/>
      <c r="H187" s="188"/>
      <c r="I187" s="188"/>
      <c r="J187" s="188"/>
      <c r="K187" s="188"/>
    </row>
    <row r="188" spans="1:11" ht="15.75" customHeight="1" x14ac:dyDescent="0.2">
      <c r="A188" s="83" t="s">
        <v>407</v>
      </c>
      <c r="B188" s="95">
        <v>25</v>
      </c>
      <c r="C188" s="78" t="s">
        <v>524</v>
      </c>
      <c r="D188" s="76" t="s">
        <v>527</v>
      </c>
      <c r="E188" s="188"/>
      <c r="F188" s="96">
        <v>0</v>
      </c>
      <c r="G188" s="188"/>
      <c r="H188" s="188"/>
      <c r="I188" s="188"/>
      <c r="J188" s="188"/>
      <c r="K188" s="188"/>
    </row>
    <row r="189" spans="1:11" ht="15.75" customHeight="1" x14ac:dyDescent="0.2">
      <c r="A189" s="83" t="s">
        <v>407</v>
      </c>
      <c r="B189" s="95">
        <v>25</v>
      </c>
      <c r="C189" s="78" t="s">
        <v>524</v>
      </c>
      <c r="D189" s="76" t="s">
        <v>528</v>
      </c>
      <c r="E189" s="188"/>
      <c r="F189" s="96">
        <v>0</v>
      </c>
      <c r="G189" s="188"/>
      <c r="H189" s="188"/>
      <c r="I189" s="188"/>
      <c r="J189" s="188"/>
      <c r="K189" s="188"/>
    </row>
    <row r="190" spans="1:11" ht="15.75" customHeight="1" x14ac:dyDescent="0.2">
      <c r="A190" s="83" t="s">
        <v>407</v>
      </c>
      <c r="B190" s="95">
        <v>25</v>
      </c>
      <c r="C190" s="78" t="s">
        <v>524</v>
      </c>
      <c r="D190" s="76" t="s">
        <v>529</v>
      </c>
      <c r="E190" s="188"/>
      <c r="F190" s="96">
        <v>0</v>
      </c>
      <c r="G190" s="188"/>
      <c r="H190" s="188"/>
      <c r="I190" s="188"/>
      <c r="J190" s="188"/>
      <c r="K190" s="188"/>
    </row>
    <row r="191" spans="1:11" ht="15.75" customHeight="1" x14ac:dyDescent="0.2">
      <c r="A191" s="83" t="s">
        <v>407</v>
      </c>
      <c r="B191" s="95">
        <v>25</v>
      </c>
      <c r="C191" s="78" t="s">
        <v>524</v>
      </c>
      <c r="D191" s="76" t="s">
        <v>530</v>
      </c>
      <c r="E191" s="42" t="s">
        <v>1344</v>
      </c>
      <c r="F191" s="96">
        <v>2</v>
      </c>
      <c r="G191" s="188"/>
      <c r="H191" s="188"/>
      <c r="I191" s="188"/>
      <c r="J191" s="188"/>
      <c r="K191" s="188"/>
    </row>
    <row r="192" spans="1:11" ht="15.75" customHeight="1" x14ac:dyDescent="0.2">
      <c r="A192" s="83" t="s">
        <v>407</v>
      </c>
      <c r="B192" s="95">
        <v>25</v>
      </c>
      <c r="C192" s="78" t="s">
        <v>524</v>
      </c>
      <c r="D192" s="76" t="s">
        <v>531</v>
      </c>
      <c r="E192" s="42" t="s">
        <v>1296</v>
      </c>
      <c r="F192" s="96">
        <v>2</v>
      </c>
      <c r="G192" s="188"/>
      <c r="H192" s="188"/>
      <c r="I192" s="188"/>
      <c r="J192" s="188"/>
      <c r="K192" s="188"/>
    </row>
    <row r="193" spans="1:11" ht="15.75" customHeight="1" x14ac:dyDescent="0.2">
      <c r="A193" s="83" t="s">
        <v>407</v>
      </c>
      <c r="B193" s="95">
        <v>25</v>
      </c>
      <c r="C193" s="78" t="s">
        <v>524</v>
      </c>
      <c r="D193" s="76" t="s">
        <v>532</v>
      </c>
      <c r="E193" s="188"/>
      <c r="F193" s="96">
        <v>0</v>
      </c>
      <c r="G193" s="188"/>
      <c r="H193" s="188"/>
      <c r="I193" s="188"/>
      <c r="J193" s="188"/>
      <c r="K193" s="188"/>
    </row>
    <row r="194" spans="1:11" ht="15.75" customHeight="1" x14ac:dyDescent="0.2">
      <c r="A194" s="83" t="s">
        <v>533</v>
      </c>
      <c r="B194" s="95">
        <v>26</v>
      </c>
      <c r="C194" s="78" t="s">
        <v>534</v>
      </c>
      <c r="D194" s="76" t="s">
        <v>535</v>
      </c>
      <c r="E194" s="188"/>
      <c r="F194" s="96">
        <v>0</v>
      </c>
      <c r="G194" s="188"/>
      <c r="H194" s="188"/>
      <c r="I194" s="188"/>
      <c r="J194" s="188"/>
      <c r="K194" s="188"/>
    </row>
    <row r="195" spans="1:11" ht="15.75" customHeight="1" x14ac:dyDescent="0.2">
      <c r="A195" s="83" t="s">
        <v>533</v>
      </c>
      <c r="B195" s="95">
        <v>26</v>
      </c>
      <c r="C195" s="78" t="s">
        <v>534</v>
      </c>
      <c r="D195" s="76" t="s">
        <v>536</v>
      </c>
      <c r="E195" s="188"/>
      <c r="F195" s="96">
        <v>0</v>
      </c>
      <c r="G195" s="188"/>
      <c r="H195" s="188"/>
      <c r="I195" s="188"/>
      <c r="J195" s="188"/>
      <c r="K195" s="188"/>
    </row>
    <row r="196" spans="1:11" ht="15.75" customHeight="1" x14ac:dyDescent="0.2">
      <c r="A196" s="83" t="s">
        <v>533</v>
      </c>
      <c r="B196" s="95">
        <v>27</v>
      </c>
      <c r="C196" s="324" t="s">
        <v>537</v>
      </c>
      <c r="D196" s="76" t="s">
        <v>538</v>
      </c>
      <c r="E196" s="188"/>
      <c r="F196" s="96">
        <v>0</v>
      </c>
      <c r="G196" s="188"/>
      <c r="H196" s="188"/>
      <c r="I196" s="188"/>
      <c r="J196" s="188"/>
      <c r="K196" s="188"/>
    </row>
    <row r="197" spans="1:11" ht="15.75" customHeight="1" x14ac:dyDescent="0.2">
      <c r="A197" s="83" t="s">
        <v>533</v>
      </c>
      <c r="B197" s="95">
        <v>27</v>
      </c>
      <c r="C197" s="78" t="s">
        <v>537</v>
      </c>
      <c r="D197" s="76" t="s">
        <v>539</v>
      </c>
      <c r="E197" s="188"/>
      <c r="F197" s="96">
        <v>0</v>
      </c>
      <c r="G197" s="188"/>
      <c r="H197" s="188"/>
      <c r="I197" s="188"/>
      <c r="J197" s="188"/>
      <c r="K197" s="188"/>
    </row>
    <row r="198" spans="1:11" ht="15.75" customHeight="1" x14ac:dyDescent="0.2">
      <c r="A198" s="83" t="s">
        <v>533</v>
      </c>
      <c r="B198" s="95">
        <v>27</v>
      </c>
      <c r="C198" s="78" t="s">
        <v>537</v>
      </c>
      <c r="D198" s="76" t="s">
        <v>540</v>
      </c>
      <c r="E198" s="188"/>
      <c r="F198" s="96">
        <v>0</v>
      </c>
      <c r="G198" s="188"/>
      <c r="H198" s="188"/>
      <c r="I198" s="188"/>
      <c r="J198" s="188"/>
      <c r="K198" s="188"/>
    </row>
    <row r="199" spans="1:11" ht="15.75" customHeight="1" x14ac:dyDescent="0.2">
      <c r="A199" s="83" t="s">
        <v>533</v>
      </c>
      <c r="B199" s="95">
        <v>27</v>
      </c>
      <c r="C199" s="78" t="s">
        <v>537</v>
      </c>
      <c r="D199" s="76" t="s">
        <v>541</v>
      </c>
      <c r="E199" s="188"/>
      <c r="F199" s="96">
        <v>0</v>
      </c>
      <c r="G199" s="188"/>
      <c r="H199" s="188"/>
      <c r="I199" s="188"/>
      <c r="J199" s="188"/>
      <c r="K199" s="188"/>
    </row>
    <row r="200" spans="1:11" ht="15.75" customHeight="1" x14ac:dyDescent="0.2">
      <c r="A200" s="83" t="s">
        <v>533</v>
      </c>
      <c r="B200" s="95">
        <v>27</v>
      </c>
      <c r="C200" s="78" t="s">
        <v>537</v>
      </c>
      <c r="D200" s="76" t="s">
        <v>542</v>
      </c>
      <c r="E200" s="188"/>
      <c r="F200" s="96">
        <v>0</v>
      </c>
      <c r="G200" s="188"/>
      <c r="H200" s="188"/>
      <c r="I200" s="188"/>
      <c r="J200" s="188"/>
      <c r="K200" s="188"/>
    </row>
    <row r="201" spans="1:11" ht="15.75" customHeight="1" x14ac:dyDescent="0.2">
      <c r="A201" s="83" t="s">
        <v>533</v>
      </c>
      <c r="B201" s="95">
        <v>28</v>
      </c>
      <c r="C201" s="78" t="s">
        <v>543</v>
      </c>
      <c r="D201" s="76" t="s">
        <v>544</v>
      </c>
      <c r="E201" s="42" t="s">
        <v>1345</v>
      </c>
      <c r="F201" s="96">
        <v>2</v>
      </c>
      <c r="G201" s="188"/>
      <c r="H201" s="188"/>
      <c r="I201" s="188"/>
      <c r="J201" s="188"/>
      <c r="K201" s="188"/>
    </row>
    <row r="202" spans="1:11" ht="15.75" customHeight="1" x14ac:dyDescent="0.2">
      <c r="A202" s="83" t="s">
        <v>533</v>
      </c>
      <c r="B202" s="95">
        <v>28</v>
      </c>
      <c r="C202" s="78" t="s">
        <v>543</v>
      </c>
      <c r="D202" s="76" t="s">
        <v>545</v>
      </c>
      <c r="E202" s="188"/>
      <c r="F202" s="96">
        <v>0</v>
      </c>
      <c r="G202" s="188"/>
      <c r="H202" s="188"/>
      <c r="I202" s="188"/>
      <c r="J202" s="188"/>
      <c r="K202" s="188"/>
    </row>
    <row r="203" spans="1:11" ht="15.75" customHeight="1" x14ac:dyDescent="0.2">
      <c r="A203" s="83" t="s">
        <v>533</v>
      </c>
      <c r="B203" s="95">
        <v>28</v>
      </c>
      <c r="C203" s="78" t="s">
        <v>543</v>
      </c>
      <c r="D203" s="76" t="s">
        <v>546</v>
      </c>
      <c r="E203" s="42" t="s">
        <v>1331</v>
      </c>
      <c r="F203" s="96">
        <v>2</v>
      </c>
      <c r="G203" s="188"/>
      <c r="H203" s="188"/>
      <c r="I203" s="188"/>
      <c r="J203" s="188"/>
      <c r="K203" s="188"/>
    </row>
    <row r="204" spans="1:11" ht="15.75" customHeight="1" x14ac:dyDescent="0.2">
      <c r="A204" s="83" t="s">
        <v>533</v>
      </c>
      <c r="B204" s="95">
        <v>28</v>
      </c>
      <c r="C204" s="78" t="s">
        <v>543</v>
      </c>
      <c r="D204" s="76" t="s">
        <v>547</v>
      </c>
      <c r="E204" s="188"/>
      <c r="F204" s="96">
        <v>0</v>
      </c>
      <c r="G204" s="188"/>
      <c r="H204" s="188"/>
      <c r="I204" s="188"/>
      <c r="J204" s="188"/>
      <c r="K204" s="188"/>
    </row>
    <row r="205" spans="1:11" ht="15.75" customHeight="1" x14ac:dyDescent="0.2">
      <c r="A205" s="83" t="s">
        <v>533</v>
      </c>
      <c r="B205" s="95">
        <v>29</v>
      </c>
      <c r="C205" s="78" t="s">
        <v>548</v>
      </c>
      <c r="D205" s="76" t="s">
        <v>549</v>
      </c>
      <c r="E205" s="42" t="s">
        <v>1346</v>
      </c>
      <c r="F205" s="96">
        <v>2</v>
      </c>
      <c r="G205" s="188"/>
      <c r="H205" s="188"/>
      <c r="I205" s="188"/>
      <c r="J205" s="188"/>
      <c r="K205" s="188"/>
    </row>
    <row r="206" spans="1:11" ht="15.75" customHeight="1" x14ac:dyDescent="0.2">
      <c r="A206" s="83" t="s">
        <v>533</v>
      </c>
      <c r="B206" s="95">
        <v>29</v>
      </c>
      <c r="C206" s="78" t="s">
        <v>548</v>
      </c>
      <c r="D206" s="76" t="s">
        <v>550</v>
      </c>
      <c r="E206" s="188"/>
      <c r="F206" s="96">
        <v>0</v>
      </c>
      <c r="G206" s="188"/>
      <c r="H206" s="188"/>
      <c r="I206" s="188"/>
      <c r="J206" s="188"/>
      <c r="K206" s="188"/>
    </row>
    <row r="207" spans="1:11" ht="15.75" customHeight="1" x14ac:dyDescent="0.2">
      <c r="A207" s="83" t="s">
        <v>533</v>
      </c>
      <c r="B207" s="95">
        <v>29</v>
      </c>
      <c r="C207" s="78" t="s">
        <v>548</v>
      </c>
      <c r="D207" s="76" t="s">
        <v>551</v>
      </c>
      <c r="E207" s="42" t="s">
        <v>1346</v>
      </c>
      <c r="F207" s="96">
        <v>2</v>
      </c>
      <c r="G207" s="188"/>
      <c r="H207" s="188"/>
      <c r="I207" s="188"/>
      <c r="J207" s="188"/>
      <c r="K207" s="188"/>
    </row>
    <row r="208" spans="1:11" ht="15.75" customHeight="1" x14ac:dyDescent="0.2">
      <c r="A208" s="83" t="s">
        <v>533</v>
      </c>
      <c r="B208" s="95">
        <v>29</v>
      </c>
      <c r="C208" s="78" t="s">
        <v>548</v>
      </c>
      <c r="D208" s="76" t="s">
        <v>552</v>
      </c>
      <c r="E208" s="188"/>
      <c r="F208" s="96">
        <v>0</v>
      </c>
      <c r="G208" s="188"/>
      <c r="H208" s="188"/>
      <c r="I208" s="188"/>
      <c r="J208" s="188"/>
      <c r="K208" s="188"/>
    </row>
    <row r="209" spans="1:11" ht="15.75" customHeight="1" x14ac:dyDescent="0.2">
      <c r="A209" s="83" t="s">
        <v>533</v>
      </c>
      <c r="B209" s="95">
        <v>30</v>
      </c>
      <c r="C209" s="78" t="s">
        <v>553</v>
      </c>
      <c r="D209" s="76" t="s">
        <v>554</v>
      </c>
      <c r="E209" s="188"/>
      <c r="F209" s="96">
        <v>0</v>
      </c>
      <c r="G209" s="188"/>
      <c r="H209" s="188"/>
      <c r="I209" s="188"/>
      <c r="J209" s="188"/>
      <c r="K209" s="188"/>
    </row>
    <row r="210" spans="1:11" ht="15.75" customHeight="1" x14ac:dyDescent="0.2">
      <c r="A210" s="83" t="s">
        <v>533</v>
      </c>
      <c r="B210" s="95">
        <v>30</v>
      </c>
      <c r="C210" s="78" t="s">
        <v>553</v>
      </c>
      <c r="D210" s="76" t="s">
        <v>555</v>
      </c>
      <c r="E210" s="188"/>
      <c r="F210" s="96">
        <v>0</v>
      </c>
      <c r="G210" s="188"/>
      <c r="H210" s="188"/>
      <c r="I210" s="188"/>
      <c r="J210" s="188"/>
      <c r="K210" s="188"/>
    </row>
    <row r="211" spans="1:11" ht="15.75" customHeight="1" x14ac:dyDescent="0.2">
      <c r="A211" s="83" t="s">
        <v>533</v>
      </c>
      <c r="B211" s="95">
        <v>30</v>
      </c>
      <c r="C211" s="78" t="s">
        <v>553</v>
      </c>
      <c r="D211" s="76" t="s">
        <v>556</v>
      </c>
      <c r="E211" s="188"/>
      <c r="F211" s="96">
        <v>0</v>
      </c>
      <c r="G211" s="188"/>
      <c r="H211" s="188"/>
      <c r="I211" s="188"/>
      <c r="J211" s="188"/>
      <c r="K211" s="188"/>
    </row>
    <row r="212" spans="1:11" ht="15.75" customHeight="1" x14ac:dyDescent="0.2">
      <c r="A212" s="83" t="s">
        <v>533</v>
      </c>
      <c r="B212" s="95">
        <v>31</v>
      </c>
      <c r="C212" s="78" t="s">
        <v>557</v>
      </c>
      <c r="D212" s="76" t="s">
        <v>558</v>
      </c>
      <c r="E212" s="42" t="s">
        <v>1347</v>
      </c>
      <c r="F212" s="96">
        <v>1</v>
      </c>
      <c r="G212" s="312" t="s">
        <v>1348</v>
      </c>
      <c r="H212" s="188"/>
      <c r="I212" s="188"/>
      <c r="J212" s="188"/>
      <c r="K212" s="188"/>
    </row>
    <row r="213" spans="1:11" ht="15.75" customHeight="1" x14ac:dyDescent="0.2">
      <c r="A213" s="83" t="s">
        <v>533</v>
      </c>
      <c r="B213" s="95">
        <v>31</v>
      </c>
      <c r="C213" s="78" t="s">
        <v>557</v>
      </c>
      <c r="D213" s="76" t="s">
        <v>559</v>
      </c>
      <c r="E213" s="42" t="s">
        <v>1347</v>
      </c>
      <c r="F213" s="96">
        <v>1</v>
      </c>
      <c r="G213" s="312" t="s">
        <v>1349</v>
      </c>
      <c r="H213" s="188"/>
      <c r="I213" s="188"/>
      <c r="J213" s="188"/>
      <c r="K213" s="188"/>
    </row>
    <row r="214" spans="1:11" ht="15.75" customHeight="1" x14ac:dyDescent="0.2">
      <c r="A214" s="83" t="s">
        <v>533</v>
      </c>
      <c r="B214" s="95">
        <v>31</v>
      </c>
      <c r="C214" s="78" t="s">
        <v>557</v>
      </c>
      <c r="D214" s="76" t="s">
        <v>560</v>
      </c>
      <c r="E214" s="188"/>
      <c r="F214" s="96">
        <v>0</v>
      </c>
      <c r="G214" s="188"/>
      <c r="H214" s="188"/>
      <c r="I214" s="188"/>
      <c r="J214" s="188"/>
      <c r="K214" s="188"/>
    </row>
    <row r="215" spans="1:11" ht="15.75" customHeight="1" x14ac:dyDescent="0.2">
      <c r="A215" s="83" t="s">
        <v>533</v>
      </c>
      <c r="B215" s="95">
        <v>32</v>
      </c>
      <c r="C215" s="78" t="s">
        <v>561</v>
      </c>
      <c r="D215" s="76" t="s">
        <v>562</v>
      </c>
      <c r="E215" s="42" t="s">
        <v>1350</v>
      </c>
      <c r="F215" s="96">
        <v>2</v>
      </c>
      <c r="G215" s="188"/>
      <c r="H215" s="188"/>
      <c r="I215" s="188"/>
      <c r="J215" s="188"/>
      <c r="K215" s="188"/>
    </row>
    <row r="216" spans="1:11" ht="15.75" customHeight="1" x14ac:dyDescent="0.2">
      <c r="A216" s="83" t="s">
        <v>533</v>
      </c>
      <c r="B216" s="95">
        <v>32</v>
      </c>
      <c r="C216" s="78" t="s">
        <v>561</v>
      </c>
      <c r="D216" s="76" t="s">
        <v>563</v>
      </c>
      <c r="E216" s="188"/>
      <c r="F216" s="96">
        <v>0</v>
      </c>
      <c r="G216" s="188"/>
      <c r="H216" s="188"/>
      <c r="I216" s="188"/>
      <c r="J216" s="188"/>
      <c r="K216" s="188"/>
    </row>
    <row r="217" spans="1:11" ht="15.75" customHeight="1" x14ac:dyDescent="0.2">
      <c r="A217" s="83" t="s">
        <v>533</v>
      </c>
      <c r="B217" s="95">
        <v>32</v>
      </c>
      <c r="C217" s="78" t="s">
        <v>561</v>
      </c>
      <c r="D217" s="76" t="s">
        <v>564</v>
      </c>
      <c r="E217" s="42" t="s">
        <v>1351</v>
      </c>
      <c r="F217" s="96">
        <v>1</v>
      </c>
      <c r="G217" s="188" t="s">
        <v>1352</v>
      </c>
      <c r="H217" s="188"/>
      <c r="I217" s="188"/>
      <c r="J217" s="188"/>
      <c r="K217" s="188"/>
    </row>
    <row r="218" spans="1:11" ht="15.75" customHeight="1" x14ac:dyDescent="0.2">
      <c r="A218" s="83" t="s">
        <v>533</v>
      </c>
      <c r="B218" s="95">
        <v>32</v>
      </c>
      <c r="C218" s="78" t="s">
        <v>561</v>
      </c>
      <c r="D218" s="76" t="s">
        <v>565</v>
      </c>
      <c r="E218" s="188"/>
      <c r="F218" s="96">
        <v>0</v>
      </c>
      <c r="G218" s="188"/>
      <c r="H218" s="188"/>
      <c r="I218" s="188"/>
      <c r="J218" s="188"/>
      <c r="K218" s="188"/>
    </row>
    <row r="219" spans="1:11" ht="15.75" customHeight="1" x14ac:dyDescent="0.2">
      <c r="A219" s="83" t="s">
        <v>533</v>
      </c>
      <c r="B219" s="95">
        <v>32</v>
      </c>
      <c r="C219" s="78" t="s">
        <v>561</v>
      </c>
      <c r="D219" s="76" t="s">
        <v>566</v>
      </c>
      <c r="E219" s="188"/>
      <c r="F219" s="96">
        <v>0</v>
      </c>
      <c r="G219" s="188"/>
      <c r="H219" s="188"/>
      <c r="I219" s="188"/>
      <c r="J219" s="188"/>
      <c r="K219" s="188"/>
    </row>
    <row r="220" spans="1:11" ht="15.75" customHeight="1" x14ac:dyDescent="0.2">
      <c r="A220" s="83" t="s">
        <v>533</v>
      </c>
      <c r="B220" s="95">
        <v>32</v>
      </c>
      <c r="C220" s="78" t="s">
        <v>561</v>
      </c>
      <c r="D220" s="76" t="s">
        <v>567</v>
      </c>
      <c r="E220" s="188"/>
      <c r="F220" s="96">
        <v>0</v>
      </c>
      <c r="G220" s="188"/>
      <c r="H220" s="188"/>
      <c r="I220" s="188"/>
      <c r="J220" s="188"/>
      <c r="K220" s="188"/>
    </row>
    <row r="221" spans="1:11" ht="15.75" customHeight="1" x14ac:dyDescent="0.2">
      <c r="A221" s="83" t="s">
        <v>533</v>
      </c>
      <c r="B221" s="95">
        <v>33</v>
      </c>
      <c r="C221" s="78" t="s">
        <v>568</v>
      </c>
      <c r="D221" s="76" t="s">
        <v>569</v>
      </c>
      <c r="E221" s="42" t="s">
        <v>1331</v>
      </c>
      <c r="F221" s="96">
        <v>1</v>
      </c>
      <c r="G221" s="188" t="s">
        <v>1353</v>
      </c>
      <c r="H221" s="188"/>
      <c r="I221" s="188"/>
      <c r="J221" s="188"/>
      <c r="K221" s="188"/>
    </row>
    <row r="222" spans="1:11" ht="15.75" customHeight="1" x14ac:dyDescent="0.2">
      <c r="A222" s="83" t="s">
        <v>533</v>
      </c>
      <c r="B222" s="95">
        <v>33</v>
      </c>
      <c r="C222" s="78" t="s">
        <v>568</v>
      </c>
      <c r="D222" s="76" t="s">
        <v>570</v>
      </c>
      <c r="E222" s="188"/>
      <c r="F222" s="96">
        <v>0</v>
      </c>
      <c r="G222" s="188"/>
      <c r="H222" s="188"/>
      <c r="I222" s="188"/>
      <c r="J222" s="188"/>
      <c r="K222" s="188"/>
    </row>
    <row r="223" spans="1:11" ht="15.75" customHeight="1" x14ac:dyDescent="0.2">
      <c r="A223" s="83" t="s">
        <v>533</v>
      </c>
      <c r="B223" s="95">
        <v>33</v>
      </c>
      <c r="C223" s="78" t="s">
        <v>568</v>
      </c>
      <c r="D223" s="76" t="s">
        <v>571</v>
      </c>
      <c r="E223" s="188"/>
      <c r="F223" s="96">
        <v>0</v>
      </c>
      <c r="G223" s="188"/>
      <c r="H223" s="188"/>
      <c r="I223" s="188"/>
      <c r="J223" s="188"/>
      <c r="K223" s="188"/>
    </row>
    <row r="224" spans="1:11" ht="15.75" customHeight="1" x14ac:dyDescent="0.2">
      <c r="A224" s="83" t="s">
        <v>533</v>
      </c>
      <c r="B224" s="95">
        <v>33</v>
      </c>
      <c r="C224" s="78" t="s">
        <v>568</v>
      </c>
      <c r="D224" s="76" t="s">
        <v>572</v>
      </c>
      <c r="E224" s="188"/>
      <c r="F224" s="96">
        <v>0</v>
      </c>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09" priority="1" operator="equal">
      <formula>0</formula>
    </cfRule>
    <cfRule type="cellIs" dxfId="108" priority="2" operator="equal">
      <formula>1</formula>
    </cfRule>
    <cfRule type="cellIs" dxfId="107" priority="3" operator="equal">
      <formula>2</formula>
    </cfRule>
    <cfRule type="cellIs" dxfId="106" priority="4" operator="equal">
      <formula>3</formula>
    </cfRule>
    <cfRule type="cellIs" dxfId="105" priority="5" operator="equal">
      <formula>"N/A"</formula>
    </cfRule>
  </conditionalFormatting>
  <hyperlinks>
    <hyperlink ref="D2" r:id="rId1" xr:uid="{00000000-0004-0000-1C00-000000000000}"/>
    <hyperlink ref="D3" r:id="rId2" xr:uid="{00000000-0004-0000-1C00-000001000000}"/>
  </hyperlinks>
  <pageMargins left="0" right="0" top="0" bottom="0" header="0" footer="0"/>
  <pageSetup orientation="landscape"/>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1C00-000000000000}">
          <x14:formula1>
            <xm:f>'EM Rating System'!$A$2:$A$5</xm:f>
          </x14:formula1>
          <xm:sqref>F9:F284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83203125" customWidth="1"/>
    <col min="2" max="2" width="8.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1268</v>
      </c>
      <c r="E1" s="88"/>
      <c r="F1" s="391" t="s">
        <v>256</v>
      </c>
      <c r="G1" s="392"/>
      <c r="J1" s="89"/>
      <c r="K1" s="188"/>
    </row>
    <row r="2" spans="1:11" ht="15.75" customHeight="1" x14ac:dyDescent="0.2">
      <c r="A2" s="282"/>
      <c r="B2" s="282"/>
      <c r="C2" s="281" t="s">
        <v>679</v>
      </c>
      <c r="D2" s="90" t="s">
        <v>1283</v>
      </c>
      <c r="E2" s="91"/>
      <c r="F2" s="283" t="s">
        <v>257</v>
      </c>
      <c r="G2" s="284">
        <v>2</v>
      </c>
      <c r="J2" s="188"/>
      <c r="K2" s="188"/>
    </row>
    <row r="3" spans="1:11" ht="15.75" customHeight="1" x14ac:dyDescent="0.2">
      <c r="A3" s="282"/>
      <c r="B3" s="282"/>
      <c r="C3" s="281" t="s">
        <v>681</v>
      </c>
      <c r="D3" s="308" t="s">
        <v>1284</v>
      </c>
      <c r="E3" s="189"/>
      <c r="F3" s="283" t="s">
        <v>259</v>
      </c>
      <c r="G3" s="285">
        <v>1</v>
      </c>
      <c r="J3" s="188"/>
      <c r="K3" s="188"/>
    </row>
    <row r="4" spans="1:11" ht="15.75" customHeight="1" x14ac:dyDescent="0.2">
      <c r="A4" s="86"/>
      <c r="B4" s="86"/>
      <c r="C4" s="286" t="s">
        <v>682</v>
      </c>
      <c r="D4" s="120"/>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F9" s="96"/>
      <c r="G9" s="188"/>
      <c r="H9" s="188"/>
      <c r="I9" s="188"/>
      <c r="J9" s="188"/>
      <c r="K9" s="188"/>
    </row>
    <row r="10" spans="1:11" ht="15.75" customHeight="1" x14ac:dyDescent="0.2">
      <c r="A10" s="69" t="s">
        <v>321</v>
      </c>
      <c r="B10" s="70">
        <v>1</v>
      </c>
      <c r="C10" s="69" t="s">
        <v>322</v>
      </c>
      <c r="D10" s="1" t="s">
        <v>324</v>
      </c>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F39" s="96"/>
      <c r="G39" s="188"/>
      <c r="H39" s="188"/>
      <c r="I39" s="188"/>
      <c r="J39" s="188"/>
      <c r="K39" s="188"/>
    </row>
    <row r="40" spans="1:11" ht="15.75" customHeight="1" x14ac:dyDescent="0.2">
      <c r="A40" s="69" t="s">
        <v>321</v>
      </c>
      <c r="B40" s="75">
        <v>6</v>
      </c>
      <c r="C40" s="76" t="s">
        <v>355</v>
      </c>
      <c r="D40" s="1" t="s">
        <v>359</v>
      </c>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F43" s="96"/>
      <c r="G43" s="188"/>
      <c r="H43" s="188"/>
      <c r="I43" s="188"/>
      <c r="J43" s="188"/>
      <c r="K43" s="188"/>
    </row>
    <row r="44" spans="1:11" ht="15.75" customHeight="1" x14ac:dyDescent="0.2">
      <c r="A44" s="69" t="s">
        <v>321</v>
      </c>
      <c r="B44" s="75">
        <v>7</v>
      </c>
      <c r="C44" s="76" t="s">
        <v>361</v>
      </c>
      <c r="D44" s="1" t="s">
        <v>364</v>
      </c>
      <c r="F44" s="96"/>
      <c r="G44" s="188"/>
      <c r="H44" s="188"/>
      <c r="I44" s="188"/>
      <c r="J44" s="188"/>
      <c r="K44" s="188"/>
    </row>
    <row r="45" spans="1:11" ht="15.75" customHeight="1" x14ac:dyDescent="0.2">
      <c r="A45" s="69" t="s">
        <v>321</v>
      </c>
      <c r="B45" s="75">
        <v>7</v>
      </c>
      <c r="C45" s="76" t="s">
        <v>361</v>
      </c>
      <c r="D45" s="1" t="s">
        <v>725</v>
      </c>
      <c r="F45" s="96"/>
      <c r="G45" s="188"/>
      <c r="H45" s="188"/>
      <c r="I45" s="188"/>
      <c r="J45" s="188"/>
      <c r="K45" s="188"/>
    </row>
    <row r="46" spans="1:11" ht="15.75" customHeight="1" x14ac:dyDescent="0.2">
      <c r="A46" s="69" t="s">
        <v>321</v>
      </c>
      <c r="B46" s="75">
        <v>7</v>
      </c>
      <c r="C46" s="76" t="s">
        <v>361</v>
      </c>
      <c r="D46" s="1" t="s">
        <v>366</v>
      </c>
      <c r="F46" s="96"/>
      <c r="G46" s="188"/>
      <c r="H46" s="188"/>
      <c r="I46" s="188"/>
      <c r="J46" s="188"/>
      <c r="K46" s="188"/>
    </row>
    <row r="47" spans="1:11" ht="15.75" customHeight="1" x14ac:dyDescent="0.2">
      <c r="A47" s="69" t="s">
        <v>321</v>
      </c>
      <c r="B47" s="75">
        <v>8</v>
      </c>
      <c r="C47" s="76" t="s">
        <v>367</v>
      </c>
      <c r="D47" s="1" t="s">
        <v>368</v>
      </c>
      <c r="F47" s="96"/>
      <c r="G47" s="188"/>
      <c r="H47" s="188"/>
      <c r="I47" s="188"/>
      <c r="J47" s="188"/>
      <c r="K47" s="188"/>
    </row>
    <row r="48" spans="1:11" ht="15.75" customHeight="1" x14ac:dyDescent="0.2">
      <c r="A48" s="69" t="s">
        <v>321</v>
      </c>
      <c r="B48" s="75">
        <v>8</v>
      </c>
      <c r="C48" s="76" t="s">
        <v>367</v>
      </c>
      <c r="D48" s="1" t="s">
        <v>369</v>
      </c>
      <c r="F48" s="96"/>
      <c r="G48" s="188"/>
      <c r="H48" s="188"/>
      <c r="I48" s="188"/>
      <c r="J48" s="188"/>
      <c r="K48" s="188"/>
    </row>
    <row r="49" spans="1:11" ht="15.75" customHeight="1" x14ac:dyDescent="0.2">
      <c r="A49" s="69" t="s">
        <v>321</v>
      </c>
      <c r="B49" s="75">
        <v>8</v>
      </c>
      <c r="C49" s="76" t="s">
        <v>367</v>
      </c>
      <c r="D49" s="1" t="s">
        <v>370</v>
      </c>
      <c r="F49" s="96"/>
      <c r="G49" s="188"/>
      <c r="H49" s="188"/>
      <c r="I49" s="188"/>
      <c r="J49" s="188"/>
      <c r="K49" s="188"/>
    </row>
    <row r="50" spans="1:11" ht="15.75" customHeight="1" x14ac:dyDescent="0.2">
      <c r="A50" s="69" t="s">
        <v>321</v>
      </c>
      <c r="B50" s="75">
        <v>8</v>
      </c>
      <c r="C50" s="76" t="s">
        <v>367</v>
      </c>
      <c r="D50" s="1" t="s">
        <v>371</v>
      </c>
      <c r="F50" s="96"/>
      <c r="G50" s="188"/>
      <c r="H50" s="188"/>
      <c r="I50" s="188"/>
      <c r="J50" s="188"/>
      <c r="K50" s="188"/>
    </row>
    <row r="51" spans="1:11" ht="15.75" customHeight="1" x14ac:dyDescent="0.2">
      <c r="A51" s="69" t="s">
        <v>321</v>
      </c>
      <c r="B51" s="75">
        <v>8</v>
      </c>
      <c r="C51" s="76" t="s">
        <v>367</v>
      </c>
      <c r="D51" s="1" t="s">
        <v>372</v>
      </c>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F58" s="96"/>
      <c r="G58" s="188"/>
      <c r="H58" s="188"/>
      <c r="I58" s="188"/>
      <c r="J58" s="188"/>
      <c r="K58" s="188"/>
    </row>
    <row r="59" spans="1:11" ht="15.75" customHeight="1" x14ac:dyDescent="0.2">
      <c r="A59" s="69" t="s">
        <v>321</v>
      </c>
      <c r="B59" s="70">
        <v>9</v>
      </c>
      <c r="C59" s="69" t="s">
        <v>376</v>
      </c>
      <c r="D59" s="1" t="s">
        <v>381</v>
      </c>
      <c r="F59" s="96"/>
      <c r="G59" s="188"/>
      <c r="H59" s="188"/>
      <c r="I59" s="188"/>
      <c r="J59" s="188"/>
      <c r="K59" s="188"/>
    </row>
    <row r="60" spans="1:11" ht="15.75" customHeight="1" x14ac:dyDescent="0.2">
      <c r="A60" s="69" t="s">
        <v>321</v>
      </c>
      <c r="B60" s="70">
        <v>10</v>
      </c>
      <c r="C60" s="69" t="s">
        <v>382</v>
      </c>
      <c r="D60" s="1" t="s">
        <v>383</v>
      </c>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F72" s="96"/>
      <c r="G72" s="188"/>
      <c r="H72" s="188"/>
      <c r="I72" s="188"/>
      <c r="J72" s="188"/>
      <c r="K72" s="188"/>
    </row>
    <row r="73" spans="1:11" ht="15.75" customHeight="1" x14ac:dyDescent="0.2">
      <c r="A73" s="69" t="s">
        <v>321</v>
      </c>
      <c r="B73" s="70">
        <v>10</v>
      </c>
      <c r="C73" s="69" t="s">
        <v>382</v>
      </c>
      <c r="D73" s="1" t="s">
        <v>396</v>
      </c>
      <c r="F73" s="96"/>
      <c r="G73" s="188"/>
      <c r="H73" s="188"/>
      <c r="I73" s="188"/>
      <c r="J73" s="188"/>
      <c r="K73" s="188"/>
    </row>
    <row r="74" spans="1:11" ht="15.75" customHeight="1" x14ac:dyDescent="0.2">
      <c r="A74" s="69" t="s">
        <v>321</v>
      </c>
      <c r="B74" s="70">
        <v>10</v>
      </c>
      <c r="C74" s="69" t="s">
        <v>382</v>
      </c>
      <c r="D74" s="1" t="s">
        <v>397</v>
      </c>
      <c r="F74" s="96"/>
      <c r="G74" s="188"/>
      <c r="H74" s="188"/>
      <c r="I74" s="188"/>
      <c r="J74" s="188"/>
      <c r="K74" s="188"/>
    </row>
    <row r="75" spans="1:11" ht="15.75" customHeight="1" x14ac:dyDescent="0.2">
      <c r="A75" s="69" t="s">
        <v>321</v>
      </c>
      <c r="B75" s="70">
        <v>10</v>
      </c>
      <c r="C75" s="69" t="s">
        <v>382</v>
      </c>
      <c r="D75" s="1" t="s">
        <v>398</v>
      </c>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F77" s="96"/>
      <c r="G77" s="188"/>
      <c r="H77" s="188"/>
      <c r="I77" s="188"/>
      <c r="J77" s="188"/>
      <c r="K77" s="188"/>
    </row>
    <row r="78" spans="1:11" ht="15.75" customHeight="1" x14ac:dyDescent="0.2">
      <c r="A78" s="69" t="s">
        <v>321</v>
      </c>
      <c r="B78" s="70">
        <v>10</v>
      </c>
      <c r="C78" s="69" t="s">
        <v>382</v>
      </c>
      <c r="D78" s="1" t="s">
        <v>401</v>
      </c>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F80" s="96"/>
      <c r="G80" s="188"/>
      <c r="H80" s="188"/>
      <c r="I80" s="188"/>
      <c r="J80" s="188"/>
      <c r="K80" s="188"/>
    </row>
    <row r="81" spans="1:11" ht="15.75" customHeight="1" x14ac:dyDescent="0.2">
      <c r="A81" s="69" t="s">
        <v>321</v>
      </c>
      <c r="B81" s="70">
        <v>10</v>
      </c>
      <c r="C81" s="69" t="s">
        <v>382</v>
      </c>
      <c r="D81" s="1" t="s">
        <v>404</v>
      </c>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F84" s="96"/>
      <c r="G84" s="188"/>
      <c r="H84" s="188"/>
      <c r="I84" s="188"/>
      <c r="J84" s="188"/>
      <c r="K84" s="188"/>
    </row>
    <row r="85" spans="1:11" ht="15.75" customHeight="1" x14ac:dyDescent="0.2">
      <c r="A85" s="69" t="s">
        <v>407</v>
      </c>
      <c r="B85" s="70">
        <v>11</v>
      </c>
      <c r="C85" s="78" t="s">
        <v>408</v>
      </c>
      <c r="D85" s="1" t="s">
        <v>410</v>
      </c>
      <c r="F85" s="96"/>
      <c r="G85" s="188"/>
      <c r="H85" s="188"/>
      <c r="I85" s="188"/>
      <c r="J85" s="188"/>
      <c r="K85" s="188"/>
    </row>
    <row r="86" spans="1:11" ht="15.75" customHeight="1" x14ac:dyDescent="0.2">
      <c r="A86" s="69" t="s">
        <v>407</v>
      </c>
      <c r="B86" s="70">
        <v>11</v>
      </c>
      <c r="C86" s="78" t="s">
        <v>408</v>
      </c>
      <c r="D86" s="1" t="s">
        <v>411</v>
      </c>
      <c r="F86" s="96"/>
      <c r="G86" s="188"/>
      <c r="H86" s="188"/>
      <c r="I86" s="188"/>
      <c r="J86" s="188"/>
      <c r="K86" s="188"/>
    </row>
    <row r="87" spans="1:11" ht="15.75" customHeight="1" x14ac:dyDescent="0.2">
      <c r="A87" s="69" t="s">
        <v>407</v>
      </c>
      <c r="B87" s="70">
        <v>11</v>
      </c>
      <c r="C87" s="78" t="s">
        <v>408</v>
      </c>
      <c r="D87" s="1" t="s">
        <v>412</v>
      </c>
      <c r="F87" s="96"/>
      <c r="G87" s="188"/>
      <c r="H87" s="188"/>
      <c r="I87" s="188"/>
      <c r="J87" s="188"/>
      <c r="K87" s="188"/>
    </row>
    <row r="88" spans="1:11" ht="15.75" customHeight="1" x14ac:dyDescent="0.2">
      <c r="A88" s="69" t="s">
        <v>407</v>
      </c>
      <c r="B88" s="70">
        <v>11</v>
      </c>
      <c r="C88" s="78" t="s">
        <v>408</v>
      </c>
      <c r="D88" s="1" t="s">
        <v>413</v>
      </c>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F90" s="96"/>
      <c r="G90" s="188"/>
      <c r="H90" s="188"/>
      <c r="I90" s="188"/>
      <c r="J90" s="188"/>
      <c r="K90" s="188"/>
    </row>
    <row r="91" spans="1:11" ht="15.75" customHeight="1" x14ac:dyDescent="0.2">
      <c r="A91" s="69" t="s">
        <v>407</v>
      </c>
      <c r="B91" s="70">
        <v>12</v>
      </c>
      <c r="C91" s="78" t="s">
        <v>415</v>
      </c>
      <c r="D91" s="1" t="s">
        <v>417</v>
      </c>
      <c r="F91" s="96"/>
      <c r="G91" s="188"/>
      <c r="H91" s="188"/>
      <c r="I91" s="188"/>
      <c r="J91" s="188"/>
      <c r="K91" s="188"/>
    </row>
    <row r="92" spans="1:11" ht="15.75" customHeight="1" x14ac:dyDescent="0.2">
      <c r="A92" s="69" t="s">
        <v>407</v>
      </c>
      <c r="B92" s="70">
        <v>12</v>
      </c>
      <c r="C92" s="78" t="s">
        <v>415</v>
      </c>
      <c r="D92" s="1" t="s">
        <v>418</v>
      </c>
      <c r="F92" s="96"/>
      <c r="G92" s="188"/>
      <c r="H92" s="188"/>
      <c r="I92" s="188"/>
      <c r="J92" s="188"/>
      <c r="K92" s="188"/>
    </row>
    <row r="93" spans="1:11" ht="15.75" customHeight="1" x14ac:dyDescent="0.2">
      <c r="A93" s="69" t="s">
        <v>407</v>
      </c>
      <c r="B93" s="70">
        <v>12</v>
      </c>
      <c r="C93" s="78" t="s">
        <v>415</v>
      </c>
      <c r="D93" s="1" t="s">
        <v>419</v>
      </c>
      <c r="F93" s="96"/>
      <c r="G93" s="188"/>
      <c r="H93" s="188"/>
      <c r="I93" s="188"/>
      <c r="J93" s="188"/>
      <c r="K93" s="188"/>
    </row>
    <row r="94" spans="1:11" ht="15.75" customHeight="1" x14ac:dyDescent="0.2">
      <c r="A94" s="69" t="s">
        <v>407</v>
      </c>
      <c r="B94" s="70">
        <v>12</v>
      </c>
      <c r="C94" s="78" t="s">
        <v>415</v>
      </c>
      <c r="D94" s="1" t="s">
        <v>420</v>
      </c>
      <c r="F94" s="96"/>
      <c r="G94" s="188"/>
      <c r="H94" s="188"/>
      <c r="I94" s="188"/>
      <c r="J94" s="188"/>
      <c r="K94" s="188"/>
    </row>
    <row r="95" spans="1:11" ht="15.75" customHeight="1" x14ac:dyDescent="0.2">
      <c r="A95" s="69" t="s">
        <v>407</v>
      </c>
      <c r="B95" s="70">
        <v>12</v>
      </c>
      <c r="C95" s="78" t="s">
        <v>415</v>
      </c>
      <c r="D95" s="1" t="s">
        <v>421</v>
      </c>
      <c r="F95" s="96"/>
      <c r="G95" s="188"/>
      <c r="H95" s="188"/>
      <c r="I95" s="188"/>
      <c r="J95" s="188"/>
      <c r="K95" s="188"/>
    </row>
    <row r="96" spans="1:11" ht="15.75" customHeight="1" x14ac:dyDescent="0.2">
      <c r="A96" s="69" t="s">
        <v>407</v>
      </c>
      <c r="B96" s="70">
        <v>12</v>
      </c>
      <c r="C96" s="78" t="s">
        <v>415</v>
      </c>
      <c r="D96" s="1" t="s">
        <v>422</v>
      </c>
      <c r="F96" s="96"/>
      <c r="G96" s="188"/>
      <c r="H96" s="188"/>
      <c r="I96" s="188"/>
      <c r="J96" s="188"/>
      <c r="K96" s="188"/>
    </row>
    <row r="97" spans="1:11" ht="15.75" customHeight="1" x14ac:dyDescent="0.2">
      <c r="A97" s="69" t="s">
        <v>407</v>
      </c>
      <c r="B97" s="70">
        <v>12</v>
      </c>
      <c r="C97" s="78" t="s">
        <v>415</v>
      </c>
      <c r="D97" s="1" t="s">
        <v>423</v>
      </c>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F99" s="96"/>
      <c r="G99" s="188"/>
      <c r="H99" s="188"/>
      <c r="I99" s="188"/>
      <c r="J99" s="188"/>
      <c r="K99" s="188"/>
    </row>
    <row r="100" spans="1:11" ht="15.75" customHeight="1" x14ac:dyDescent="0.2">
      <c r="A100" s="69" t="s">
        <v>407</v>
      </c>
      <c r="B100" s="70">
        <v>13</v>
      </c>
      <c r="C100" s="78" t="s">
        <v>425</v>
      </c>
      <c r="D100" s="1" t="s">
        <v>427</v>
      </c>
      <c r="F100" s="96"/>
      <c r="G100" s="188"/>
      <c r="H100" s="188"/>
      <c r="I100" s="188"/>
      <c r="J100" s="188"/>
      <c r="K100" s="188"/>
    </row>
    <row r="101" spans="1:11" ht="15.75" customHeight="1" x14ac:dyDescent="0.2">
      <c r="A101" s="69" t="s">
        <v>407</v>
      </c>
      <c r="B101" s="70">
        <v>13</v>
      </c>
      <c r="C101" s="78" t="s">
        <v>425</v>
      </c>
      <c r="D101" s="1" t="s">
        <v>428</v>
      </c>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F103" s="96"/>
      <c r="G103" s="188"/>
      <c r="H103" s="188"/>
      <c r="I103" s="188"/>
      <c r="J103" s="188"/>
      <c r="K103" s="188"/>
    </row>
    <row r="104" spans="1:11" ht="15.75" customHeight="1" x14ac:dyDescent="0.2">
      <c r="A104" s="69" t="s">
        <v>407</v>
      </c>
      <c r="B104" s="70">
        <v>14</v>
      </c>
      <c r="C104" s="78" t="s">
        <v>430</v>
      </c>
      <c r="D104" s="1" t="s">
        <v>432</v>
      </c>
      <c r="F104" s="96"/>
      <c r="G104" s="188"/>
      <c r="H104" s="188"/>
      <c r="I104" s="188"/>
      <c r="J104" s="188"/>
      <c r="K104" s="188"/>
    </row>
    <row r="105" spans="1:11" ht="15.75" customHeight="1" x14ac:dyDescent="0.2">
      <c r="A105" s="69" t="s">
        <v>407</v>
      </c>
      <c r="B105" s="70">
        <v>14</v>
      </c>
      <c r="C105" s="78" t="s">
        <v>430</v>
      </c>
      <c r="D105" s="1" t="s">
        <v>433</v>
      </c>
      <c r="F105" s="96"/>
      <c r="G105" s="188"/>
      <c r="H105" s="188"/>
      <c r="I105" s="188"/>
      <c r="J105" s="188"/>
      <c r="K105" s="188"/>
    </row>
    <row r="106" spans="1:11" ht="15.75" customHeight="1" x14ac:dyDescent="0.2">
      <c r="A106" s="69" t="s">
        <v>407</v>
      </c>
      <c r="B106" s="70">
        <v>14</v>
      </c>
      <c r="C106" s="78" t="s">
        <v>430</v>
      </c>
      <c r="D106" s="1" t="s">
        <v>434</v>
      </c>
      <c r="F106" s="96"/>
      <c r="G106" s="188"/>
      <c r="H106" s="188"/>
      <c r="I106" s="188"/>
      <c r="J106" s="188"/>
      <c r="K106" s="188"/>
    </row>
    <row r="107" spans="1:11" ht="15.75" customHeight="1" x14ac:dyDescent="0.2">
      <c r="A107" s="69" t="s">
        <v>407</v>
      </c>
      <c r="B107" s="70">
        <v>14</v>
      </c>
      <c r="C107" s="78" t="s">
        <v>430</v>
      </c>
      <c r="D107" s="1" t="s">
        <v>435</v>
      </c>
      <c r="F107" s="96"/>
      <c r="G107" s="188"/>
      <c r="H107" s="188"/>
      <c r="I107" s="188"/>
      <c r="J107" s="188"/>
      <c r="K107" s="188"/>
    </row>
    <row r="108" spans="1:11" ht="15.75" customHeight="1" x14ac:dyDescent="0.2">
      <c r="A108" s="69" t="s">
        <v>407</v>
      </c>
      <c r="B108" s="70">
        <v>14</v>
      </c>
      <c r="C108" s="78" t="s">
        <v>430</v>
      </c>
      <c r="D108" s="1" t="s">
        <v>436</v>
      </c>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F113" s="96"/>
      <c r="G113" s="188"/>
      <c r="H113" s="188"/>
      <c r="I113" s="188"/>
      <c r="J113" s="188"/>
      <c r="K113" s="188"/>
    </row>
    <row r="114" spans="1:11" ht="15.75" customHeight="1" x14ac:dyDescent="0.2">
      <c r="A114" s="69" t="s">
        <v>407</v>
      </c>
      <c r="B114" s="70">
        <v>16</v>
      </c>
      <c r="C114" s="78" t="s">
        <v>442</v>
      </c>
      <c r="D114" s="1" t="s">
        <v>444</v>
      </c>
      <c r="F114" s="96"/>
      <c r="G114" s="188"/>
      <c r="H114" s="188"/>
      <c r="I114" s="188"/>
      <c r="J114" s="188"/>
      <c r="K114" s="188"/>
    </row>
    <row r="115" spans="1:11" ht="15.75" customHeight="1" x14ac:dyDescent="0.2">
      <c r="A115" s="69" t="s">
        <v>407</v>
      </c>
      <c r="B115" s="70">
        <v>16</v>
      </c>
      <c r="C115" s="78" t="s">
        <v>442</v>
      </c>
      <c r="D115" s="1" t="s">
        <v>445</v>
      </c>
      <c r="F115" s="96"/>
      <c r="G115" s="188"/>
      <c r="H115" s="188"/>
      <c r="I115" s="188"/>
      <c r="J115" s="188"/>
      <c r="K115" s="188"/>
    </row>
    <row r="116" spans="1:11" ht="15.75" customHeight="1" x14ac:dyDescent="0.2">
      <c r="A116" s="69" t="s">
        <v>407</v>
      </c>
      <c r="B116" s="70">
        <v>16</v>
      </c>
      <c r="C116" s="78" t="s">
        <v>442</v>
      </c>
      <c r="D116" s="1" t="s">
        <v>446</v>
      </c>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F124" s="96"/>
      <c r="G124" s="188"/>
      <c r="H124" s="188"/>
      <c r="I124" s="188"/>
      <c r="J124" s="188"/>
      <c r="K124" s="188"/>
    </row>
    <row r="125" spans="1:11" ht="15.75" customHeight="1" x14ac:dyDescent="0.2">
      <c r="A125" s="69" t="s">
        <v>407</v>
      </c>
      <c r="B125" s="70">
        <v>16</v>
      </c>
      <c r="C125" s="78" t="s">
        <v>442</v>
      </c>
      <c r="D125" s="1" t="s">
        <v>455</v>
      </c>
      <c r="F125" s="96"/>
      <c r="G125" s="188"/>
      <c r="H125" s="188"/>
      <c r="I125" s="188"/>
      <c r="J125" s="188"/>
      <c r="K125" s="188"/>
    </row>
    <row r="126" spans="1:11" ht="15.75" customHeight="1" x14ac:dyDescent="0.2">
      <c r="A126" s="69" t="s">
        <v>407</v>
      </c>
      <c r="B126" s="70">
        <v>16</v>
      </c>
      <c r="C126" s="78" t="s">
        <v>442</v>
      </c>
      <c r="D126" s="1" t="s">
        <v>456</v>
      </c>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F129" s="96"/>
      <c r="G129" s="188"/>
      <c r="H129" s="188"/>
      <c r="I129" s="188"/>
      <c r="J129" s="188"/>
      <c r="K129" s="188"/>
    </row>
    <row r="130" spans="1:11" ht="15.75" customHeight="1" x14ac:dyDescent="0.2">
      <c r="A130" s="69" t="s">
        <v>407</v>
      </c>
      <c r="B130" s="70">
        <v>17</v>
      </c>
      <c r="C130" s="78" t="s">
        <v>459</v>
      </c>
      <c r="D130" s="1" t="s">
        <v>461</v>
      </c>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F132" s="96"/>
      <c r="G132" s="188"/>
      <c r="H132" s="188"/>
      <c r="I132" s="188"/>
      <c r="J132" s="188"/>
      <c r="K132" s="188"/>
    </row>
    <row r="133" spans="1:11" ht="15.75" customHeight="1" x14ac:dyDescent="0.2">
      <c r="A133" s="69" t="s">
        <v>407</v>
      </c>
      <c r="B133" s="70">
        <v>17</v>
      </c>
      <c r="C133" s="78" t="s">
        <v>459</v>
      </c>
      <c r="D133" s="1" t="s">
        <v>464</v>
      </c>
      <c r="F133" s="96"/>
      <c r="G133" s="188"/>
      <c r="H133" s="188"/>
      <c r="I133" s="188"/>
      <c r="J133" s="188"/>
      <c r="K133" s="188"/>
    </row>
    <row r="134" spans="1:11" ht="15.75" customHeight="1" x14ac:dyDescent="0.2">
      <c r="A134" s="69" t="s">
        <v>407</v>
      </c>
      <c r="B134" s="70">
        <v>17</v>
      </c>
      <c r="C134" s="78" t="s">
        <v>459</v>
      </c>
      <c r="D134" s="1" t="s">
        <v>465</v>
      </c>
      <c r="F134" s="96"/>
      <c r="G134" s="188"/>
      <c r="H134" s="188"/>
      <c r="I134" s="188"/>
      <c r="J134" s="188"/>
      <c r="K134" s="188"/>
    </row>
    <row r="135" spans="1:11" ht="15.75" customHeight="1" x14ac:dyDescent="0.2">
      <c r="A135" s="69" t="s">
        <v>407</v>
      </c>
      <c r="B135" s="70">
        <v>17</v>
      </c>
      <c r="C135" s="78" t="s">
        <v>459</v>
      </c>
      <c r="D135" s="1" t="s">
        <v>466</v>
      </c>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F152" s="96"/>
      <c r="G152" s="188"/>
      <c r="H152" s="188"/>
      <c r="I152" s="188"/>
      <c r="J152" s="188"/>
      <c r="K152" s="188"/>
    </row>
    <row r="153" spans="1:11" ht="15.75" customHeight="1" x14ac:dyDescent="0.2">
      <c r="A153" s="69" t="s">
        <v>407</v>
      </c>
      <c r="B153" s="70">
        <v>18</v>
      </c>
      <c r="C153" s="78" t="s">
        <v>482</v>
      </c>
      <c r="D153" s="1" t="s">
        <v>485</v>
      </c>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F156" s="96"/>
      <c r="G156" s="188"/>
      <c r="H156" s="188"/>
      <c r="I156" s="188"/>
      <c r="J156" s="188"/>
      <c r="K156" s="188"/>
    </row>
    <row r="157" spans="1:11" ht="15.75" customHeight="1" x14ac:dyDescent="0.2">
      <c r="A157" s="69" t="s">
        <v>407</v>
      </c>
      <c r="B157" s="70">
        <v>19</v>
      </c>
      <c r="C157" s="78" t="s">
        <v>487</v>
      </c>
      <c r="D157" s="1" t="s">
        <v>490</v>
      </c>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F159" s="96"/>
      <c r="G159" s="188"/>
      <c r="H159" s="188"/>
      <c r="I159" s="188"/>
      <c r="J159" s="188"/>
      <c r="K159" s="188"/>
    </row>
    <row r="160" spans="1:11" ht="15.75" customHeight="1" x14ac:dyDescent="0.2">
      <c r="A160" s="69" t="s">
        <v>407</v>
      </c>
      <c r="B160" s="70">
        <v>20</v>
      </c>
      <c r="C160" s="78" t="s">
        <v>492</v>
      </c>
      <c r="D160" s="1" t="s">
        <v>494</v>
      </c>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F162" s="96"/>
      <c r="G162" s="188"/>
      <c r="H162" s="188"/>
      <c r="I162" s="188"/>
      <c r="J162" s="188"/>
      <c r="K162" s="188"/>
    </row>
    <row r="163" spans="1:11" ht="15.75" customHeight="1" x14ac:dyDescent="0.2">
      <c r="A163" s="69" t="s">
        <v>407</v>
      </c>
      <c r="B163" s="70">
        <v>21</v>
      </c>
      <c r="C163" s="78" t="s">
        <v>496</v>
      </c>
      <c r="D163" s="1" t="s">
        <v>498</v>
      </c>
      <c r="F163" s="96"/>
      <c r="G163" s="188"/>
      <c r="H163" s="188"/>
      <c r="I163" s="188"/>
      <c r="J163" s="188"/>
      <c r="K163" s="188"/>
    </row>
    <row r="164" spans="1:11" ht="15.75" customHeight="1" x14ac:dyDescent="0.2">
      <c r="A164" s="69" t="s">
        <v>407</v>
      </c>
      <c r="B164" s="70">
        <v>22</v>
      </c>
      <c r="C164" s="78" t="s">
        <v>499</v>
      </c>
      <c r="D164" s="1" t="s">
        <v>500</v>
      </c>
      <c r="F164" s="96"/>
      <c r="G164" s="188"/>
      <c r="H164" s="188"/>
      <c r="I164" s="188"/>
      <c r="J164" s="188"/>
      <c r="K164" s="188"/>
    </row>
    <row r="165" spans="1:11" ht="15.75" customHeight="1" x14ac:dyDescent="0.2">
      <c r="A165" s="69" t="s">
        <v>407</v>
      </c>
      <c r="B165" s="70">
        <v>22</v>
      </c>
      <c r="C165" s="78" t="s">
        <v>499</v>
      </c>
      <c r="D165" s="1" t="s">
        <v>501</v>
      </c>
      <c r="F165" s="96"/>
      <c r="G165" s="188"/>
      <c r="H165" s="188"/>
      <c r="I165" s="188"/>
      <c r="J165" s="188"/>
      <c r="K165" s="188"/>
    </row>
    <row r="166" spans="1:11" ht="15.75" customHeight="1" x14ac:dyDescent="0.2">
      <c r="A166" s="69" t="s">
        <v>407</v>
      </c>
      <c r="B166" s="70">
        <v>22</v>
      </c>
      <c r="C166" s="78" t="s">
        <v>499</v>
      </c>
      <c r="D166" s="1" t="s">
        <v>502</v>
      </c>
      <c r="F166" s="96"/>
      <c r="G166" s="188"/>
      <c r="H166" s="188"/>
      <c r="I166" s="188"/>
      <c r="J166" s="188"/>
      <c r="K166" s="188"/>
    </row>
    <row r="167" spans="1:11" ht="15.75" customHeight="1" x14ac:dyDescent="0.2">
      <c r="A167" s="69" t="s">
        <v>407</v>
      </c>
      <c r="B167" s="70">
        <v>22</v>
      </c>
      <c r="C167" s="78" t="s">
        <v>499</v>
      </c>
      <c r="D167" s="1" t="s">
        <v>503</v>
      </c>
      <c r="F167" s="96"/>
      <c r="G167" s="188"/>
      <c r="H167" s="188"/>
      <c r="I167" s="188"/>
      <c r="J167" s="188"/>
      <c r="K167" s="188"/>
    </row>
    <row r="168" spans="1:11" ht="15.75" customHeight="1" x14ac:dyDescent="0.2">
      <c r="A168" s="69" t="s">
        <v>407</v>
      </c>
      <c r="B168" s="70">
        <v>22</v>
      </c>
      <c r="C168" s="78" t="s">
        <v>499</v>
      </c>
      <c r="D168" s="1" t="s">
        <v>504</v>
      </c>
      <c r="F168" s="96"/>
      <c r="G168" s="188"/>
      <c r="H168" s="188"/>
      <c r="I168" s="188"/>
      <c r="J168" s="188"/>
      <c r="K168" s="188"/>
    </row>
    <row r="169" spans="1:11" ht="15.75" customHeight="1" x14ac:dyDescent="0.2">
      <c r="A169" s="69" t="s">
        <v>407</v>
      </c>
      <c r="B169" s="70">
        <v>23</v>
      </c>
      <c r="C169" s="78" t="s">
        <v>505</v>
      </c>
      <c r="D169" s="1" t="s">
        <v>506</v>
      </c>
      <c r="F169" s="96"/>
      <c r="G169" s="188"/>
      <c r="H169" s="188"/>
      <c r="I169" s="188"/>
      <c r="J169" s="188"/>
      <c r="K169" s="188"/>
    </row>
    <row r="170" spans="1:11" ht="15.75" customHeight="1" x14ac:dyDescent="0.2">
      <c r="A170" s="69" t="s">
        <v>407</v>
      </c>
      <c r="B170" s="70">
        <v>23</v>
      </c>
      <c r="C170" s="78" t="s">
        <v>505</v>
      </c>
      <c r="D170" s="1" t="s">
        <v>507</v>
      </c>
      <c r="F170" s="96"/>
      <c r="G170" s="188"/>
      <c r="H170" s="188"/>
      <c r="I170" s="188"/>
      <c r="J170" s="188"/>
      <c r="K170" s="188"/>
    </row>
    <row r="171" spans="1:11" ht="15.75" customHeight="1" x14ac:dyDescent="0.2">
      <c r="A171" s="69" t="s">
        <v>407</v>
      </c>
      <c r="B171" s="70">
        <v>23</v>
      </c>
      <c r="C171" s="78" t="s">
        <v>505</v>
      </c>
      <c r="D171" s="1" t="s">
        <v>508</v>
      </c>
      <c r="F171" s="96"/>
      <c r="G171" s="188"/>
      <c r="H171" s="188"/>
      <c r="I171" s="188"/>
      <c r="J171" s="188"/>
      <c r="K171" s="188"/>
    </row>
    <row r="172" spans="1:11" ht="15.75" customHeight="1" x14ac:dyDescent="0.2">
      <c r="A172" s="69" t="s">
        <v>407</v>
      </c>
      <c r="B172" s="70">
        <v>23</v>
      </c>
      <c r="C172" s="78" t="s">
        <v>505</v>
      </c>
      <c r="D172" s="1" t="s">
        <v>509</v>
      </c>
      <c r="F172" s="96"/>
      <c r="G172" s="188"/>
      <c r="H172" s="188"/>
      <c r="I172" s="188"/>
      <c r="J172" s="188"/>
      <c r="K172" s="188"/>
    </row>
    <row r="173" spans="1:11" ht="15.75" customHeight="1" x14ac:dyDescent="0.2">
      <c r="A173" s="69" t="s">
        <v>407</v>
      </c>
      <c r="B173" s="70">
        <v>23</v>
      </c>
      <c r="C173" s="78" t="s">
        <v>505</v>
      </c>
      <c r="D173" s="1" t="s">
        <v>510</v>
      </c>
      <c r="F173" s="96"/>
      <c r="G173" s="188"/>
      <c r="H173" s="188"/>
      <c r="I173" s="188"/>
      <c r="J173" s="188"/>
      <c r="K173" s="188"/>
    </row>
    <row r="174" spans="1:11" ht="15.75" customHeight="1" x14ac:dyDescent="0.2">
      <c r="A174" s="69" t="s">
        <v>407</v>
      </c>
      <c r="B174" s="70">
        <v>23</v>
      </c>
      <c r="C174" s="78" t="s">
        <v>505</v>
      </c>
      <c r="D174" s="1" t="s">
        <v>511</v>
      </c>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F176" s="96"/>
      <c r="G176" s="188"/>
      <c r="H176" s="188"/>
      <c r="I176" s="188"/>
      <c r="J176" s="188"/>
      <c r="K176" s="188"/>
    </row>
    <row r="177" spans="1:11" ht="15.75" customHeight="1" x14ac:dyDescent="0.2">
      <c r="A177" s="69" t="s">
        <v>407</v>
      </c>
      <c r="B177" s="70">
        <v>24</v>
      </c>
      <c r="C177" s="78" t="s">
        <v>513</v>
      </c>
      <c r="D177" s="1" t="s">
        <v>515</v>
      </c>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F191" s="96"/>
      <c r="G191" s="188"/>
      <c r="H191" s="188"/>
      <c r="I191" s="188"/>
      <c r="J191" s="188"/>
      <c r="K191" s="188"/>
    </row>
    <row r="192" spans="1:11" ht="15.75" customHeight="1" x14ac:dyDescent="0.2">
      <c r="A192" s="69" t="s">
        <v>407</v>
      </c>
      <c r="B192" s="70">
        <v>25</v>
      </c>
      <c r="C192" s="78" t="s">
        <v>524</v>
      </c>
      <c r="D192" s="1" t="s">
        <v>531</v>
      </c>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F212" s="96"/>
      <c r="G212" s="188"/>
      <c r="H212" s="188"/>
      <c r="I212" s="188"/>
      <c r="J212" s="188"/>
      <c r="K212" s="188"/>
    </row>
    <row r="213" spans="1:11" ht="15.75" customHeight="1" x14ac:dyDescent="0.2">
      <c r="A213" s="69" t="s">
        <v>533</v>
      </c>
      <c r="B213" s="70">
        <v>31</v>
      </c>
      <c r="C213" s="78" t="s">
        <v>557</v>
      </c>
      <c r="D213" s="1" t="s">
        <v>559</v>
      </c>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104" priority="1" operator="equal">
      <formula>0</formula>
    </cfRule>
    <cfRule type="cellIs" dxfId="103" priority="2" operator="equal">
      <formula>1</formula>
    </cfRule>
    <cfRule type="cellIs" dxfId="102" priority="3" operator="equal">
      <formula>2</formula>
    </cfRule>
    <cfRule type="cellIs" dxfId="101" priority="4" operator="equal">
      <formula>3</formula>
    </cfRule>
    <cfRule type="cellIs" dxfId="100" priority="5" operator="equal">
      <formula>"N/A"</formula>
    </cfRule>
  </conditionalFormatting>
  <hyperlinks>
    <hyperlink ref="D2" r:id="rId1" xr:uid="{00000000-0004-0000-1D00-000000000000}"/>
    <hyperlink ref="D3" r:id="rId2" xr:uid="{00000000-0004-0000-1D00-000001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'EM Rating System'!$A$2:$A$5</xm:f>
          </x14:formula1>
          <xm:sqref>F9:F284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tabSelected="1" workbookViewId="0">
      <selection activeCell="A6" sqref="A6"/>
    </sheetView>
  </sheetViews>
  <sheetFormatPr baseColWidth="10" defaultColWidth="12.6640625" defaultRowHeight="15" customHeight="1" x14ac:dyDescent="0.15"/>
  <cols>
    <col min="1" max="1" width="156.1640625" customWidth="1"/>
    <col min="2" max="26" width="12.5" customWidth="1"/>
  </cols>
  <sheetData>
    <row r="1" spans="1:26" ht="15.75" customHeight="1" x14ac:dyDescent="0.25">
      <c r="A1" s="258"/>
      <c r="B1" s="43"/>
      <c r="C1" s="43"/>
      <c r="D1" s="43"/>
      <c r="E1" s="43"/>
      <c r="F1" s="43"/>
      <c r="G1" s="43"/>
      <c r="H1" s="43"/>
      <c r="I1" s="43"/>
      <c r="J1" s="43"/>
      <c r="K1" s="43"/>
      <c r="L1" s="43"/>
      <c r="M1" s="43"/>
      <c r="N1" s="43"/>
      <c r="O1" s="43"/>
      <c r="P1" s="43"/>
      <c r="Q1" s="43"/>
      <c r="R1" s="43"/>
      <c r="S1" s="43"/>
      <c r="T1" s="43"/>
      <c r="U1" s="43"/>
      <c r="V1" s="43"/>
      <c r="W1" s="43"/>
      <c r="X1" s="43"/>
      <c r="Y1" s="43"/>
      <c r="Z1" s="43"/>
    </row>
    <row r="2" spans="1:26" ht="15.75" customHeight="1" x14ac:dyDescent="0.3">
      <c r="A2" s="259" t="s">
        <v>239</v>
      </c>
      <c r="B2" s="43"/>
      <c r="C2" s="43"/>
      <c r="D2" s="43"/>
      <c r="E2" s="43"/>
      <c r="F2" s="43"/>
      <c r="G2" s="43"/>
      <c r="H2" s="43"/>
      <c r="I2" s="43"/>
      <c r="J2" s="43"/>
      <c r="K2" s="43"/>
      <c r="L2" s="43"/>
      <c r="M2" s="43"/>
      <c r="N2" s="43"/>
      <c r="O2" s="43"/>
      <c r="P2" s="43"/>
      <c r="Q2" s="43"/>
      <c r="R2" s="43"/>
      <c r="S2" s="43"/>
      <c r="T2" s="43"/>
      <c r="U2" s="43"/>
      <c r="V2" s="43"/>
      <c r="W2" s="43"/>
      <c r="X2" s="43"/>
      <c r="Y2" s="43"/>
      <c r="Z2" s="43"/>
    </row>
    <row r="3" spans="1:26" ht="15.75" customHeight="1" x14ac:dyDescent="0.3">
      <c r="A3" s="259" t="s">
        <v>240</v>
      </c>
      <c r="B3" s="43"/>
      <c r="C3" s="43"/>
      <c r="D3" s="43"/>
      <c r="E3" s="43"/>
      <c r="F3" s="43"/>
      <c r="G3" s="43"/>
      <c r="H3" s="43"/>
      <c r="I3" s="43"/>
      <c r="J3" s="43"/>
      <c r="K3" s="43"/>
      <c r="L3" s="43"/>
      <c r="M3" s="43"/>
      <c r="N3" s="43"/>
      <c r="O3" s="43"/>
      <c r="P3" s="43"/>
      <c r="Q3" s="43"/>
      <c r="R3" s="43"/>
      <c r="S3" s="43"/>
      <c r="T3" s="43"/>
      <c r="U3" s="43"/>
      <c r="V3" s="43"/>
      <c r="W3" s="43"/>
      <c r="X3" s="43"/>
      <c r="Y3" s="43"/>
      <c r="Z3" s="43"/>
    </row>
    <row r="4" spans="1:26" ht="15.75" customHeight="1" x14ac:dyDescent="0.25">
      <c r="A4" s="258"/>
      <c r="B4" s="43"/>
      <c r="C4" s="43"/>
      <c r="D4" s="43"/>
      <c r="E4" s="43"/>
      <c r="F4" s="43"/>
      <c r="G4" s="43"/>
      <c r="H4" s="43"/>
      <c r="I4" s="43"/>
      <c r="J4" s="43"/>
      <c r="K4" s="43"/>
      <c r="L4" s="43"/>
      <c r="M4" s="43"/>
      <c r="N4" s="43"/>
      <c r="O4" s="43"/>
      <c r="P4" s="43"/>
      <c r="Q4" s="43"/>
      <c r="R4" s="43"/>
      <c r="S4" s="43"/>
      <c r="T4" s="43"/>
      <c r="U4" s="43"/>
      <c r="V4" s="43"/>
      <c r="W4" s="43"/>
      <c r="X4" s="43"/>
      <c r="Y4" s="43"/>
      <c r="Z4" s="43"/>
    </row>
    <row r="5" spans="1:26" ht="12" customHeight="1" x14ac:dyDescent="0.25">
      <c r="A5" s="258"/>
      <c r="B5" s="43"/>
      <c r="C5" s="43"/>
      <c r="D5" s="43"/>
      <c r="E5" s="43"/>
      <c r="F5" s="43"/>
      <c r="G5" s="43"/>
      <c r="H5" s="43"/>
      <c r="I5" s="43"/>
      <c r="J5" s="43"/>
      <c r="K5" s="43"/>
      <c r="L5" s="43"/>
      <c r="M5" s="43"/>
      <c r="N5" s="43"/>
      <c r="O5" s="43"/>
      <c r="P5" s="43"/>
      <c r="Q5" s="43"/>
      <c r="R5" s="43"/>
      <c r="S5" s="43"/>
      <c r="T5" s="43"/>
      <c r="U5" s="43"/>
      <c r="V5" s="43"/>
      <c r="W5" s="43"/>
      <c r="X5" s="43"/>
      <c r="Y5" s="43"/>
      <c r="Z5" s="43"/>
    </row>
    <row r="6" spans="1:26" ht="256.5" customHeight="1" x14ac:dyDescent="0.25">
      <c r="A6" s="190" t="s">
        <v>241</v>
      </c>
      <c r="B6" s="43"/>
      <c r="C6" s="43"/>
      <c r="D6" s="43"/>
      <c r="E6" s="43"/>
      <c r="F6" s="43"/>
      <c r="G6" s="43"/>
      <c r="H6" s="43"/>
      <c r="I6" s="43"/>
      <c r="J6" s="43"/>
      <c r="K6" s="43"/>
      <c r="L6" s="43"/>
      <c r="M6" s="43"/>
      <c r="N6" s="43"/>
      <c r="O6" s="43"/>
      <c r="P6" s="43"/>
      <c r="Q6" s="43"/>
      <c r="R6" s="43"/>
      <c r="S6" s="43"/>
      <c r="T6" s="43"/>
      <c r="U6" s="43"/>
      <c r="V6" s="43"/>
      <c r="W6" s="43"/>
      <c r="X6" s="43"/>
      <c r="Y6" s="43"/>
      <c r="Z6" s="43"/>
    </row>
    <row r="7" spans="1:26" ht="332.25" customHeight="1" x14ac:dyDescent="0.25">
      <c r="A7" s="44" t="s">
        <v>242</v>
      </c>
      <c r="B7" s="43"/>
      <c r="C7" s="43"/>
      <c r="D7" s="43"/>
      <c r="E7" s="43"/>
      <c r="F7" s="43"/>
      <c r="G7" s="43"/>
      <c r="H7" s="43"/>
      <c r="I7" s="43"/>
      <c r="J7" s="43"/>
      <c r="K7" s="43"/>
      <c r="L7" s="43"/>
      <c r="M7" s="43"/>
      <c r="N7" s="43"/>
      <c r="O7" s="43"/>
      <c r="P7" s="43"/>
      <c r="Q7" s="43"/>
      <c r="R7" s="43"/>
      <c r="S7" s="43"/>
      <c r="T7" s="43"/>
      <c r="U7" s="43"/>
      <c r="V7" s="43"/>
      <c r="W7" s="43"/>
      <c r="X7" s="43"/>
      <c r="Y7" s="43"/>
      <c r="Z7" s="43"/>
    </row>
    <row r="8" spans="1:26" ht="135.75" customHeight="1" x14ac:dyDescent="0.25">
      <c r="A8" s="190" t="s">
        <v>243</v>
      </c>
      <c r="B8" s="43"/>
      <c r="C8" s="43"/>
      <c r="D8" s="43"/>
      <c r="E8" s="43"/>
      <c r="F8" s="43"/>
      <c r="G8" s="43"/>
      <c r="H8" s="43"/>
      <c r="I8" s="43"/>
      <c r="J8" s="43"/>
      <c r="K8" s="43"/>
      <c r="L8" s="43"/>
      <c r="M8" s="43"/>
      <c r="N8" s="43"/>
      <c r="O8" s="43"/>
      <c r="P8" s="43"/>
      <c r="Q8" s="43"/>
      <c r="R8" s="43"/>
      <c r="S8" s="43"/>
      <c r="T8" s="43"/>
      <c r="U8" s="43"/>
      <c r="V8" s="43"/>
      <c r="W8" s="43"/>
      <c r="X8" s="43"/>
      <c r="Y8" s="43"/>
      <c r="Z8" s="43"/>
    </row>
    <row r="9" spans="1:26" ht="15.75" customHeight="1" x14ac:dyDescent="0.25">
      <c r="A9" s="260"/>
      <c r="B9" s="43"/>
      <c r="C9" s="43"/>
      <c r="D9" s="43"/>
      <c r="E9" s="43"/>
      <c r="F9" s="43"/>
      <c r="G9" s="43"/>
      <c r="H9" s="43"/>
      <c r="I9" s="43"/>
      <c r="J9" s="43"/>
      <c r="K9" s="43"/>
      <c r="L9" s="43"/>
      <c r="M9" s="43"/>
      <c r="N9" s="43"/>
      <c r="O9" s="43"/>
      <c r="P9" s="43"/>
      <c r="Q9" s="43"/>
      <c r="R9" s="43"/>
      <c r="S9" s="43"/>
      <c r="T9" s="43"/>
      <c r="U9" s="43"/>
      <c r="V9" s="43"/>
      <c r="W9" s="43"/>
      <c r="X9" s="43"/>
      <c r="Y9" s="43"/>
      <c r="Z9" s="43"/>
    </row>
    <row r="10" spans="1:26" ht="15.75" customHeight="1" x14ac:dyDescent="0.25">
      <c r="A10" s="260"/>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5.75" customHeight="1" x14ac:dyDescent="0.25">
      <c r="A11" s="260"/>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5.75" customHeight="1" x14ac:dyDescent="0.25">
      <c r="A12" s="260"/>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5.75" customHeight="1" x14ac:dyDescent="0.2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5.75" customHeight="1"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5.75" customHeight="1"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5.75" customHeight="1"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5.75" customHeight="1"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5.75" customHeight="1"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5.75"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5.75"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5.75"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5.7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5.75" customHeigh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5.75" customHeight="1"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5.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5.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5.7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5.7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5.7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5.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5.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5.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5.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5.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5.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5.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5.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5.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5.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5.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5.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5.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5.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5.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5.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5.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5.75" customHeight="1"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gt+hECC9VDwoUTNbWyuRTWst5Kk6VCEb54hgQMXvCupsNK+gYEwfepIZCwUwNnpLxZoqd1nzt1q2UjD+AQXwYw==" saltValue="N7bEl3jw/qPNHIjKPCFeAg==" spinCount="100000" sheet="1" objects="1" scenarios="1"/>
  <pageMargins left="0" right="0" top="0" bottom="0"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1640625" customWidth="1"/>
    <col min="2" max="2" width="8.16406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1073</v>
      </c>
      <c r="E1" s="88"/>
      <c r="F1" s="391" t="s">
        <v>256</v>
      </c>
      <c r="G1" s="392"/>
      <c r="J1" s="89"/>
      <c r="K1" s="188"/>
    </row>
    <row r="2" spans="1:11" ht="15.75" customHeight="1" x14ac:dyDescent="0.2">
      <c r="A2" s="282"/>
      <c r="B2" s="282"/>
      <c r="C2" s="281" t="s">
        <v>679</v>
      </c>
      <c r="D2" s="90" t="s">
        <v>1354</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99" priority="1" operator="equal">
      <formula>0</formula>
    </cfRule>
    <cfRule type="cellIs" dxfId="98" priority="2" operator="equal">
      <formula>1</formula>
    </cfRule>
    <cfRule type="cellIs" dxfId="97" priority="3" operator="equal">
      <formula>2</formula>
    </cfRule>
    <cfRule type="cellIs" dxfId="96" priority="4" operator="equal">
      <formula>3</formula>
    </cfRule>
    <cfRule type="cellIs" dxfId="95" priority="5" operator="equal">
      <formula>"N/A"</formula>
    </cfRule>
  </conditionalFormatting>
  <hyperlinks>
    <hyperlink ref="D2" r:id="rId1" xr:uid="{00000000-0004-0000-1E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'EM Rating System'!$A$2:$A$5</xm:f>
          </x14:formula1>
          <xm:sqref>F9:F284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1640625" customWidth="1"/>
    <col min="2" max="2" width="6.66406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1073</v>
      </c>
      <c r="E1" s="88"/>
      <c r="F1" s="391" t="s">
        <v>256</v>
      </c>
      <c r="G1" s="392"/>
      <c r="J1" s="89"/>
      <c r="K1" s="188"/>
    </row>
    <row r="2" spans="1:11" ht="15.75" customHeight="1" x14ac:dyDescent="0.2">
      <c r="A2" s="282"/>
      <c r="B2" s="282"/>
      <c r="C2" s="281" t="s">
        <v>679</v>
      </c>
      <c r="D2" s="90" t="s">
        <v>1355</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95">
        <v>1</v>
      </c>
      <c r="C9" s="69" t="s">
        <v>322</v>
      </c>
      <c r="D9" s="69" t="s">
        <v>323</v>
      </c>
      <c r="E9" s="38" t="s">
        <v>1356</v>
      </c>
      <c r="F9" s="96">
        <v>2</v>
      </c>
      <c r="G9" s="188" t="s">
        <v>1357</v>
      </c>
      <c r="H9" s="188"/>
      <c r="I9" s="188"/>
      <c r="J9" s="188"/>
      <c r="K9" s="188"/>
    </row>
    <row r="10" spans="1:11" ht="15.75" customHeight="1" x14ac:dyDescent="0.2">
      <c r="A10" s="69" t="s">
        <v>321</v>
      </c>
      <c r="B10" s="95">
        <v>1</v>
      </c>
      <c r="C10" s="69" t="s">
        <v>322</v>
      </c>
      <c r="D10" s="69" t="s">
        <v>324</v>
      </c>
      <c r="E10" s="38" t="s">
        <v>1358</v>
      </c>
      <c r="F10" s="96">
        <v>1</v>
      </c>
      <c r="G10" s="188" t="s">
        <v>1359</v>
      </c>
      <c r="H10" s="188"/>
      <c r="I10" s="188"/>
      <c r="J10" s="188"/>
      <c r="K10" s="188"/>
    </row>
    <row r="11" spans="1:11" ht="15.75" customHeight="1" x14ac:dyDescent="0.2">
      <c r="A11" s="296" t="s">
        <v>321</v>
      </c>
      <c r="B11" s="297">
        <v>1</v>
      </c>
      <c r="C11" s="296" t="s">
        <v>322</v>
      </c>
      <c r="D11" s="296" t="s">
        <v>325</v>
      </c>
      <c r="E11" s="188"/>
      <c r="F11" s="96">
        <v>0</v>
      </c>
      <c r="G11" s="188" t="s">
        <v>707</v>
      </c>
      <c r="H11" s="188"/>
      <c r="I11" s="188"/>
      <c r="J11" s="188"/>
      <c r="K11" s="188"/>
    </row>
    <row r="12" spans="1:11" ht="15.75" customHeight="1" x14ac:dyDescent="0.2">
      <c r="A12" s="69" t="s">
        <v>321</v>
      </c>
      <c r="B12" s="95">
        <v>1</v>
      </c>
      <c r="C12" s="69" t="s">
        <v>322</v>
      </c>
      <c r="D12" s="69" t="s">
        <v>326</v>
      </c>
      <c r="E12" s="38" t="s">
        <v>1360</v>
      </c>
      <c r="F12" s="96">
        <v>2</v>
      </c>
      <c r="G12" s="188"/>
      <c r="H12" s="188"/>
      <c r="I12" s="188"/>
      <c r="J12" s="188"/>
      <c r="K12" s="188"/>
    </row>
    <row r="13" spans="1:11" ht="15.75" customHeight="1" x14ac:dyDescent="0.2">
      <c r="A13" s="69" t="s">
        <v>321</v>
      </c>
      <c r="B13" s="95">
        <v>1</v>
      </c>
      <c r="C13" s="69" t="s">
        <v>322</v>
      </c>
      <c r="D13" s="69" t="s">
        <v>327</v>
      </c>
      <c r="E13" s="38" t="s">
        <v>1361</v>
      </c>
      <c r="F13" s="96">
        <v>1</v>
      </c>
      <c r="G13" s="188" t="s">
        <v>1362</v>
      </c>
      <c r="H13" s="188"/>
      <c r="I13" s="188"/>
      <c r="J13" s="188"/>
      <c r="K13" s="188"/>
    </row>
    <row r="14" spans="1:11" ht="15.75" customHeight="1" x14ac:dyDescent="0.2">
      <c r="A14" s="69" t="s">
        <v>321</v>
      </c>
      <c r="B14" s="95">
        <v>1</v>
      </c>
      <c r="C14" s="69" t="s">
        <v>322</v>
      </c>
      <c r="D14" s="69" t="s">
        <v>328</v>
      </c>
      <c r="E14" s="188"/>
      <c r="F14" s="96">
        <v>0</v>
      </c>
      <c r="G14" s="312" t="s">
        <v>1363</v>
      </c>
      <c r="H14" s="188"/>
      <c r="I14" s="188"/>
      <c r="J14" s="188"/>
      <c r="K14" s="188"/>
    </row>
    <row r="15" spans="1:11" ht="15.75" customHeight="1" x14ac:dyDescent="0.2">
      <c r="A15" s="69" t="s">
        <v>321</v>
      </c>
      <c r="B15" s="95">
        <v>2</v>
      </c>
      <c r="C15" s="69" t="s">
        <v>329</v>
      </c>
      <c r="D15" s="69" t="s">
        <v>330</v>
      </c>
      <c r="E15" s="38" t="s">
        <v>1364</v>
      </c>
      <c r="F15" s="96">
        <v>1</v>
      </c>
      <c r="G15" s="312" t="s">
        <v>1365</v>
      </c>
      <c r="H15" s="188"/>
      <c r="I15" s="188"/>
      <c r="J15" s="188"/>
      <c r="K15" s="188"/>
    </row>
    <row r="16" spans="1:11" ht="15.75" customHeight="1" x14ac:dyDescent="0.2">
      <c r="A16" s="325" t="s">
        <v>321</v>
      </c>
      <c r="B16" s="326">
        <v>2</v>
      </c>
      <c r="C16" s="325" t="s">
        <v>329</v>
      </c>
      <c r="D16" s="325" t="s">
        <v>331</v>
      </c>
      <c r="E16" s="115" t="s">
        <v>1366</v>
      </c>
      <c r="F16" s="96">
        <v>1</v>
      </c>
      <c r="G16" s="188" t="s">
        <v>1367</v>
      </c>
      <c r="H16" s="188"/>
      <c r="I16" s="188"/>
      <c r="J16" s="188"/>
      <c r="K16" s="188"/>
    </row>
    <row r="17" spans="1:11" ht="15.75" customHeight="1" x14ac:dyDescent="0.2">
      <c r="A17" s="69" t="s">
        <v>321</v>
      </c>
      <c r="B17" s="95">
        <v>2</v>
      </c>
      <c r="C17" s="69" t="s">
        <v>329</v>
      </c>
      <c r="D17" s="69" t="s">
        <v>332</v>
      </c>
      <c r="E17" s="115" t="s">
        <v>1368</v>
      </c>
      <c r="F17" s="96">
        <v>1</v>
      </c>
      <c r="G17" s="312"/>
      <c r="H17" s="188"/>
      <c r="I17" s="188"/>
      <c r="J17" s="188"/>
      <c r="K17" s="188"/>
    </row>
    <row r="18" spans="1:11" ht="15.75" customHeight="1" x14ac:dyDescent="0.2">
      <c r="A18" s="69" t="s">
        <v>321</v>
      </c>
      <c r="B18" s="95">
        <v>2</v>
      </c>
      <c r="C18" s="69" t="s">
        <v>329</v>
      </c>
      <c r="D18" s="69" t="s">
        <v>333</v>
      </c>
      <c r="E18" s="188"/>
      <c r="F18" s="96">
        <v>0</v>
      </c>
      <c r="G18" s="188"/>
      <c r="H18" s="188"/>
      <c r="I18" s="188"/>
      <c r="J18" s="188"/>
      <c r="K18" s="188"/>
    </row>
    <row r="19" spans="1:11" ht="15.75" customHeight="1" x14ac:dyDescent="0.2">
      <c r="A19" s="69" t="s">
        <v>321</v>
      </c>
      <c r="B19" s="95">
        <v>2</v>
      </c>
      <c r="C19" s="69" t="s">
        <v>329</v>
      </c>
      <c r="D19" s="69" t="s">
        <v>334</v>
      </c>
      <c r="E19" s="115" t="s">
        <v>1369</v>
      </c>
      <c r="F19" s="96">
        <v>1</v>
      </c>
      <c r="G19" s="188"/>
      <c r="H19" s="188"/>
      <c r="I19" s="188"/>
      <c r="J19" s="188"/>
      <c r="K19" s="188"/>
    </row>
    <row r="20" spans="1:11" ht="15.75" customHeight="1" x14ac:dyDescent="0.2">
      <c r="A20" s="69" t="s">
        <v>321</v>
      </c>
      <c r="B20" s="95">
        <v>3</v>
      </c>
      <c r="C20" s="69" t="s">
        <v>335</v>
      </c>
      <c r="D20" s="73" t="s">
        <v>336</v>
      </c>
      <c r="E20" s="188" t="s">
        <v>1370</v>
      </c>
      <c r="F20" s="96">
        <v>2</v>
      </c>
      <c r="G20" s="188"/>
      <c r="H20" s="188"/>
      <c r="I20" s="188"/>
      <c r="J20" s="188"/>
      <c r="K20" s="188"/>
    </row>
    <row r="21" spans="1:11" ht="15.75" customHeight="1" x14ac:dyDescent="0.2">
      <c r="A21" s="69" t="s">
        <v>321</v>
      </c>
      <c r="B21" s="95">
        <v>3</v>
      </c>
      <c r="C21" s="69" t="s">
        <v>335</v>
      </c>
      <c r="D21" s="73" t="s">
        <v>337</v>
      </c>
      <c r="E21" s="188"/>
      <c r="F21" s="96">
        <v>0</v>
      </c>
      <c r="G21" s="188"/>
      <c r="H21" s="188"/>
      <c r="I21" s="188"/>
      <c r="J21" s="188"/>
      <c r="K21" s="188"/>
    </row>
    <row r="22" spans="1:11" ht="15.75" customHeight="1" x14ac:dyDescent="0.2">
      <c r="A22" s="69" t="s">
        <v>321</v>
      </c>
      <c r="B22" s="95">
        <v>3</v>
      </c>
      <c r="C22" s="69" t="s">
        <v>335</v>
      </c>
      <c r="D22" s="73" t="s">
        <v>338</v>
      </c>
      <c r="E22" s="121" t="s">
        <v>1371</v>
      </c>
      <c r="F22" s="96">
        <v>1</v>
      </c>
      <c r="G22" s="188" t="s">
        <v>1372</v>
      </c>
      <c r="H22" s="188"/>
      <c r="I22" s="188"/>
      <c r="J22" s="188"/>
      <c r="K22" s="188"/>
    </row>
    <row r="23" spans="1:11" ht="15.75" customHeight="1" x14ac:dyDescent="0.2">
      <c r="A23" s="69" t="s">
        <v>321</v>
      </c>
      <c r="B23" s="95">
        <v>3</v>
      </c>
      <c r="C23" s="69" t="s">
        <v>335</v>
      </c>
      <c r="D23" s="69" t="s">
        <v>339</v>
      </c>
      <c r="E23" s="188"/>
      <c r="F23" s="96">
        <v>0</v>
      </c>
      <c r="G23" s="188"/>
      <c r="H23" s="188"/>
      <c r="I23" s="188"/>
      <c r="J23" s="188"/>
      <c r="K23" s="188"/>
    </row>
    <row r="24" spans="1:11" ht="15.75" customHeight="1" x14ac:dyDescent="0.2">
      <c r="A24" s="69" t="s">
        <v>321</v>
      </c>
      <c r="B24" s="95">
        <v>3</v>
      </c>
      <c r="C24" s="69" t="s">
        <v>335</v>
      </c>
      <c r="D24" s="69" t="s">
        <v>340</v>
      </c>
      <c r="E24" s="188"/>
      <c r="F24" s="96">
        <v>0</v>
      </c>
      <c r="G24" s="188"/>
      <c r="H24" s="188"/>
      <c r="I24" s="188"/>
      <c r="J24" s="188"/>
      <c r="K24" s="188"/>
    </row>
    <row r="25" spans="1:11" ht="15.75" customHeight="1" x14ac:dyDescent="0.2">
      <c r="A25" s="69" t="s">
        <v>321</v>
      </c>
      <c r="B25" s="95">
        <v>3</v>
      </c>
      <c r="C25" s="69" t="s">
        <v>335</v>
      </c>
      <c r="D25" s="69" t="s">
        <v>341</v>
      </c>
      <c r="E25" s="121" t="s">
        <v>1373</v>
      </c>
      <c r="F25" s="96">
        <v>2</v>
      </c>
      <c r="G25" s="188"/>
      <c r="H25" s="188"/>
      <c r="I25" s="188"/>
      <c r="J25" s="188"/>
      <c r="K25" s="188"/>
    </row>
    <row r="26" spans="1:11" ht="15.75" customHeight="1" x14ac:dyDescent="0.2">
      <c r="A26" s="69" t="s">
        <v>321</v>
      </c>
      <c r="B26" s="95">
        <v>3</v>
      </c>
      <c r="C26" s="69" t="s">
        <v>335</v>
      </c>
      <c r="D26" s="73" t="s">
        <v>342</v>
      </c>
      <c r="E26" s="188"/>
      <c r="F26" s="96">
        <v>0</v>
      </c>
      <c r="G26" s="188"/>
      <c r="H26" s="188"/>
      <c r="I26" s="188"/>
      <c r="J26" s="188"/>
      <c r="K26" s="188"/>
    </row>
    <row r="27" spans="1:11" ht="15.75" customHeight="1" x14ac:dyDescent="0.2">
      <c r="A27" s="69" t="s">
        <v>321</v>
      </c>
      <c r="B27" s="95">
        <v>3</v>
      </c>
      <c r="C27" s="69" t="s">
        <v>335</v>
      </c>
      <c r="D27" s="73" t="s">
        <v>343</v>
      </c>
      <c r="E27" s="188"/>
      <c r="F27" s="96">
        <v>0</v>
      </c>
      <c r="G27" s="188"/>
      <c r="H27" s="188"/>
      <c r="I27" s="188"/>
      <c r="J27" s="188"/>
      <c r="K27" s="188"/>
    </row>
    <row r="28" spans="1:11" ht="15.75" customHeight="1" x14ac:dyDescent="0.2">
      <c r="A28" s="69" t="s">
        <v>321</v>
      </c>
      <c r="B28" s="95">
        <v>4</v>
      </c>
      <c r="C28" s="69" t="s">
        <v>344</v>
      </c>
      <c r="D28" s="69" t="s">
        <v>345</v>
      </c>
      <c r="E28" s="115" t="s">
        <v>1374</v>
      </c>
      <c r="F28" s="96">
        <v>1</v>
      </c>
      <c r="G28" s="115" t="s">
        <v>1375</v>
      </c>
      <c r="H28" s="188"/>
      <c r="I28" s="188"/>
      <c r="J28" s="188"/>
      <c r="K28" s="188"/>
    </row>
    <row r="29" spans="1:11" ht="15.75" customHeight="1" x14ac:dyDescent="0.2">
      <c r="A29" s="69" t="s">
        <v>321</v>
      </c>
      <c r="B29" s="95">
        <v>4</v>
      </c>
      <c r="C29" s="69" t="s">
        <v>344</v>
      </c>
      <c r="D29" s="69" t="s">
        <v>346</v>
      </c>
      <c r="E29" s="115" t="s">
        <v>1374</v>
      </c>
      <c r="F29" s="96">
        <v>2</v>
      </c>
      <c r="G29" s="188"/>
      <c r="H29" s="188"/>
      <c r="I29" s="188"/>
      <c r="J29" s="188"/>
      <c r="K29" s="188"/>
    </row>
    <row r="30" spans="1:11" ht="15.75" customHeight="1" x14ac:dyDescent="0.2">
      <c r="A30" s="296" t="s">
        <v>321</v>
      </c>
      <c r="B30" s="297">
        <v>4</v>
      </c>
      <c r="C30" s="296" t="s">
        <v>344</v>
      </c>
      <c r="D30" s="296" t="s">
        <v>347</v>
      </c>
      <c r="E30" s="115" t="s">
        <v>1374</v>
      </c>
      <c r="F30" s="96">
        <v>1</v>
      </c>
      <c r="G30" s="188" t="s">
        <v>1376</v>
      </c>
      <c r="H30" s="188"/>
      <c r="I30" s="188"/>
      <c r="J30" s="188"/>
      <c r="K30" s="188"/>
    </row>
    <row r="31" spans="1:11" ht="15.75" customHeight="1" x14ac:dyDescent="0.2">
      <c r="A31" s="69" t="s">
        <v>321</v>
      </c>
      <c r="B31" s="95">
        <v>5</v>
      </c>
      <c r="C31" s="74" t="s">
        <v>348</v>
      </c>
      <c r="D31" s="73" t="s">
        <v>349</v>
      </c>
      <c r="E31" s="115" t="s">
        <v>1377</v>
      </c>
      <c r="F31" s="96"/>
      <c r="G31" s="188"/>
      <c r="H31" s="188"/>
      <c r="I31" s="188"/>
      <c r="J31" s="188"/>
      <c r="K31" s="188"/>
    </row>
    <row r="32" spans="1:11" ht="15.75" customHeight="1" x14ac:dyDescent="0.2">
      <c r="A32" s="296" t="s">
        <v>321</v>
      </c>
      <c r="B32" s="297">
        <v>5</v>
      </c>
      <c r="C32" s="298" t="s">
        <v>348</v>
      </c>
      <c r="D32" s="299" t="s">
        <v>350</v>
      </c>
      <c r="E32" s="188"/>
      <c r="F32" s="96">
        <v>0</v>
      </c>
      <c r="G32" s="188"/>
      <c r="H32" s="188"/>
      <c r="I32" s="188"/>
      <c r="J32" s="188"/>
      <c r="K32" s="188"/>
    </row>
    <row r="33" spans="1:11" ht="15.75" customHeight="1" x14ac:dyDescent="0.2">
      <c r="A33" s="69" t="s">
        <v>321</v>
      </c>
      <c r="B33" s="95">
        <v>5</v>
      </c>
      <c r="C33" s="74" t="s">
        <v>348</v>
      </c>
      <c r="D33" s="69" t="s">
        <v>351</v>
      </c>
      <c r="E33" s="188"/>
      <c r="F33" s="96">
        <v>0</v>
      </c>
      <c r="G33" s="188"/>
      <c r="H33" s="188"/>
      <c r="I33" s="188"/>
      <c r="J33" s="188"/>
      <c r="K33" s="188"/>
    </row>
    <row r="34" spans="1:11" ht="15.75" customHeight="1" x14ac:dyDescent="0.2">
      <c r="A34" s="69" t="s">
        <v>321</v>
      </c>
      <c r="B34" s="95">
        <v>5</v>
      </c>
      <c r="C34" s="74" t="s">
        <v>348</v>
      </c>
      <c r="D34" s="73" t="s">
        <v>352</v>
      </c>
      <c r="E34" s="188"/>
      <c r="F34" s="96">
        <v>0</v>
      </c>
      <c r="G34" s="188"/>
      <c r="H34" s="188"/>
      <c r="I34" s="188"/>
      <c r="J34" s="188"/>
      <c r="K34" s="188"/>
    </row>
    <row r="35" spans="1:11" ht="15.75" customHeight="1" x14ac:dyDescent="0.2">
      <c r="A35" s="69" t="s">
        <v>321</v>
      </c>
      <c r="B35" s="95">
        <v>5</v>
      </c>
      <c r="C35" s="74" t="s">
        <v>348</v>
      </c>
      <c r="D35" s="69" t="s">
        <v>353</v>
      </c>
      <c r="E35" s="188" t="s">
        <v>1378</v>
      </c>
      <c r="F35" s="96">
        <v>2</v>
      </c>
      <c r="G35" s="188"/>
      <c r="H35" s="188"/>
      <c r="I35" s="188"/>
      <c r="J35" s="188"/>
      <c r="K35" s="188"/>
    </row>
    <row r="36" spans="1:11" ht="15.75" customHeight="1" x14ac:dyDescent="0.2">
      <c r="A36" s="69" t="s">
        <v>321</v>
      </c>
      <c r="B36" s="95">
        <v>5</v>
      </c>
      <c r="C36" s="74" t="s">
        <v>348</v>
      </c>
      <c r="D36" s="73" t="s">
        <v>354</v>
      </c>
      <c r="E36" s="188" t="s">
        <v>1378</v>
      </c>
      <c r="F36" s="96">
        <v>2</v>
      </c>
      <c r="G36" s="188"/>
      <c r="H36" s="188"/>
      <c r="I36" s="188"/>
      <c r="J36" s="188"/>
      <c r="K36" s="188"/>
    </row>
    <row r="37" spans="1:11" ht="15.75" customHeight="1" x14ac:dyDescent="0.2">
      <c r="A37" s="69" t="s">
        <v>321</v>
      </c>
      <c r="B37" s="99">
        <v>6</v>
      </c>
      <c r="C37" s="76" t="s">
        <v>355</v>
      </c>
      <c r="D37" s="76" t="s">
        <v>356</v>
      </c>
      <c r="E37" s="188" t="s">
        <v>1379</v>
      </c>
      <c r="F37" s="96">
        <v>1</v>
      </c>
      <c r="G37" s="188"/>
      <c r="H37" s="188"/>
      <c r="I37" s="188"/>
      <c r="J37" s="188"/>
      <c r="K37" s="188"/>
    </row>
    <row r="38" spans="1:11" ht="15.75" customHeight="1" x14ac:dyDescent="0.2">
      <c r="A38" s="69" t="s">
        <v>321</v>
      </c>
      <c r="B38" s="99">
        <v>6</v>
      </c>
      <c r="C38" s="76" t="s">
        <v>355</v>
      </c>
      <c r="D38" s="76" t="s">
        <v>357</v>
      </c>
      <c r="E38" s="188" t="s">
        <v>1380</v>
      </c>
      <c r="F38" s="96">
        <v>1</v>
      </c>
      <c r="G38" s="188" t="s">
        <v>1381</v>
      </c>
      <c r="H38" s="188"/>
      <c r="I38" s="188"/>
      <c r="J38" s="188"/>
      <c r="K38" s="188"/>
    </row>
    <row r="39" spans="1:11" ht="15.75" customHeight="1" x14ac:dyDescent="0.2">
      <c r="A39" s="69" t="s">
        <v>321</v>
      </c>
      <c r="B39" s="99">
        <v>6</v>
      </c>
      <c r="C39" s="76" t="s">
        <v>355</v>
      </c>
      <c r="D39" s="76" t="s">
        <v>358</v>
      </c>
      <c r="E39" s="42" t="s">
        <v>1382</v>
      </c>
      <c r="F39" s="96">
        <v>1</v>
      </c>
      <c r="G39" s="312" t="s">
        <v>1383</v>
      </c>
      <c r="H39" s="188"/>
      <c r="I39" s="188"/>
      <c r="J39" s="188"/>
      <c r="K39" s="188"/>
    </row>
    <row r="40" spans="1:11" ht="15.75" customHeight="1" x14ac:dyDescent="0.2">
      <c r="A40" s="69" t="s">
        <v>321</v>
      </c>
      <c r="B40" s="99">
        <v>6</v>
      </c>
      <c r="C40" s="76" t="s">
        <v>355</v>
      </c>
      <c r="D40" s="76" t="s">
        <v>359</v>
      </c>
      <c r="E40" s="122" t="s">
        <v>1384</v>
      </c>
      <c r="F40" s="96">
        <v>2</v>
      </c>
      <c r="G40" s="188"/>
      <c r="H40" s="188"/>
      <c r="I40" s="188"/>
      <c r="J40" s="188"/>
      <c r="K40" s="188"/>
    </row>
    <row r="41" spans="1:11" ht="15.75" customHeight="1" x14ac:dyDescent="0.2">
      <c r="A41" s="296" t="s">
        <v>321</v>
      </c>
      <c r="B41" s="301">
        <v>6</v>
      </c>
      <c r="C41" s="302" t="s">
        <v>355</v>
      </c>
      <c r="D41" s="302" t="s">
        <v>360</v>
      </c>
      <c r="E41" s="188"/>
      <c r="F41" s="96">
        <v>0</v>
      </c>
      <c r="G41" s="188"/>
      <c r="H41" s="188"/>
      <c r="I41" s="188"/>
      <c r="J41" s="188"/>
      <c r="K41" s="188"/>
    </row>
    <row r="42" spans="1:11" ht="15.75" customHeight="1" x14ac:dyDescent="0.2">
      <c r="A42" s="69" t="s">
        <v>321</v>
      </c>
      <c r="B42" s="99">
        <v>7</v>
      </c>
      <c r="C42" s="76" t="s">
        <v>361</v>
      </c>
      <c r="D42" s="76" t="s">
        <v>362</v>
      </c>
      <c r="E42" s="115" t="s">
        <v>1385</v>
      </c>
      <c r="F42" s="96">
        <v>2</v>
      </c>
      <c r="G42" s="188"/>
      <c r="H42" s="188"/>
      <c r="I42" s="188"/>
      <c r="J42" s="188"/>
      <c r="K42" s="188"/>
    </row>
    <row r="43" spans="1:11" ht="15.75" customHeight="1" x14ac:dyDescent="0.2">
      <c r="A43" s="69" t="s">
        <v>321</v>
      </c>
      <c r="B43" s="99">
        <v>7</v>
      </c>
      <c r="C43" s="76" t="s">
        <v>361</v>
      </c>
      <c r="D43" s="69" t="s">
        <v>363</v>
      </c>
      <c r="E43" s="188" t="s">
        <v>1386</v>
      </c>
      <c r="F43" s="96">
        <v>1</v>
      </c>
      <c r="G43" s="188" t="s">
        <v>1387</v>
      </c>
      <c r="H43" s="188"/>
      <c r="I43" s="188"/>
      <c r="J43" s="188"/>
      <c r="K43" s="188"/>
    </row>
    <row r="44" spans="1:11" ht="15.75" customHeight="1" x14ac:dyDescent="0.2">
      <c r="A44" s="296" t="s">
        <v>321</v>
      </c>
      <c r="B44" s="301">
        <v>7</v>
      </c>
      <c r="C44" s="302" t="s">
        <v>361</v>
      </c>
      <c r="D44" s="296" t="s">
        <v>364</v>
      </c>
      <c r="E44" s="188" t="s">
        <v>1388</v>
      </c>
      <c r="F44" s="96">
        <v>1</v>
      </c>
      <c r="G44" s="188" t="s">
        <v>1389</v>
      </c>
      <c r="H44" s="188"/>
      <c r="I44" s="188"/>
      <c r="J44" s="188"/>
      <c r="K44" s="188"/>
    </row>
    <row r="45" spans="1:11" ht="15.75" customHeight="1" x14ac:dyDescent="0.2">
      <c r="A45" s="69" t="s">
        <v>321</v>
      </c>
      <c r="B45" s="99">
        <v>7</v>
      </c>
      <c r="C45" s="76" t="s">
        <v>361</v>
      </c>
      <c r="D45" s="76" t="s">
        <v>365</v>
      </c>
      <c r="E45" s="188" t="s">
        <v>1390</v>
      </c>
      <c r="F45" s="96">
        <v>1</v>
      </c>
      <c r="G45" s="188" t="s">
        <v>1391</v>
      </c>
      <c r="H45" s="188"/>
      <c r="I45" s="188"/>
      <c r="J45" s="188"/>
      <c r="K45" s="188"/>
    </row>
    <row r="46" spans="1:11" ht="15.75" customHeight="1" x14ac:dyDescent="0.2">
      <c r="A46" s="69" t="s">
        <v>321</v>
      </c>
      <c r="B46" s="99">
        <v>7</v>
      </c>
      <c r="C46" s="76" t="s">
        <v>361</v>
      </c>
      <c r="D46" s="76" t="s">
        <v>366</v>
      </c>
      <c r="E46" s="188"/>
      <c r="F46" s="96">
        <v>0</v>
      </c>
      <c r="G46" s="188"/>
      <c r="H46" s="188"/>
      <c r="I46" s="188"/>
      <c r="J46" s="188"/>
      <c r="K46" s="188"/>
    </row>
    <row r="47" spans="1:11" ht="15.75" customHeight="1" x14ac:dyDescent="0.2">
      <c r="A47" s="69" t="s">
        <v>321</v>
      </c>
      <c r="B47" s="99">
        <v>8</v>
      </c>
      <c r="C47" s="76" t="s">
        <v>367</v>
      </c>
      <c r="D47" s="69" t="s">
        <v>368</v>
      </c>
      <c r="E47" s="188" t="s">
        <v>1392</v>
      </c>
      <c r="F47" s="96">
        <v>2</v>
      </c>
      <c r="G47" s="188"/>
      <c r="H47" s="188"/>
      <c r="I47" s="188"/>
      <c r="J47" s="188"/>
      <c r="K47" s="188"/>
    </row>
    <row r="48" spans="1:11" ht="15.75" customHeight="1" x14ac:dyDescent="0.2">
      <c r="A48" s="296" t="s">
        <v>321</v>
      </c>
      <c r="B48" s="301">
        <v>8</v>
      </c>
      <c r="C48" s="302" t="s">
        <v>367</v>
      </c>
      <c r="D48" s="302" t="s">
        <v>369</v>
      </c>
      <c r="E48" s="188" t="s">
        <v>1390</v>
      </c>
      <c r="F48" s="96">
        <v>1</v>
      </c>
      <c r="G48" s="188" t="s">
        <v>1393</v>
      </c>
      <c r="H48" s="188"/>
      <c r="I48" s="188"/>
      <c r="J48" s="188"/>
      <c r="K48" s="188"/>
    </row>
    <row r="49" spans="1:11" ht="15.75" customHeight="1" x14ac:dyDescent="0.2">
      <c r="A49" s="296" t="s">
        <v>321</v>
      </c>
      <c r="B49" s="301">
        <v>8</v>
      </c>
      <c r="C49" s="302" t="s">
        <v>367</v>
      </c>
      <c r="D49" s="302" t="s">
        <v>370</v>
      </c>
      <c r="E49" s="188" t="s">
        <v>1394</v>
      </c>
      <c r="F49" s="96">
        <v>1</v>
      </c>
      <c r="G49" s="188" t="s">
        <v>1395</v>
      </c>
      <c r="H49" s="188"/>
      <c r="I49" s="188"/>
      <c r="J49" s="188"/>
      <c r="K49" s="188"/>
    </row>
    <row r="50" spans="1:11" ht="15.75" customHeight="1" x14ac:dyDescent="0.2">
      <c r="A50" s="69" t="s">
        <v>321</v>
      </c>
      <c r="B50" s="99">
        <v>8</v>
      </c>
      <c r="C50" s="76" t="s">
        <v>367</v>
      </c>
      <c r="D50" s="69" t="s">
        <v>371</v>
      </c>
      <c r="E50" s="188" t="s">
        <v>1396</v>
      </c>
      <c r="F50" s="96">
        <v>2</v>
      </c>
      <c r="G50" s="188"/>
      <c r="H50" s="188"/>
      <c r="I50" s="188"/>
      <c r="J50" s="188"/>
      <c r="K50" s="188"/>
    </row>
    <row r="51" spans="1:11" ht="15.75" customHeight="1" x14ac:dyDescent="0.2">
      <c r="A51" s="69" t="s">
        <v>321</v>
      </c>
      <c r="B51" s="99">
        <v>8</v>
      </c>
      <c r="C51" s="76" t="s">
        <v>367</v>
      </c>
      <c r="D51" s="76" t="s">
        <v>372</v>
      </c>
      <c r="E51" s="188" t="s">
        <v>1397</v>
      </c>
      <c r="F51" s="96">
        <v>1</v>
      </c>
      <c r="G51" s="188" t="s">
        <v>1398</v>
      </c>
      <c r="H51" s="188"/>
      <c r="I51" s="188"/>
      <c r="J51" s="188"/>
      <c r="K51" s="188"/>
    </row>
    <row r="52" spans="1:11" ht="15.75" customHeight="1" x14ac:dyDescent="0.2">
      <c r="A52" s="69" t="s">
        <v>321</v>
      </c>
      <c r="B52" s="99">
        <v>8</v>
      </c>
      <c r="C52" s="76" t="s">
        <v>367</v>
      </c>
      <c r="D52" s="76" t="s">
        <v>373</v>
      </c>
      <c r="E52" s="188"/>
      <c r="F52" s="96">
        <v>0</v>
      </c>
      <c r="G52" s="188"/>
      <c r="H52" s="188"/>
      <c r="I52" s="188"/>
      <c r="J52" s="188"/>
      <c r="K52" s="188"/>
    </row>
    <row r="53" spans="1:11" ht="15.75" customHeight="1" x14ac:dyDescent="0.2">
      <c r="A53" s="69" t="s">
        <v>321</v>
      </c>
      <c r="B53" s="99">
        <v>8</v>
      </c>
      <c r="C53" s="76" t="s">
        <v>367</v>
      </c>
      <c r="D53" s="76" t="s">
        <v>374</v>
      </c>
      <c r="E53" s="188" t="s">
        <v>1399</v>
      </c>
      <c r="F53" s="96">
        <v>1</v>
      </c>
      <c r="G53" s="188" t="s">
        <v>1400</v>
      </c>
      <c r="H53" s="188"/>
      <c r="I53" s="188"/>
      <c r="J53" s="188"/>
      <c r="K53" s="188"/>
    </row>
    <row r="54" spans="1:11" ht="15.75" customHeight="1" x14ac:dyDescent="0.2">
      <c r="A54" s="69" t="s">
        <v>321</v>
      </c>
      <c r="B54" s="99">
        <v>8</v>
      </c>
      <c r="C54" s="76" t="s">
        <v>367</v>
      </c>
      <c r="D54" s="76" t="s">
        <v>375</v>
      </c>
      <c r="E54" s="188" t="s">
        <v>1401</v>
      </c>
      <c r="F54" s="96">
        <v>1</v>
      </c>
      <c r="G54" s="188" t="s">
        <v>1402</v>
      </c>
      <c r="H54" s="188"/>
      <c r="I54" s="188"/>
      <c r="J54" s="188"/>
      <c r="K54" s="188"/>
    </row>
    <row r="55" spans="1:11" ht="15.75" customHeight="1" x14ac:dyDescent="0.2">
      <c r="A55" s="69" t="s">
        <v>321</v>
      </c>
      <c r="B55" s="95">
        <v>9</v>
      </c>
      <c r="C55" s="69" t="s">
        <v>376</v>
      </c>
      <c r="D55" s="76" t="s">
        <v>377</v>
      </c>
      <c r="E55" s="188"/>
      <c r="F55" s="96">
        <v>0</v>
      </c>
      <c r="G55" s="188" t="s">
        <v>1403</v>
      </c>
      <c r="H55" s="188"/>
      <c r="I55" s="188"/>
      <c r="J55" s="188"/>
      <c r="K55" s="188"/>
    </row>
    <row r="56" spans="1:11" ht="15.75" customHeight="1" x14ac:dyDescent="0.2">
      <c r="A56" s="296" t="s">
        <v>321</v>
      </c>
      <c r="B56" s="297">
        <v>9</v>
      </c>
      <c r="C56" s="296" t="s">
        <v>376</v>
      </c>
      <c r="D56" s="302" t="s">
        <v>378</v>
      </c>
      <c r="E56" s="188"/>
      <c r="F56" s="96">
        <v>0</v>
      </c>
      <c r="G56" s="188" t="s">
        <v>1403</v>
      </c>
      <c r="H56" s="188"/>
      <c r="I56" s="188"/>
      <c r="J56" s="188"/>
      <c r="K56" s="188"/>
    </row>
    <row r="57" spans="1:11" ht="15.75" customHeight="1" x14ac:dyDescent="0.2">
      <c r="A57" s="69" t="s">
        <v>321</v>
      </c>
      <c r="B57" s="95">
        <v>9</v>
      </c>
      <c r="C57" s="69" t="s">
        <v>376</v>
      </c>
      <c r="D57" s="76" t="s">
        <v>379</v>
      </c>
      <c r="E57" s="188"/>
      <c r="F57" s="96">
        <v>0</v>
      </c>
      <c r="G57" s="188" t="s">
        <v>1403</v>
      </c>
      <c r="H57" s="188"/>
      <c r="I57" s="188"/>
      <c r="J57" s="188"/>
      <c r="K57" s="188"/>
    </row>
    <row r="58" spans="1:11" ht="15.75" customHeight="1" x14ac:dyDescent="0.2">
      <c r="A58" s="296" t="s">
        <v>321</v>
      </c>
      <c r="B58" s="297">
        <v>9</v>
      </c>
      <c r="C58" s="296" t="s">
        <v>376</v>
      </c>
      <c r="D58" s="302" t="s">
        <v>380</v>
      </c>
      <c r="E58" s="188"/>
      <c r="F58" s="96">
        <v>0</v>
      </c>
      <c r="G58" s="188" t="s">
        <v>1403</v>
      </c>
      <c r="H58" s="188"/>
      <c r="I58" s="188"/>
      <c r="J58" s="188"/>
      <c r="K58" s="188"/>
    </row>
    <row r="59" spans="1:11" ht="15.75" customHeight="1" x14ac:dyDescent="0.2">
      <c r="A59" s="69" t="s">
        <v>321</v>
      </c>
      <c r="B59" s="95">
        <v>9</v>
      </c>
      <c r="C59" s="69" t="s">
        <v>376</v>
      </c>
      <c r="D59" s="76" t="s">
        <v>381</v>
      </c>
      <c r="E59" s="188"/>
      <c r="F59" s="96">
        <v>0</v>
      </c>
      <c r="G59" s="188" t="s">
        <v>1403</v>
      </c>
      <c r="H59" s="188"/>
      <c r="I59" s="188"/>
      <c r="J59" s="188"/>
      <c r="K59" s="188"/>
    </row>
    <row r="60" spans="1:11" ht="15.75" customHeight="1" x14ac:dyDescent="0.2">
      <c r="A60" s="69" t="s">
        <v>321</v>
      </c>
      <c r="B60" s="95">
        <v>10</v>
      </c>
      <c r="C60" s="69" t="s">
        <v>382</v>
      </c>
      <c r="D60" s="76" t="s">
        <v>383</v>
      </c>
      <c r="E60" s="188" t="s">
        <v>1404</v>
      </c>
      <c r="F60" s="96">
        <v>1</v>
      </c>
      <c r="G60" s="188" t="s">
        <v>1405</v>
      </c>
      <c r="H60" s="188"/>
      <c r="I60" s="188"/>
      <c r="J60" s="188"/>
      <c r="K60" s="188"/>
    </row>
    <row r="61" spans="1:11" ht="15.75" customHeight="1" x14ac:dyDescent="0.2">
      <c r="A61" s="296" t="s">
        <v>321</v>
      </c>
      <c r="B61" s="297">
        <v>10</v>
      </c>
      <c r="C61" s="296" t="s">
        <v>382</v>
      </c>
      <c r="D61" s="302" t="s">
        <v>384</v>
      </c>
      <c r="E61" s="188"/>
      <c r="F61" s="96">
        <v>0</v>
      </c>
      <c r="G61" s="312" t="s">
        <v>1406</v>
      </c>
      <c r="H61" s="188"/>
      <c r="I61" s="188"/>
      <c r="J61" s="188"/>
      <c r="K61" s="188"/>
    </row>
    <row r="62" spans="1:11" ht="15.75" customHeight="1" x14ac:dyDescent="0.2">
      <c r="A62" s="69" t="s">
        <v>321</v>
      </c>
      <c r="B62" s="95">
        <v>10</v>
      </c>
      <c r="C62" s="69" t="s">
        <v>382</v>
      </c>
      <c r="D62" s="76" t="s">
        <v>385</v>
      </c>
      <c r="E62" s="188"/>
      <c r="F62" s="96">
        <v>0</v>
      </c>
      <c r="G62" s="188" t="s">
        <v>1407</v>
      </c>
      <c r="H62" s="188"/>
      <c r="I62" s="188"/>
      <c r="J62" s="188"/>
      <c r="K62" s="188"/>
    </row>
    <row r="63" spans="1:11" ht="15.75" customHeight="1" x14ac:dyDescent="0.2">
      <c r="A63" s="69" t="s">
        <v>321</v>
      </c>
      <c r="B63" s="95">
        <v>10</v>
      </c>
      <c r="C63" s="69" t="s">
        <v>382</v>
      </c>
      <c r="D63" s="76" t="s">
        <v>386</v>
      </c>
      <c r="E63" s="188" t="s">
        <v>1408</v>
      </c>
      <c r="F63" s="96">
        <v>1</v>
      </c>
      <c r="G63" s="312" t="s">
        <v>1409</v>
      </c>
      <c r="H63" s="188"/>
      <c r="I63" s="188"/>
      <c r="J63" s="188"/>
      <c r="K63" s="188"/>
    </row>
    <row r="64" spans="1:11" ht="15.75" customHeight="1" x14ac:dyDescent="0.2">
      <c r="A64" s="296" t="s">
        <v>321</v>
      </c>
      <c r="B64" s="297">
        <v>10</v>
      </c>
      <c r="C64" s="296" t="s">
        <v>382</v>
      </c>
      <c r="D64" s="302" t="s">
        <v>387</v>
      </c>
      <c r="E64" s="188"/>
      <c r="F64" s="96">
        <v>0</v>
      </c>
      <c r="G64" s="188" t="s">
        <v>1410</v>
      </c>
      <c r="H64" s="188"/>
      <c r="I64" s="188"/>
      <c r="J64" s="188"/>
      <c r="K64" s="188"/>
    </row>
    <row r="65" spans="1:11" ht="15.75" customHeight="1" x14ac:dyDescent="0.2">
      <c r="A65" s="69" t="s">
        <v>321</v>
      </c>
      <c r="B65" s="95">
        <v>10</v>
      </c>
      <c r="C65" s="69" t="s">
        <v>382</v>
      </c>
      <c r="D65" s="76" t="s">
        <v>388</v>
      </c>
      <c r="E65" s="188"/>
      <c r="F65" s="96">
        <v>0</v>
      </c>
      <c r="G65" s="188" t="s">
        <v>1411</v>
      </c>
      <c r="H65" s="188"/>
      <c r="I65" s="188"/>
      <c r="J65" s="188"/>
      <c r="K65" s="188"/>
    </row>
    <row r="66" spans="1:11" ht="15.75" customHeight="1" x14ac:dyDescent="0.2">
      <c r="A66" s="69" t="s">
        <v>321</v>
      </c>
      <c r="B66" s="95">
        <v>10</v>
      </c>
      <c r="C66" s="69" t="s">
        <v>382</v>
      </c>
      <c r="D66" s="76" t="s">
        <v>389</v>
      </c>
      <c r="F66" s="96">
        <v>0</v>
      </c>
      <c r="G66" s="188" t="s">
        <v>1411</v>
      </c>
      <c r="H66" s="188"/>
      <c r="I66" s="188"/>
      <c r="J66" s="188"/>
      <c r="K66" s="188"/>
    </row>
    <row r="67" spans="1:11" ht="15.75" customHeight="1" x14ac:dyDescent="0.2">
      <c r="A67" s="69" t="s">
        <v>321</v>
      </c>
      <c r="B67" s="95">
        <v>10</v>
      </c>
      <c r="C67" s="69" t="s">
        <v>382</v>
      </c>
      <c r="D67" s="76" t="s">
        <v>390</v>
      </c>
      <c r="E67" s="188"/>
      <c r="F67" s="96">
        <v>0</v>
      </c>
      <c r="G67" s="188" t="s">
        <v>1412</v>
      </c>
      <c r="H67" s="188"/>
      <c r="I67" s="188"/>
      <c r="J67" s="188"/>
      <c r="K67" s="188"/>
    </row>
    <row r="68" spans="1:11" ht="15.75" customHeight="1" x14ac:dyDescent="0.2">
      <c r="A68" s="69" t="s">
        <v>321</v>
      </c>
      <c r="B68" s="95">
        <v>10</v>
      </c>
      <c r="C68" s="69" t="s">
        <v>382</v>
      </c>
      <c r="D68" s="76" t="s">
        <v>391</v>
      </c>
      <c r="E68" s="188"/>
      <c r="F68" s="96"/>
      <c r="G68" s="188"/>
      <c r="H68" s="188"/>
      <c r="I68" s="188"/>
      <c r="J68" s="188"/>
      <c r="K68" s="188"/>
    </row>
    <row r="69" spans="1:11" ht="15.75" customHeight="1" x14ac:dyDescent="0.2">
      <c r="A69" s="69" t="s">
        <v>321</v>
      </c>
      <c r="B69" s="95">
        <v>10</v>
      </c>
      <c r="C69" s="69" t="s">
        <v>382</v>
      </c>
      <c r="D69" s="76" t="s">
        <v>392</v>
      </c>
      <c r="E69" s="188"/>
      <c r="F69" s="96"/>
      <c r="G69" s="188"/>
      <c r="H69" s="188"/>
      <c r="I69" s="188"/>
      <c r="J69" s="188"/>
      <c r="K69" s="188"/>
    </row>
    <row r="70" spans="1:11" ht="15.75" customHeight="1" x14ac:dyDescent="0.2">
      <c r="A70" s="69" t="s">
        <v>321</v>
      </c>
      <c r="B70" s="95">
        <v>10</v>
      </c>
      <c r="C70" s="69" t="s">
        <v>382</v>
      </c>
      <c r="D70" s="76" t="s">
        <v>393</v>
      </c>
      <c r="E70" s="188"/>
      <c r="F70" s="96"/>
      <c r="G70" s="188"/>
      <c r="H70" s="188"/>
      <c r="I70" s="188"/>
      <c r="J70" s="188"/>
      <c r="K70" s="188"/>
    </row>
    <row r="71" spans="1:11" ht="15.75" customHeight="1" x14ac:dyDescent="0.2">
      <c r="A71" s="69" t="s">
        <v>321</v>
      </c>
      <c r="B71" s="95">
        <v>10</v>
      </c>
      <c r="C71" s="69" t="s">
        <v>382</v>
      </c>
      <c r="D71" s="76" t="s">
        <v>394</v>
      </c>
      <c r="E71" s="188"/>
      <c r="F71" s="96"/>
      <c r="G71" s="188"/>
      <c r="H71" s="188"/>
      <c r="I71" s="188"/>
      <c r="J71" s="188"/>
      <c r="K71" s="188"/>
    </row>
    <row r="72" spans="1:11" ht="15.75" customHeight="1" x14ac:dyDescent="0.2">
      <c r="A72" s="69" t="s">
        <v>321</v>
      </c>
      <c r="B72" s="95">
        <v>10</v>
      </c>
      <c r="C72" s="69" t="s">
        <v>382</v>
      </c>
      <c r="D72" s="76" t="s">
        <v>395</v>
      </c>
      <c r="E72" s="188"/>
      <c r="F72" s="96"/>
      <c r="G72" s="188"/>
      <c r="H72" s="188"/>
      <c r="I72" s="188"/>
      <c r="J72" s="188"/>
      <c r="K72" s="188"/>
    </row>
    <row r="73" spans="1:11" ht="15.75" customHeight="1" x14ac:dyDescent="0.2">
      <c r="A73" s="69" t="s">
        <v>321</v>
      </c>
      <c r="B73" s="95">
        <v>10</v>
      </c>
      <c r="C73" s="69" t="s">
        <v>382</v>
      </c>
      <c r="D73" s="76" t="s">
        <v>396</v>
      </c>
      <c r="E73" s="188"/>
      <c r="F73" s="96"/>
      <c r="G73" s="188"/>
      <c r="H73" s="188"/>
      <c r="I73" s="188"/>
      <c r="J73" s="188"/>
      <c r="K73" s="188"/>
    </row>
    <row r="74" spans="1:11" ht="15.75" customHeight="1" x14ac:dyDescent="0.2">
      <c r="A74" s="69" t="s">
        <v>321</v>
      </c>
      <c r="B74" s="95">
        <v>10</v>
      </c>
      <c r="C74" s="69" t="s">
        <v>382</v>
      </c>
      <c r="D74" s="76" t="s">
        <v>397</v>
      </c>
      <c r="E74" s="188"/>
      <c r="F74" s="96"/>
      <c r="G74" s="188"/>
      <c r="H74" s="188"/>
      <c r="I74" s="188"/>
      <c r="J74" s="188"/>
      <c r="K74" s="188"/>
    </row>
    <row r="75" spans="1:11" ht="15.75" customHeight="1" x14ac:dyDescent="0.2">
      <c r="A75" s="69" t="s">
        <v>321</v>
      </c>
      <c r="B75" s="95">
        <v>10</v>
      </c>
      <c r="C75" s="69" t="s">
        <v>382</v>
      </c>
      <c r="D75" s="76" t="s">
        <v>398</v>
      </c>
      <c r="E75" s="188"/>
      <c r="F75" s="96"/>
      <c r="G75" s="188"/>
      <c r="H75" s="188"/>
      <c r="I75" s="188"/>
      <c r="J75" s="188"/>
      <c r="K75" s="188"/>
    </row>
    <row r="76" spans="1:11" ht="15.75" customHeight="1" x14ac:dyDescent="0.2">
      <c r="A76" s="69" t="s">
        <v>321</v>
      </c>
      <c r="B76" s="95">
        <v>10</v>
      </c>
      <c r="C76" s="69" t="s">
        <v>382</v>
      </c>
      <c r="D76" s="76" t="s">
        <v>399</v>
      </c>
      <c r="E76" s="188"/>
      <c r="F76" s="96"/>
      <c r="G76" s="188"/>
      <c r="H76" s="188"/>
      <c r="I76" s="188"/>
      <c r="J76" s="188"/>
      <c r="K76" s="188"/>
    </row>
    <row r="77" spans="1:11" ht="15.75" customHeight="1" x14ac:dyDescent="0.2">
      <c r="A77" s="69" t="s">
        <v>321</v>
      </c>
      <c r="B77" s="95">
        <v>10</v>
      </c>
      <c r="C77" s="69" t="s">
        <v>382</v>
      </c>
      <c r="D77" s="76" t="s">
        <v>400</v>
      </c>
      <c r="E77" s="188"/>
      <c r="F77" s="96"/>
      <c r="G77" s="188"/>
      <c r="H77" s="188"/>
      <c r="I77" s="188"/>
      <c r="J77" s="188"/>
      <c r="K77" s="188"/>
    </row>
    <row r="78" spans="1:11" ht="15.75" customHeight="1" x14ac:dyDescent="0.2">
      <c r="A78" s="69" t="s">
        <v>321</v>
      </c>
      <c r="B78" s="95">
        <v>10</v>
      </c>
      <c r="C78" s="69" t="s">
        <v>382</v>
      </c>
      <c r="D78" s="76" t="s">
        <v>401</v>
      </c>
      <c r="E78" s="188"/>
      <c r="F78" s="96"/>
      <c r="G78" s="188"/>
      <c r="H78" s="188"/>
      <c r="I78" s="188"/>
      <c r="J78" s="188"/>
      <c r="K78" s="188"/>
    </row>
    <row r="79" spans="1:11" ht="15.75" customHeight="1" x14ac:dyDescent="0.2">
      <c r="A79" s="69" t="s">
        <v>321</v>
      </c>
      <c r="B79" s="95">
        <v>10</v>
      </c>
      <c r="C79" s="69" t="s">
        <v>382</v>
      </c>
      <c r="D79" s="76" t="s">
        <v>402</v>
      </c>
      <c r="E79" s="188"/>
      <c r="F79" s="96"/>
      <c r="G79" s="188"/>
      <c r="H79" s="188"/>
      <c r="I79" s="188"/>
      <c r="J79" s="188"/>
      <c r="K79" s="188"/>
    </row>
    <row r="80" spans="1:11" ht="15.75" customHeight="1" x14ac:dyDescent="0.2">
      <c r="A80" s="69" t="s">
        <v>321</v>
      </c>
      <c r="B80" s="95">
        <v>10</v>
      </c>
      <c r="C80" s="69" t="s">
        <v>382</v>
      </c>
      <c r="D80" s="76" t="s">
        <v>403</v>
      </c>
      <c r="E80" s="188"/>
      <c r="F80" s="96"/>
      <c r="G80" s="188"/>
      <c r="H80" s="188"/>
      <c r="I80" s="188"/>
      <c r="J80" s="188"/>
      <c r="K80" s="188"/>
    </row>
    <row r="81" spans="1:11" ht="15.75" customHeight="1" x14ac:dyDescent="0.2">
      <c r="A81" s="296" t="s">
        <v>321</v>
      </c>
      <c r="B81" s="297">
        <v>10</v>
      </c>
      <c r="C81" s="296" t="s">
        <v>382</v>
      </c>
      <c r="D81" s="302" t="s">
        <v>404</v>
      </c>
      <c r="E81" s="188"/>
      <c r="F81" s="96"/>
      <c r="G81" s="188"/>
      <c r="H81" s="188"/>
      <c r="I81" s="188"/>
      <c r="J81" s="188"/>
      <c r="K81" s="188"/>
    </row>
    <row r="82" spans="1:11" ht="15.75" customHeight="1" x14ac:dyDescent="0.2">
      <c r="A82" s="69" t="s">
        <v>321</v>
      </c>
      <c r="B82" s="95">
        <v>10</v>
      </c>
      <c r="C82" s="69" t="s">
        <v>382</v>
      </c>
      <c r="D82" s="76" t="s">
        <v>405</v>
      </c>
      <c r="E82" s="188"/>
      <c r="F82" s="96"/>
      <c r="G82" s="188"/>
      <c r="H82" s="188"/>
      <c r="I82" s="188"/>
      <c r="J82" s="188"/>
      <c r="K82" s="188"/>
    </row>
    <row r="83" spans="1:11" ht="15.75" customHeight="1" x14ac:dyDescent="0.2">
      <c r="A83" s="69" t="s">
        <v>321</v>
      </c>
      <c r="B83" s="95">
        <v>10</v>
      </c>
      <c r="C83" s="69" t="s">
        <v>382</v>
      </c>
      <c r="D83" s="76" t="s">
        <v>406</v>
      </c>
      <c r="E83" s="188"/>
      <c r="F83" s="96"/>
      <c r="G83" s="188"/>
      <c r="H83" s="188"/>
      <c r="I83" s="188"/>
      <c r="J83" s="188"/>
      <c r="K83" s="188"/>
    </row>
    <row r="84" spans="1:11" ht="15.75" customHeight="1" x14ac:dyDescent="0.2">
      <c r="A84" s="83" t="s">
        <v>407</v>
      </c>
      <c r="B84" s="95">
        <v>11</v>
      </c>
      <c r="C84" s="78" t="s">
        <v>408</v>
      </c>
      <c r="D84" s="76" t="s">
        <v>409</v>
      </c>
      <c r="E84" s="188"/>
      <c r="F84" s="96"/>
      <c r="G84" s="188"/>
      <c r="H84" s="188"/>
      <c r="I84" s="188"/>
      <c r="J84" s="188"/>
      <c r="K84" s="188"/>
    </row>
    <row r="85" spans="1:11" ht="15.75" customHeight="1" x14ac:dyDescent="0.2">
      <c r="A85" s="83" t="s">
        <v>407</v>
      </c>
      <c r="B85" s="95">
        <v>11</v>
      </c>
      <c r="C85" s="78" t="s">
        <v>408</v>
      </c>
      <c r="D85" s="76" t="s">
        <v>410</v>
      </c>
      <c r="E85" s="188"/>
      <c r="F85" s="96"/>
      <c r="G85" s="188"/>
      <c r="H85" s="188"/>
      <c r="I85" s="188"/>
      <c r="J85" s="188"/>
      <c r="K85" s="188"/>
    </row>
    <row r="86" spans="1:11" ht="15.75" customHeight="1" x14ac:dyDescent="0.2">
      <c r="A86" s="83" t="s">
        <v>407</v>
      </c>
      <c r="B86" s="95">
        <v>11</v>
      </c>
      <c r="C86" s="78" t="s">
        <v>408</v>
      </c>
      <c r="D86" s="76" t="s">
        <v>411</v>
      </c>
      <c r="E86" s="188"/>
      <c r="F86" s="96"/>
      <c r="G86" s="188"/>
      <c r="H86" s="188"/>
      <c r="I86" s="188"/>
      <c r="J86" s="188"/>
      <c r="K86" s="188"/>
    </row>
    <row r="87" spans="1:11" ht="15.75" customHeight="1" x14ac:dyDescent="0.2">
      <c r="A87" s="83" t="s">
        <v>407</v>
      </c>
      <c r="B87" s="95">
        <v>11</v>
      </c>
      <c r="C87" s="78" t="s">
        <v>408</v>
      </c>
      <c r="D87" s="76" t="s">
        <v>412</v>
      </c>
      <c r="E87" s="188"/>
      <c r="F87" s="96"/>
      <c r="G87" s="188"/>
      <c r="H87" s="188"/>
      <c r="I87" s="188"/>
      <c r="J87" s="188"/>
      <c r="K87" s="188"/>
    </row>
    <row r="88" spans="1:11" ht="15.75" customHeight="1" x14ac:dyDescent="0.2">
      <c r="A88" s="83" t="s">
        <v>407</v>
      </c>
      <c r="B88" s="95">
        <v>11</v>
      </c>
      <c r="C88" s="78" t="s">
        <v>408</v>
      </c>
      <c r="D88" s="76" t="s">
        <v>413</v>
      </c>
      <c r="E88" s="188"/>
      <c r="F88" s="96"/>
      <c r="G88" s="188"/>
      <c r="H88" s="188"/>
      <c r="I88" s="188"/>
      <c r="J88" s="188"/>
      <c r="K88" s="188"/>
    </row>
    <row r="89" spans="1:11" ht="15.75" customHeight="1" x14ac:dyDescent="0.2">
      <c r="A89" s="83" t="s">
        <v>407</v>
      </c>
      <c r="B89" s="95">
        <v>11</v>
      </c>
      <c r="C89" s="78" t="s">
        <v>408</v>
      </c>
      <c r="D89" s="76" t="s">
        <v>414</v>
      </c>
      <c r="E89" s="188"/>
      <c r="F89" s="96"/>
      <c r="G89" s="188"/>
      <c r="H89" s="188"/>
      <c r="I89" s="188"/>
      <c r="J89" s="188"/>
      <c r="K89" s="188"/>
    </row>
    <row r="90" spans="1:11" ht="15.75" customHeight="1" x14ac:dyDescent="0.2">
      <c r="A90" s="83" t="s">
        <v>407</v>
      </c>
      <c r="B90" s="95">
        <v>12</v>
      </c>
      <c r="C90" s="78" t="s">
        <v>415</v>
      </c>
      <c r="D90" s="76" t="s">
        <v>416</v>
      </c>
      <c r="E90" s="188"/>
      <c r="F90" s="96"/>
      <c r="G90" s="188"/>
      <c r="H90" s="188"/>
      <c r="I90" s="188"/>
      <c r="J90" s="188"/>
      <c r="K90" s="188"/>
    </row>
    <row r="91" spans="1:11" ht="15.75" customHeight="1" x14ac:dyDescent="0.2">
      <c r="A91" s="83" t="s">
        <v>407</v>
      </c>
      <c r="B91" s="95">
        <v>12</v>
      </c>
      <c r="C91" s="78" t="s">
        <v>415</v>
      </c>
      <c r="D91" s="76" t="s">
        <v>417</v>
      </c>
      <c r="E91" s="188"/>
      <c r="F91" s="96"/>
      <c r="G91" s="188"/>
      <c r="H91" s="188"/>
      <c r="I91" s="188"/>
      <c r="J91" s="188"/>
      <c r="K91" s="188"/>
    </row>
    <row r="92" spans="1:11" ht="15.75" customHeight="1" x14ac:dyDescent="0.2">
      <c r="A92" s="303" t="s">
        <v>407</v>
      </c>
      <c r="B92" s="297">
        <v>12</v>
      </c>
      <c r="C92" s="304" t="s">
        <v>415</v>
      </c>
      <c r="D92" s="302" t="s">
        <v>418</v>
      </c>
      <c r="E92" s="188"/>
      <c r="F92" s="96"/>
      <c r="G92" s="188"/>
      <c r="H92" s="188"/>
      <c r="I92" s="188"/>
      <c r="J92" s="188"/>
      <c r="K92" s="188"/>
    </row>
    <row r="93" spans="1:11" ht="15.75" customHeight="1" x14ac:dyDescent="0.2">
      <c r="A93" s="83" t="s">
        <v>407</v>
      </c>
      <c r="B93" s="95">
        <v>12</v>
      </c>
      <c r="C93" s="78" t="s">
        <v>415</v>
      </c>
      <c r="D93" s="76" t="s">
        <v>419</v>
      </c>
      <c r="E93" s="188"/>
      <c r="F93" s="96"/>
      <c r="G93" s="188"/>
      <c r="H93" s="188"/>
      <c r="I93" s="188"/>
      <c r="J93" s="188"/>
      <c r="K93" s="188"/>
    </row>
    <row r="94" spans="1:11" ht="15.75" customHeight="1" x14ac:dyDescent="0.2">
      <c r="A94" s="303" t="s">
        <v>407</v>
      </c>
      <c r="B94" s="297">
        <v>12</v>
      </c>
      <c r="C94" s="304" t="s">
        <v>415</v>
      </c>
      <c r="D94" s="302" t="s">
        <v>420</v>
      </c>
      <c r="E94" s="188"/>
      <c r="F94" s="96"/>
      <c r="G94" s="188"/>
      <c r="H94" s="188"/>
      <c r="I94" s="188"/>
      <c r="J94" s="188"/>
      <c r="K94" s="188"/>
    </row>
    <row r="95" spans="1:11" ht="15.75" customHeight="1" x14ac:dyDescent="0.2">
      <c r="A95" s="83" t="s">
        <v>407</v>
      </c>
      <c r="B95" s="95">
        <v>12</v>
      </c>
      <c r="C95" s="78" t="s">
        <v>415</v>
      </c>
      <c r="D95" s="76" t="s">
        <v>421</v>
      </c>
      <c r="E95" s="188"/>
      <c r="F95" s="96"/>
      <c r="G95" s="188"/>
      <c r="H95" s="188"/>
      <c r="I95" s="188"/>
      <c r="J95" s="188"/>
      <c r="K95" s="188"/>
    </row>
    <row r="96" spans="1:11" ht="15.75" customHeight="1" x14ac:dyDescent="0.2">
      <c r="A96" s="303" t="s">
        <v>407</v>
      </c>
      <c r="B96" s="297">
        <v>12</v>
      </c>
      <c r="C96" s="304" t="s">
        <v>415</v>
      </c>
      <c r="D96" s="302" t="s">
        <v>422</v>
      </c>
      <c r="E96" s="188"/>
      <c r="F96" s="96"/>
      <c r="G96" s="188"/>
      <c r="H96" s="188"/>
      <c r="I96" s="188"/>
      <c r="J96" s="188"/>
      <c r="K96" s="188"/>
    </row>
    <row r="97" spans="1:11" ht="15.75" customHeight="1" x14ac:dyDescent="0.2">
      <c r="A97" s="83" t="s">
        <v>407</v>
      </c>
      <c r="B97" s="95">
        <v>12</v>
      </c>
      <c r="C97" s="78" t="s">
        <v>415</v>
      </c>
      <c r="D97" s="76" t="s">
        <v>423</v>
      </c>
      <c r="E97" s="188"/>
      <c r="F97" s="96"/>
      <c r="G97" s="188"/>
      <c r="H97" s="188"/>
      <c r="I97" s="188"/>
      <c r="J97" s="188"/>
      <c r="K97" s="188"/>
    </row>
    <row r="98" spans="1:11" ht="15.75" customHeight="1" x14ac:dyDescent="0.2">
      <c r="A98" s="83" t="s">
        <v>407</v>
      </c>
      <c r="B98" s="95">
        <v>12</v>
      </c>
      <c r="C98" s="78" t="s">
        <v>415</v>
      </c>
      <c r="D98" s="76" t="s">
        <v>424</v>
      </c>
      <c r="E98" s="188"/>
      <c r="F98" s="96"/>
      <c r="G98" s="188"/>
      <c r="H98" s="188"/>
      <c r="I98" s="188"/>
      <c r="J98" s="188"/>
      <c r="K98" s="188"/>
    </row>
    <row r="99" spans="1:11" ht="15.75" customHeight="1" x14ac:dyDescent="0.2">
      <c r="A99" s="83" t="s">
        <v>407</v>
      </c>
      <c r="B99" s="95">
        <v>13</v>
      </c>
      <c r="C99" s="78" t="s">
        <v>425</v>
      </c>
      <c r="D99" s="76" t="s">
        <v>426</v>
      </c>
      <c r="E99" s="188"/>
      <c r="F99" s="96"/>
      <c r="G99" s="188"/>
      <c r="H99" s="188"/>
      <c r="I99" s="188"/>
      <c r="J99" s="188"/>
      <c r="K99" s="188"/>
    </row>
    <row r="100" spans="1:11" ht="15.75" customHeight="1" x14ac:dyDescent="0.2">
      <c r="A100" s="83" t="s">
        <v>407</v>
      </c>
      <c r="B100" s="95">
        <v>13</v>
      </c>
      <c r="C100" s="78" t="s">
        <v>425</v>
      </c>
      <c r="D100" s="76" t="s">
        <v>427</v>
      </c>
      <c r="E100" s="188"/>
      <c r="F100" s="96"/>
      <c r="G100" s="188"/>
      <c r="H100" s="188"/>
      <c r="I100" s="188"/>
      <c r="J100" s="188"/>
      <c r="K100" s="188"/>
    </row>
    <row r="101" spans="1:11" ht="15.75" customHeight="1" x14ac:dyDescent="0.2">
      <c r="A101" s="83" t="s">
        <v>407</v>
      </c>
      <c r="B101" s="95">
        <v>13</v>
      </c>
      <c r="C101" s="78" t="s">
        <v>425</v>
      </c>
      <c r="D101" s="76" t="s">
        <v>428</v>
      </c>
      <c r="E101" s="188"/>
      <c r="F101" s="96"/>
      <c r="G101" s="188"/>
      <c r="H101" s="188"/>
      <c r="I101" s="188"/>
      <c r="J101" s="188"/>
      <c r="K101" s="188"/>
    </row>
    <row r="102" spans="1:11" ht="15.75" customHeight="1" x14ac:dyDescent="0.2">
      <c r="A102" s="83" t="s">
        <v>407</v>
      </c>
      <c r="B102" s="95">
        <v>13</v>
      </c>
      <c r="C102" s="78" t="s">
        <v>425</v>
      </c>
      <c r="D102" s="76" t="s">
        <v>429</v>
      </c>
      <c r="E102" s="188"/>
      <c r="F102" s="96"/>
      <c r="G102" s="188"/>
      <c r="H102" s="188"/>
      <c r="I102" s="188"/>
      <c r="J102" s="188"/>
      <c r="K102" s="188"/>
    </row>
    <row r="103" spans="1:11" ht="15.75" customHeight="1" x14ac:dyDescent="0.2">
      <c r="A103" s="83" t="s">
        <v>407</v>
      </c>
      <c r="B103" s="95">
        <v>14</v>
      </c>
      <c r="C103" s="78" t="s">
        <v>430</v>
      </c>
      <c r="D103" s="76" t="s">
        <v>431</v>
      </c>
      <c r="E103" s="188"/>
      <c r="F103" s="96"/>
      <c r="G103" s="188"/>
      <c r="H103" s="188"/>
      <c r="I103" s="188"/>
      <c r="J103" s="188"/>
      <c r="K103" s="188"/>
    </row>
    <row r="104" spans="1:11" ht="15.75" customHeight="1" x14ac:dyDescent="0.2">
      <c r="A104" s="83" t="s">
        <v>407</v>
      </c>
      <c r="B104" s="95">
        <v>14</v>
      </c>
      <c r="C104" s="78" t="s">
        <v>430</v>
      </c>
      <c r="D104" s="76" t="s">
        <v>432</v>
      </c>
      <c r="E104" s="188"/>
      <c r="F104" s="96"/>
      <c r="G104" s="188"/>
      <c r="H104" s="188"/>
      <c r="I104" s="188"/>
      <c r="J104" s="188"/>
      <c r="K104" s="188"/>
    </row>
    <row r="105" spans="1:11" ht="15.75" customHeight="1" x14ac:dyDescent="0.2">
      <c r="A105" s="303" t="s">
        <v>407</v>
      </c>
      <c r="B105" s="297">
        <v>14</v>
      </c>
      <c r="C105" s="304" t="s">
        <v>430</v>
      </c>
      <c r="D105" s="302" t="s">
        <v>433</v>
      </c>
      <c r="E105" s="188"/>
      <c r="F105" s="96"/>
      <c r="G105" s="188"/>
      <c r="H105" s="188"/>
      <c r="I105" s="188"/>
      <c r="J105" s="188"/>
      <c r="K105" s="188"/>
    </row>
    <row r="106" spans="1:11" ht="15.75" customHeight="1" x14ac:dyDescent="0.2">
      <c r="A106" s="303" t="s">
        <v>407</v>
      </c>
      <c r="B106" s="297">
        <v>14</v>
      </c>
      <c r="C106" s="304" t="s">
        <v>430</v>
      </c>
      <c r="D106" s="302" t="s">
        <v>434</v>
      </c>
      <c r="E106" s="188"/>
      <c r="F106" s="96"/>
      <c r="G106" s="188"/>
      <c r="H106" s="188"/>
      <c r="I106" s="188"/>
      <c r="J106" s="188"/>
      <c r="K106" s="188"/>
    </row>
    <row r="107" spans="1:11" ht="15.75" customHeight="1" x14ac:dyDescent="0.2">
      <c r="A107" s="83" t="s">
        <v>407</v>
      </c>
      <c r="B107" s="95">
        <v>14</v>
      </c>
      <c r="C107" s="78" t="s">
        <v>430</v>
      </c>
      <c r="D107" s="76" t="s">
        <v>435</v>
      </c>
      <c r="E107" s="188"/>
      <c r="F107" s="96"/>
      <c r="G107" s="188"/>
      <c r="H107" s="188"/>
      <c r="I107" s="188"/>
      <c r="J107" s="188"/>
      <c r="K107" s="188"/>
    </row>
    <row r="108" spans="1:11" ht="15.75" customHeight="1" x14ac:dyDescent="0.2">
      <c r="A108" s="83" t="s">
        <v>407</v>
      </c>
      <c r="B108" s="95">
        <v>14</v>
      </c>
      <c r="C108" s="78" t="s">
        <v>430</v>
      </c>
      <c r="D108" s="76" t="s">
        <v>436</v>
      </c>
      <c r="E108" s="188"/>
      <c r="F108" s="96"/>
      <c r="G108" s="188"/>
      <c r="H108" s="188"/>
      <c r="I108" s="188"/>
      <c r="J108" s="188"/>
      <c r="K108" s="188"/>
    </row>
    <row r="109" spans="1:11" ht="15.75" customHeight="1" x14ac:dyDescent="0.2">
      <c r="A109" s="83" t="s">
        <v>407</v>
      </c>
      <c r="B109" s="95">
        <v>14</v>
      </c>
      <c r="C109" s="78" t="s">
        <v>430</v>
      </c>
      <c r="D109" s="76" t="s">
        <v>437</v>
      </c>
      <c r="E109" s="188"/>
      <c r="F109" s="96"/>
      <c r="G109" s="188"/>
      <c r="H109" s="188"/>
      <c r="I109" s="188"/>
      <c r="J109" s="188"/>
      <c r="K109" s="188"/>
    </row>
    <row r="110" spans="1:11" ht="15.75" customHeight="1" x14ac:dyDescent="0.2">
      <c r="A110" s="83" t="s">
        <v>407</v>
      </c>
      <c r="B110" s="95">
        <v>15</v>
      </c>
      <c r="C110" s="78" t="s">
        <v>438</v>
      </c>
      <c r="D110" s="76" t="s">
        <v>439</v>
      </c>
      <c r="E110" s="188"/>
      <c r="F110" s="96"/>
      <c r="G110" s="188"/>
      <c r="H110" s="188"/>
      <c r="I110" s="188"/>
      <c r="J110" s="188"/>
      <c r="K110" s="188"/>
    </row>
    <row r="111" spans="1:11" ht="15.75" customHeight="1" x14ac:dyDescent="0.2">
      <c r="A111" s="83" t="s">
        <v>407</v>
      </c>
      <c r="B111" s="95">
        <v>15</v>
      </c>
      <c r="C111" s="78" t="s">
        <v>438</v>
      </c>
      <c r="D111" s="76" t="s">
        <v>440</v>
      </c>
      <c r="E111" s="188"/>
      <c r="F111" s="96"/>
      <c r="G111" s="188"/>
      <c r="H111" s="188"/>
      <c r="I111" s="188"/>
      <c r="J111" s="188"/>
      <c r="K111" s="188"/>
    </row>
    <row r="112" spans="1:11" ht="15.75" customHeight="1" x14ac:dyDescent="0.2">
      <c r="A112" s="83" t="s">
        <v>407</v>
      </c>
      <c r="B112" s="95">
        <v>15</v>
      </c>
      <c r="C112" s="78" t="s">
        <v>438</v>
      </c>
      <c r="D112" s="76" t="s">
        <v>441</v>
      </c>
      <c r="E112" s="188"/>
      <c r="F112" s="96"/>
      <c r="G112" s="188"/>
      <c r="H112" s="188"/>
      <c r="I112" s="188"/>
      <c r="J112" s="188"/>
      <c r="K112" s="188"/>
    </row>
    <row r="113" spans="1:11" ht="15.75" customHeight="1" x14ac:dyDescent="0.2">
      <c r="A113" s="83" t="s">
        <v>407</v>
      </c>
      <c r="B113" s="95">
        <v>16</v>
      </c>
      <c r="C113" s="78" t="s">
        <v>442</v>
      </c>
      <c r="D113" s="76" t="s">
        <v>443</v>
      </c>
      <c r="E113" s="188"/>
      <c r="F113" s="96"/>
      <c r="G113" s="188"/>
      <c r="H113" s="188"/>
      <c r="I113" s="188"/>
      <c r="J113" s="188"/>
      <c r="K113" s="188"/>
    </row>
    <row r="114" spans="1:11" ht="15.75" customHeight="1" x14ac:dyDescent="0.2">
      <c r="A114" s="83" t="s">
        <v>407</v>
      </c>
      <c r="B114" s="95">
        <v>16</v>
      </c>
      <c r="C114" s="78" t="s">
        <v>442</v>
      </c>
      <c r="D114" s="76" t="s">
        <v>444</v>
      </c>
      <c r="E114" s="188"/>
      <c r="F114" s="96"/>
      <c r="G114" s="188"/>
      <c r="H114" s="188"/>
      <c r="I114" s="188"/>
      <c r="J114" s="188"/>
      <c r="K114" s="188"/>
    </row>
    <row r="115" spans="1:11" ht="15.75" customHeight="1" x14ac:dyDescent="0.2">
      <c r="A115" s="83" t="s">
        <v>407</v>
      </c>
      <c r="B115" s="95">
        <v>16</v>
      </c>
      <c r="C115" s="78" t="s">
        <v>442</v>
      </c>
      <c r="D115" s="76" t="s">
        <v>445</v>
      </c>
      <c r="E115" s="188"/>
      <c r="F115" s="96"/>
      <c r="G115" s="188"/>
      <c r="H115" s="188"/>
      <c r="I115" s="188"/>
      <c r="J115" s="188"/>
      <c r="K115" s="188"/>
    </row>
    <row r="116" spans="1:11" ht="15.75" customHeight="1" x14ac:dyDescent="0.2">
      <c r="A116" s="83" t="s">
        <v>407</v>
      </c>
      <c r="B116" s="95">
        <v>16</v>
      </c>
      <c r="C116" s="78" t="s">
        <v>442</v>
      </c>
      <c r="D116" s="76" t="s">
        <v>446</v>
      </c>
      <c r="E116" s="188"/>
      <c r="F116" s="96"/>
      <c r="G116" s="188"/>
      <c r="H116" s="188"/>
      <c r="I116" s="188"/>
      <c r="J116" s="188"/>
      <c r="K116" s="188"/>
    </row>
    <row r="117" spans="1:11" ht="15.75" customHeight="1" x14ac:dyDescent="0.2">
      <c r="A117" s="83" t="s">
        <v>407</v>
      </c>
      <c r="B117" s="95">
        <v>16</v>
      </c>
      <c r="C117" s="78" t="s">
        <v>442</v>
      </c>
      <c r="D117" s="76" t="s">
        <v>447</v>
      </c>
      <c r="E117" s="188"/>
      <c r="F117" s="96"/>
      <c r="G117" s="188"/>
      <c r="H117" s="188"/>
      <c r="I117" s="188"/>
      <c r="J117" s="188"/>
      <c r="K117" s="188"/>
    </row>
    <row r="118" spans="1:11" ht="15.75" customHeight="1" x14ac:dyDescent="0.2">
      <c r="A118" s="303" t="s">
        <v>407</v>
      </c>
      <c r="B118" s="297">
        <v>16</v>
      </c>
      <c r="C118" s="304" t="s">
        <v>442</v>
      </c>
      <c r="D118" s="302" t="s">
        <v>448</v>
      </c>
      <c r="E118" s="188"/>
      <c r="F118" s="96"/>
      <c r="G118" s="188"/>
      <c r="H118" s="188"/>
      <c r="I118" s="188"/>
      <c r="J118" s="188"/>
      <c r="K118" s="188"/>
    </row>
    <row r="119" spans="1:11" ht="15.75" customHeight="1" x14ac:dyDescent="0.2">
      <c r="A119" s="83" t="s">
        <v>407</v>
      </c>
      <c r="B119" s="95">
        <v>16</v>
      </c>
      <c r="C119" s="78" t="s">
        <v>442</v>
      </c>
      <c r="D119" s="76" t="s">
        <v>449</v>
      </c>
      <c r="E119" s="188"/>
      <c r="F119" s="96"/>
      <c r="G119" s="188"/>
      <c r="H119" s="188"/>
      <c r="I119" s="188"/>
      <c r="J119" s="188"/>
      <c r="K119" s="188"/>
    </row>
    <row r="120" spans="1:11" ht="15.75" customHeight="1" x14ac:dyDescent="0.2">
      <c r="A120" s="83" t="s">
        <v>407</v>
      </c>
      <c r="B120" s="95">
        <v>16</v>
      </c>
      <c r="C120" s="78" t="s">
        <v>442</v>
      </c>
      <c r="D120" s="76" t="s">
        <v>450</v>
      </c>
      <c r="E120" s="188"/>
      <c r="F120" s="96"/>
      <c r="G120" s="188"/>
      <c r="H120" s="188"/>
      <c r="I120" s="188"/>
      <c r="J120" s="188"/>
      <c r="K120" s="188"/>
    </row>
    <row r="121" spans="1:11" ht="15.75" customHeight="1" x14ac:dyDescent="0.2">
      <c r="A121" s="83" t="s">
        <v>407</v>
      </c>
      <c r="B121" s="95">
        <v>16</v>
      </c>
      <c r="C121" s="78" t="s">
        <v>442</v>
      </c>
      <c r="D121" s="76" t="s">
        <v>451</v>
      </c>
      <c r="E121" s="188"/>
      <c r="F121" s="96"/>
      <c r="G121" s="188"/>
      <c r="H121" s="188"/>
      <c r="I121" s="188"/>
      <c r="J121" s="188"/>
      <c r="K121" s="188"/>
    </row>
    <row r="122" spans="1:11" ht="15.75" customHeight="1" x14ac:dyDescent="0.2">
      <c r="A122" s="83" t="s">
        <v>407</v>
      </c>
      <c r="B122" s="95">
        <v>16</v>
      </c>
      <c r="C122" s="78" t="s">
        <v>442</v>
      </c>
      <c r="D122" s="76" t="s">
        <v>452</v>
      </c>
      <c r="E122" s="188"/>
      <c r="F122" s="96"/>
      <c r="G122" s="188"/>
      <c r="H122" s="188"/>
      <c r="I122" s="188"/>
      <c r="J122" s="188"/>
      <c r="K122" s="188"/>
    </row>
    <row r="123" spans="1:11" ht="15.75" customHeight="1" x14ac:dyDescent="0.2">
      <c r="A123" s="83" t="s">
        <v>407</v>
      </c>
      <c r="B123" s="95">
        <v>16</v>
      </c>
      <c r="C123" s="78" t="s">
        <v>442</v>
      </c>
      <c r="D123" s="76" t="s">
        <v>453</v>
      </c>
      <c r="E123" s="188"/>
      <c r="F123" s="96"/>
      <c r="G123" s="188"/>
      <c r="H123" s="188"/>
      <c r="I123" s="188"/>
      <c r="J123" s="188"/>
      <c r="K123" s="188"/>
    </row>
    <row r="124" spans="1:11" ht="15.75" customHeight="1" x14ac:dyDescent="0.2">
      <c r="A124" s="83" t="s">
        <v>407</v>
      </c>
      <c r="B124" s="95">
        <v>16</v>
      </c>
      <c r="C124" s="78" t="s">
        <v>442</v>
      </c>
      <c r="D124" s="76" t="s">
        <v>454</v>
      </c>
      <c r="E124" s="188"/>
      <c r="F124" s="96"/>
      <c r="G124" s="188"/>
      <c r="H124" s="188"/>
      <c r="I124" s="188"/>
      <c r="J124" s="188"/>
      <c r="K124" s="188"/>
    </row>
    <row r="125" spans="1:11" ht="15.75" customHeight="1" x14ac:dyDescent="0.2">
      <c r="A125" s="83" t="s">
        <v>407</v>
      </c>
      <c r="B125" s="95">
        <v>16</v>
      </c>
      <c r="C125" s="78" t="s">
        <v>442</v>
      </c>
      <c r="D125" s="76" t="s">
        <v>455</v>
      </c>
      <c r="E125" s="188"/>
      <c r="F125" s="96"/>
      <c r="G125" s="188"/>
      <c r="H125" s="188"/>
      <c r="I125" s="188"/>
      <c r="J125" s="188"/>
      <c r="K125" s="188"/>
    </row>
    <row r="126" spans="1:11" ht="15.75" customHeight="1" x14ac:dyDescent="0.2">
      <c r="A126" s="83" t="s">
        <v>407</v>
      </c>
      <c r="B126" s="95">
        <v>16</v>
      </c>
      <c r="C126" s="78" t="s">
        <v>442</v>
      </c>
      <c r="D126" s="76" t="s">
        <v>456</v>
      </c>
      <c r="E126" s="188"/>
      <c r="F126" s="96"/>
      <c r="G126" s="188"/>
      <c r="H126" s="188"/>
      <c r="I126" s="188"/>
      <c r="J126" s="188"/>
      <c r="K126" s="188"/>
    </row>
    <row r="127" spans="1:11" ht="15.75" customHeight="1" x14ac:dyDescent="0.2">
      <c r="A127" s="83" t="s">
        <v>407</v>
      </c>
      <c r="B127" s="95">
        <v>16</v>
      </c>
      <c r="C127" s="78" t="s">
        <v>442</v>
      </c>
      <c r="D127" s="76" t="s">
        <v>457</v>
      </c>
      <c r="E127" s="188"/>
      <c r="F127" s="96"/>
      <c r="G127" s="188"/>
      <c r="H127" s="188"/>
      <c r="I127" s="188"/>
      <c r="J127" s="188"/>
      <c r="K127" s="188"/>
    </row>
    <row r="128" spans="1:11" ht="15.75" customHeight="1" x14ac:dyDescent="0.2">
      <c r="A128" s="83" t="s">
        <v>407</v>
      </c>
      <c r="B128" s="95">
        <v>16</v>
      </c>
      <c r="C128" s="78" t="s">
        <v>442</v>
      </c>
      <c r="D128" s="76" t="s">
        <v>458</v>
      </c>
      <c r="E128" s="188"/>
      <c r="F128" s="96"/>
      <c r="G128" s="188"/>
      <c r="H128" s="188"/>
      <c r="I128" s="188"/>
      <c r="J128" s="188"/>
      <c r="K128" s="188"/>
    </row>
    <row r="129" spans="1:11" ht="15.75" customHeight="1" x14ac:dyDescent="0.2">
      <c r="A129" s="83" t="s">
        <v>407</v>
      </c>
      <c r="B129" s="95">
        <v>17</v>
      </c>
      <c r="C129" s="78" t="s">
        <v>459</v>
      </c>
      <c r="D129" s="76" t="s">
        <v>460</v>
      </c>
      <c r="E129" s="188"/>
      <c r="F129" s="96"/>
      <c r="G129" s="188"/>
      <c r="H129" s="188"/>
      <c r="I129" s="188"/>
      <c r="J129" s="188"/>
      <c r="K129" s="188"/>
    </row>
    <row r="130" spans="1:11" ht="15.75" customHeight="1" x14ac:dyDescent="0.2">
      <c r="A130" s="83" t="s">
        <v>407</v>
      </c>
      <c r="B130" s="95">
        <v>17</v>
      </c>
      <c r="C130" s="78" t="s">
        <v>459</v>
      </c>
      <c r="D130" s="76" t="s">
        <v>461</v>
      </c>
      <c r="E130" s="188"/>
      <c r="F130" s="96"/>
      <c r="G130" s="188"/>
      <c r="H130" s="188"/>
      <c r="I130" s="188"/>
      <c r="J130" s="188"/>
      <c r="K130" s="188"/>
    </row>
    <row r="131" spans="1:11" ht="15.75" customHeight="1" x14ac:dyDescent="0.2">
      <c r="A131" s="83" t="s">
        <v>407</v>
      </c>
      <c r="B131" s="95">
        <v>17</v>
      </c>
      <c r="C131" s="78" t="s">
        <v>459</v>
      </c>
      <c r="D131" s="76" t="s">
        <v>462</v>
      </c>
      <c r="E131" s="188"/>
      <c r="F131" s="96"/>
      <c r="G131" s="188"/>
      <c r="H131" s="188"/>
      <c r="I131" s="188"/>
      <c r="J131" s="188"/>
      <c r="K131" s="188"/>
    </row>
    <row r="132" spans="1:11" ht="15.75" customHeight="1" x14ac:dyDescent="0.2">
      <c r="A132" s="83" t="s">
        <v>407</v>
      </c>
      <c r="B132" s="95">
        <v>17</v>
      </c>
      <c r="C132" s="78" t="s">
        <v>459</v>
      </c>
      <c r="D132" s="76" t="s">
        <v>463</v>
      </c>
      <c r="E132" s="188"/>
      <c r="F132" s="96"/>
      <c r="G132" s="188"/>
      <c r="H132" s="188"/>
      <c r="I132" s="188"/>
      <c r="J132" s="188"/>
      <c r="K132" s="188"/>
    </row>
    <row r="133" spans="1:11" ht="15.75" customHeight="1" x14ac:dyDescent="0.2">
      <c r="A133" s="83" t="s">
        <v>407</v>
      </c>
      <c r="B133" s="95">
        <v>17</v>
      </c>
      <c r="C133" s="78" t="s">
        <v>459</v>
      </c>
      <c r="D133" s="76" t="s">
        <v>464</v>
      </c>
      <c r="E133" s="188"/>
      <c r="F133" s="96"/>
      <c r="G133" s="188"/>
      <c r="H133" s="188"/>
      <c r="I133" s="188"/>
      <c r="J133" s="188"/>
      <c r="K133" s="188"/>
    </row>
    <row r="134" spans="1:11" ht="15.75" customHeight="1" x14ac:dyDescent="0.2">
      <c r="A134" s="83" t="s">
        <v>407</v>
      </c>
      <c r="B134" s="95">
        <v>17</v>
      </c>
      <c r="C134" s="78" t="s">
        <v>459</v>
      </c>
      <c r="D134" s="76" t="s">
        <v>465</v>
      </c>
      <c r="E134" s="188"/>
      <c r="F134" s="96"/>
      <c r="G134" s="188"/>
      <c r="H134" s="188"/>
      <c r="I134" s="188"/>
      <c r="J134" s="188"/>
      <c r="K134" s="188"/>
    </row>
    <row r="135" spans="1:11" ht="15.75" customHeight="1" x14ac:dyDescent="0.2">
      <c r="A135" s="83" t="s">
        <v>407</v>
      </c>
      <c r="B135" s="95">
        <v>17</v>
      </c>
      <c r="C135" s="78" t="s">
        <v>459</v>
      </c>
      <c r="D135" s="76" t="s">
        <v>466</v>
      </c>
      <c r="E135" s="188"/>
      <c r="F135" s="96"/>
      <c r="G135" s="188"/>
      <c r="H135" s="188"/>
      <c r="I135" s="188"/>
      <c r="J135" s="188"/>
      <c r="K135" s="188"/>
    </row>
    <row r="136" spans="1:11" ht="15.75" customHeight="1" x14ac:dyDescent="0.2">
      <c r="A136" s="83" t="s">
        <v>407</v>
      </c>
      <c r="B136" s="95">
        <v>17</v>
      </c>
      <c r="C136" s="78" t="s">
        <v>459</v>
      </c>
      <c r="D136" s="76" t="s">
        <v>467</v>
      </c>
      <c r="E136" s="188"/>
      <c r="F136" s="96"/>
      <c r="G136" s="188"/>
      <c r="H136" s="188"/>
      <c r="I136" s="188"/>
      <c r="J136" s="188"/>
      <c r="K136" s="188"/>
    </row>
    <row r="137" spans="1:11" ht="15.75" customHeight="1" x14ac:dyDescent="0.2">
      <c r="A137" s="83" t="s">
        <v>407</v>
      </c>
      <c r="B137" s="95">
        <v>17</v>
      </c>
      <c r="C137" s="78" t="s">
        <v>459</v>
      </c>
      <c r="D137" s="76" t="s">
        <v>468</v>
      </c>
      <c r="E137" s="188"/>
      <c r="F137" s="96"/>
      <c r="G137" s="188"/>
      <c r="H137" s="188"/>
      <c r="I137" s="188"/>
      <c r="J137" s="188"/>
      <c r="K137" s="188"/>
    </row>
    <row r="138" spans="1:11" ht="15.75" customHeight="1" x14ac:dyDescent="0.2">
      <c r="A138" s="83" t="s">
        <v>407</v>
      </c>
      <c r="B138" s="95">
        <v>17</v>
      </c>
      <c r="C138" s="78" t="s">
        <v>459</v>
      </c>
      <c r="D138" s="76" t="s">
        <v>469</v>
      </c>
      <c r="E138" s="188"/>
      <c r="F138" s="96"/>
      <c r="G138" s="188"/>
      <c r="H138" s="188"/>
      <c r="I138" s="188"/>
      <c r="J138" s="188"/>
      <c r="K138" s="188"/>
    </row>
    <row r="139" spans="1:11" ht="15.75" customHeight="1" x14ac:dyDescent="0.2">
      <c r="A139" s="83" t="s">
        <v>407</v>
      </c>
      <c r="B139" s="95">
        <v>17</v>
      </c>
      <c r="C139" s="78" t="s">
        <v>459</v>
      </c>
      <c r="D139" s="76" t="s">
        <v>470</v>
      </c>
      <c r="E139" s="188"/>
      <c r="F139" s="96"/>
      <c r="G139" s="188"/>
      <c r="H139" s="188"/>
      <c r="I139" s="188"/>
      <c r="J139" s="188"/>
      <c r="K139" s="188"/>
    </row>
    <row r="140" spans="1:11" ht="15.75" customHeight="1" x14ac:dyDescent="0.2">
      <c r="A140" s="83" t="s">
        <v>407</v>
      </c>
      <c r="B140" s="95">
        <v>17</v>
      </c>
      <c r="C140" s="78" t="s">
        <v>459</v>
      </c>
      <c r="D140" s="76" t="s">
        <v>471</v>
      </c>
      <c r="E140" s="188"/>
      <c r="F140" s="96"/>
      <c r="G140" s="188"/>
      <c r="H140" s="188"/>
      <c r="I140" s="188"/>
      <c r="J140" s="188"/>
      <c r="K140" s="188"/>
    </row>
    <row r="141" spans="1:11" ht="15.75" customHeight="1" x14ac:dyDescent="0.2">
      <c r="A141" s="83" t="s">
        <v>407</v>
      </c>
      <c r="B141" s="95">
        <v>17</v>
      </c>
      <c r="C141" s="78" t="s">
        <v>459</v>
      </c>
      <c r="D141" s="76" t="s">
        <v>472</v>
      </c>
      <c r="E141" s="188"/>
      <c r="F141" s="96"/>
      <c r="G141" s="188"/>
      <c r="H141" s="188"/>
      <c r="I141" s="188"/>
      <c r="J141" s="188"/>
      <c r="K141" s="188"/>
    </row>
    <row r="142" spans="1:11" ht="15.75" customHeight="1" x14ac:dyDescent="0.2">
      <c r="A142" s="83" t="s">
        <v>407</v>
      </c>
      <c r="B142" s="95">
        <v>17</v>
      </c>
      <c r="C142" s="78" t="s">
        <v>459</v>
      </c>
      <c r="D142" s="76" t="s">
        <v>473</v>
      </c>
      <c r="E142" s="188"/>
      <c r="F142" s="96"/>
      <c r="G142" s="188"/>
      <c r="H142" s="188"/>
      <c r="I142" s="188"/>
      <c r="J142" s="188"/>
      <c r="K142" s="188"/>
    </row>
    <row r="143" spans="1:11" ht="15.75" customHeight="1" x14ac:dyDescent="0.2">
      <c r="A143" s="83" t="s">
        <v>407</v>
      </c>
      <c r="B143" s="95">
        <v>17</v>
      </c>
      <c r="C143" s="78" t="s">
        <v>459</v>
      </c>
      <c r="D143" s="76" t="s">
        <v>474</v>
      </c>
      <c r="E143" s="188"/>
      <c r="F143" s="96"/>
      <c r="G143" s="188"/>
      <c r="H143" s="188"/>
      <c r="I143" s="188"/>
      <c r="J143" s="188"/>
      <c r="K143" s="188"/>
    </row>
    <row r="144" spans="1:11" ht="15.75" customHeight="1" x14ac:dyDescent="0.2">
      <c r="A144" s="83" t="s">
        <v>407</v>
      </c>
      <c r="B144" s="95">
        <v>17</v>
      </c>
      <c r="C144" s="78" t="s">
        <v>459</v>
      </c>
      <c r="D144" s="76" t="s">
        <v>475</v>
      </c>
      <c r="E144" s="188"/>
      <c r="F144" s="96"/>
      <c r="G144" s="188"/>
      <c r="H144" s="188"/>
      <c r="I144" s="188"/>
      <c r="J144" s="188"/>
      <c r="K144" s="188"/>
    </row>
    <row r="145" spans="1:11" ht="15.75" customHeight="1" x14ac:dyDescent="0.2">
      <c r="A145" s="83" t="s">
        <v>407</v>
      </c>
      <c r="B145" s="95">
        <v>17</v>
      </c>
      <c r="C145" s="78" t="s">
        <v>459</v>
      </c>
      <c r="D145" s="76" t="s">
        <v>476</v>
      </c>
      <c r="E145" s="188"/>
      <c r="F145" s="96"/>
      <c r="G145" s="188"/>
      <c r="H145" s="188"/>
      <c r="I145" s="188"/>
      <c r="J145" s="188"/>
      <c r="K145" s="188"/>
    </row>
    <row r="146" spans="1:11" ht="15.75" customHeight="1" x14ac:dyDescent="0.2">
      <c r="A146" s="83" t="s">
        <v>407</v>
      </c>
      <c r="B146" s="95">
        <v>17</v>
      </c>
      <c r="C146" s="78" t="s">
        <v>459</v>
      </c>
      <c r="D146" s="76" t="s">
        <v>477</v>
      </c>
      <c r="E146" s="188"/>
      <c r="F146" s="96"/>
      <c r="G146" s="188"/>
      <c r="H146" s="188"/>
      <c r="I146" s="188"/>
      <c r="J146" s="188"/>
      <c r="K146" s="188"/>
    </row>
    <row r="147" spans="1:11" ht="15.75" customHeight="1" x14ac:dyDescent="0.2">
      <c r="A147" s="83" t="s">
        <v>407</v>
      </c>
      <c r="B147" s="95">
        <v>17</v>
      </c>
      <c r="C147" s="78" t="s">
        <v>459</v>
      </c>
      <c r="D147" s="76" t="s">
        <v>478</v>
      </c>
      <c r="E147" s="188"/>
      <c r="F147" s="96"/>
      <c r="G147" s="188"/>
      <c r="H147" s="188"/>
      <c r="I147" s="188"/>
      <c r="J147" s="188"/>
      <c r="K147" s="188"/>
    </row>
    <row r="148" spans="1:11" ht="15.75" customHeight="1" x14ac:dyDescent="0.2">
      <c r="A148" s="83" t="s">
        <v>407</v>
      </c>
      <c r="B148" s="95">
        <v>17</v>
      </c>
      <c r="C148" s="78" t="s">
        <v>459</v>
      </c>
      <c r="D148" s="76" t="s">
        <v>479</v>
      </c>
      <c r="E148" s="188"/>
      <c r="F148" s="96"/>
      <c r="G148" s="188"/>
      <c r="H148" s="188"/>
      <c r="I148" s="188"/>
      <c r="J148" s="188"/>
      <c r="K148" s="188"/>
    </row>
    <row r="149" spans="1:11" ht="15.75" customHeight="1" x14ac:dyDescent="0.2">
      <c r="A149" s="83" t="s">
        <v>407</v>
      </c>
      <c r="B149" s="95">
        <v>17</v>
      </c>
      <c r="C149" s="78" t="s">
        <v>459</v>
      </c>
      <c r="D149" s="76" t="s">
        <v>480</v>
      </c>
      <c r="E149" s="188"/>
      <c r="F149" s="96"/>
      <c r="G149" s="188"/>
      <c r="H149" s="188"/>
      <c r="I149" s="188"/>
      <c r="J149" s="188"/>
      <c r="K149" s="188"/>
    </row>
    <row r="150" spans="1:11" ht="15.75" customHeight="1" x14ac:dyDescent="0.2">
      <c r="A150" s="83" t="s">
        <v>407</v>
      </c>
      <c r="B150" s="95">
        <v>17</v>
      </c>
      <c r="C150" s="78" t="s">
        <v>459</v>
      </c>
      <c r="D150" s="76" t="s">
        <v>481</v>
      </c>
      <c r="E150" s="188"/>
      <c r="F150" s="96"/>
      <c r="G150" s="188"/>
      <c r="H150" s="188"/>
      <c r="I150" s="188"/>
      <c r="J150" s="188"/>
      <c r="K150" s="188"/>
    </row>
    <row r="151" spans="1:11" ht="15.75" customHeight="1" x14ac:dyDescent="0.2">
      <c r="A151" s="83" t="s">
        <v>407</v>
      </c>
      <c r="B151" s="95">
        <v>18</v>
      </c>
      <c r="C151" s="78" t="s">
        <v>482</v>
      </c>
      <c r="D151" s="76" t="s">
        <v>483</v>
      </c>
      <c r="E151" s="188"/>
      <c r="F151" s="96"/>
      <c r="G151" s="188"/>
      <c r="H151" s="188"/>
      <c r="I151" s="188"/>
      <c r="J151" s="188"/>
      <c r="K151" s="188"/>
    </row>
    <row r="152" spans="1:11" ht="15.75" customHeight="1" x14ac:dyDescent="0.2">
      <c r="A152" s="303" t="s">
        <v>407</v>
      </c>
      <c r="B152" s="297">
        <v>18</v>
      </c>
      <c r="C152" s="304" t="s">
        <v>482</v>
      </c>
      <c r="D152" s="302" t="s">
        <v>484</v>
      </c>
      <c r="E152" s="188"/>
      <c r="F152" s="96"/>
      <c r="G152" s="188"/>
      <c r="H152" s="188"/>
      <c r="I152" s="188"/>
      <c r="J152" s="188"/>
      <c r="K152" s="188"/>
    </row>
    <row r="153" spans="1:11" ht="15.75" customHeight="1" x14ac:dyDescent="0.2">
      <c r="A153" s="83" t="s">
        <v>407</v>
      </c>
      <c r="B153" s="95">
        <v>18</v>
      </c>
      <c r="C153" s="78" t="s">
        <v>482</v>
      </c>
      <c r="D153" s="76" t="s">
        <v>485</v>
      </c>
      <c r="E153" s="188"/>
      <c r="F153" s="96"/>
      <c r="G153" s="188"/>
      <c r="H153" s="188"/>
      <c r="I153" s="188"/>
      <c r="J153" s="188"/>
      <c r="K153" s="188"/>
    </row>
    <row r="154" spans="1:11" ht="15.75" customHeight="1" x14ac:dyDescent="0.2">
      <c r="A154" s="83" t="s">
        <v>407</v>
      </c>
      <c r="B154" s="95">
        <v>18</v>
      </c>
      <c r="C154" s="78" t="s">
        <v>482</v>
      </c>
      <c r="D154" s="76" t="s">
        <v>486</v>
      </c>
      <c r="E154" s="188"/>
      <c r="F154" s="96"/>
      <c r="G154" s="188"/>
      <c r="H154" s="188"/>
      <c r="I154" s="188"/>
      <c r="J154" s="188"/>
      <c r="K154" s="188"/>
    </row>
    <row r="155" spans="1:11" ht="15.75" customHeight="1" x14ac:dyDescent="0.2">
      <c r="A155" s="83" t="s">
        <v>407</v>
      </c>
      <c r="B155" s="95">
        <v>19</v>
      </c>
      <c r="C155" s="78" t="s">
        <v>487</v>
      </c>
      <c r="D155" s="76" t="s">
        <v>488</v>
      </c>
      <c r="E155" s="188"/>
      <c r="F155" s="96"/>
      <c r="G155" s="188"/>
      <c r="H155" s="188"/>
      <c r="I155" s="188"/>
      <c r="J155" s="188"/>
      <c r="K155" s="188"/>
    </row>
    <row r="156" spans="1:11" ht="15.75" customHeight="1" x14ac:dyDescent="0.2">
      <c r="A156" s="303" t="s">
        <v>407</v>
      </c>
      <c r="B156" s="297">
        <v>19</v>
      </c>
      <c r="C156" s="304" t="s">
        <v>487</v>
      </c>
      <c r="D156" s="302" t="s">
        <v>489</v>
      </c>
      <c r="E156" s="188"/>
      <c r="F156" s="96"/>
      <c r="G156" s="188"/>
      <c r="H156" s="188"/>
      <c r="I156" s="188"/>
      <c r="J156" s="188"/>
      <c r="K156" s="188"/>
    </row>
    <row r="157" spans="1:11" ht="15.75" customHeight="1" x14ac:dyDescent="0.2">
      <c r="A157" s="83" t="s">
        <v>407</v>
      </c>
      <c r="B157" s="95">
        <v>19</v>
      </c>
      <c r="C157" s="78" t="s">
        <v>487</v>
      </c>
      <c r="D157" s="76" t="s">
        <v>490</v>
      </c>
      <c r="E157" s="188"/>
      <c r="F157" s="96"/>
      <c r="G157" s="188"/>
      <c r="H157" s="188"/>
      <c r="I157" s="188"/>
      <c r="J157" s="188"/>
      <c r="K157" s="188"/>
    </row>
    <row r="158" spans="1:11" ht="15.75" customHeight="1" x14ac:dyDescent="0.2">
      <c r="A158" s="83" t="s">
        <v>407</v>
      </c>
      <c r="B158" s="95">
        <v>19</v>
      </c>
      <c r="C158" s="78" t="s">
        <v>487</v>
      </c>
      <c r="D158" s="76" t="s">
        <v>491</v>
      </c>
      <c r="E158" s="188"/>
      <c r="F158" s="96"/>
      <c r="G158" s="188"/>
      <c r="H158" s="188"/>
      <c r="I158" s="188"/>
      <c r="J158" s="188"/>
      <c r="K158" s="188"/>
    </row>
    <row r="159" spans="1:11" ht="15.75" customHeight="1" x14ac:dyDescent="0.2">
      <c r="A159" s="83" t="s">
        <v>407</v>
      </c>
      <c r="B159" s="95">
        <v>20</v>
      </c>
      <c r="C159" s="78" t="s">
        <v>492</v>
      </c>
      <c r="D159" s="76" t="s">
        <v>493</v>
      </c>
      <c r="E159" s="188"/>
      <c r="F159" s="96"/>
      <c r="G159" s="188"/>
      <c r="H159" s="188"/>
      <c r="I159" s="188"/>
      <c r="J159" s="188"/>
      <c r="K159" s="188"/>
    </row>
    <row r="160" spans="1:11" ht="15.75" customHeight="1" x14ac:dyDescent="0.2">
      <c r="A160" s="83" t="s">
        <v>407</v>
      </c>
      <c r="B160" s="95">
        <v>20</v>
      </c>
      <c r="C160" s="78" t="s">
        <v>492</v>
      </c>
      <c r="D160" s="76" t="s">
        <v>494</v>
      </c>
      <c r="E160" s="188"/>
      <c r="F160" s="96"/>
      <c r="G160" s="188"/>
      <c r="H160" s="188"/>
      <c r="I160" s="188"/>
      <c r="J160" s="188"/>
      <c r="K160" s="188"/>
    </row>
    <row r="161" spans="1:11" ht="15.75" customHeight="1" x14ac:dyDescent="0.2">
      <c r="A161" s="83" t="s">
        <v>407</v>
      </c>
      <c r="B161" s="95">
        <v>20</v>
      </c>
      <c r="C161" s="78" t="s">
        <v>492</v>
      </c>
      <c r="D161" s="76" t="s">
        <v>495</v>
      </c>
      <c r="E161" s="188"/>
      <c r="F161" s="96"/>
      <c r="G161" s="188"/>
      <c r="H161" s="188"/>
      <c r="I161" s="188"/>
      <c r="J161" s="188"/>
      <c r="K161" s="188"/>
    </row>
    <row r="162" spans="1:11" ht="15.75" customHeight="1" x14ac:dyDescent="0.2">
      <c r="A162" s="83" t="s">
        <v>407</v>
      </c>
      <c r="B162" s="95">
        <v>21</v>
      </c>
      <c r="C162" s="78" t="s">
        <v>496</v>
      </c>
      <c r="D162" s="76" t="s">
        <v>497</v>
      </c>
      <c r="E162" s="188"/>
      <c r="F162" s="96"/>
      <c r="G162" s="188"/>
      <c r="H162" s="188"/>
      <c r="I162" s="188"/>
      <c r="J162" s="188"/>
      <c r="K162" s="188"/>
    </row>
    <row r="163" spans="1:11" ht="15.75" customHeight="1" x14ac:dyDescent="0.2">
      <c r="A163" s="83" t="s">
        <v>407</v>
      </c>
      <c r="B163" s="95">
        <v>21</v>
      </c>
      <c r="C163" s="78" t="s">
        <v>496</v>
      </c>
      <c r="D163" s="76" t="s">
        <v>498</v>
      </c>
      <c r="E163" s="188"/>
      <c r="F163" s="96"/>
      <c r="G163" s="188"/>
      <c r="H163" s="188"/>
      <c r="I163" s="188"/>
      <c r="J163" s="188"/>
      <c r="K163" s="188"/>
    </row>
    <row r="164" spans="1:11" ht="15.75" customHeight="1" x14ac:dyDescent="0.2">
      <c r="A164" s="83" t="s">
        <v>407</v>
      </c>
      <c r="B164" s="95">
        <v>22</v>
      </c>
      <c r="C164" s="78" t="s">
        <v>499</v>
      </c>
      <c r="D164" s="76" t="s">
        <v>500</v>
      </c>
      <c r="E164" s="188"/>
      <c r="F164" s="96"/>
      <c r="G164" s="188"/>
      <c r="H164" s="188"/>
      <c r="I164" s="188"/>
      <c r="J164" s="188"/>
      <c r="K164" s="188"/>
    </row>
    <row r="165" spans="1:11" ht="15.75" customHeight="1" x14ac:dyDescent="0.2">
      <c r="A165" s="83" t="s">
        <v>407</v>
      </c>
      <c r="B165" s="95">
        <v>22</v>
      </c>
      <c r="C165" s="78" t="s">
        <v>499</v>
      </c>
      <c r="D165" s="76" t="s">
        <v>501</v>
      </c>
      <c r="E165" s="188"/>
      <c r="F165" s="96"/>
      <c r="G165" s="188"/>
      <c r="H165" s="188"/>
      <c r="I165" s="188"/>
      <c r="J165" s="188"/>
      <c r="K165" s="188"/>
    </row>
    <row r="166" spans="1:11" ht="15.75" customHeight="1" x14ac:dyDescent="0.2">
      <c r="A166" s="83" t="s">
        <v>407</v>
      </c>
      <c r="B166" s="95">
        <v>22</v>
      </c>
      <c r="C166" s="78" t="s">
        <v>499</v>
      </c>
      <c r="D166" s="76" t="s">
        <v>502</v>
      </c>
      <c r="E166" s="188"/>
      <c r="F166" s="96"/>
      <c r="G166" s="188"/>
      <c r="H166" s="188"/>
      <c r="I166" s="188"/>
      <c r="J166" s="188"/>
      <c r="K166" s="188"/>
    </row>
    <row r="167" spans="1:11" ht="15.75" customHeight="1" x14ac:dyDescent="0.2">
      <c r="A167" s="83" t="s">
        <v>407</v>
      </c>
      <c r="B167" s="95">
        <v>22</v>
      </c>
      <c r="C167" s="78" t="s">
        <v>499</v>
      </c>
      <c r="D167" s="76" t="s">
        <v>503</v>
      </c>
      <c r="E167" s="188"/>
      <c r="F167" s="96"/>
      <c r="G167" s="188"/>
      <c r="H167" s="188"/>
      <c r="I167" s="188"/>
      <c r="J167" s="188"/>
      <c r="K167" s="188"/>
    </row>
    <row r="168" spans="1:11" ht="15.75" customHeight="1" x14ac:dyDescent="0.2">
      <c r="A168" s="83" t="s">
        <v>407</v>
      </c>
      <c r="B168" s="95">
        <v>22</v>
      </c>
      <c r="C168" s="78" t="s">
        <v>499</v>
      </c>
      <c r="D168" s="76" t="s">
        <v>504</v>
      </c>
      <c r="E168" s="188"/>
      <c r="F168" s="96"/>
      <c r="G168" s="188"/>
      <c r="H168" s="188"/>
      <c r="I168" s="188"/>
      <c r="J168" s="188"/>
      <c r="K168" s="188"/>
    </row>
    <row r="169" spans="1:11" ht="15.75" customHeight="1" x14ac:dyDescent="0.2">
      <c r="A169" s="83" t="s">
        <v>407</v>
      </c>
      <c r="B169" s="95">
        <v>23</v>
      </c>
      <c r="C169" s="78" t="s">
        <v>505</v>
      </c>
      <c r="D169" s="76" t="s">
        <v>506</v>
      </c>
      <c r="E169" s="188"/>
      <c r="F169" s="96"/>
      <c r="G169" s="188"/>
      <c r="H169" s="188"/>
      <c r="I169" s="188"/>
      <c r="J169" s="188"/>
      <c r="K169" s="188"/>
    </row>
    <row r="170" spans="1:11" ht="15.75" customHeight="1" x14ac:dyDescent="0.2">
      <c r="A170" s="83" t="s">
        <v>407</v>
      </c>
      <c r="B170" s="95">
        <v>23</v>
      </c>
      <c r="C170" s="78" t="s">
        <v>505</v>
      </c>
      <c r="D170" s="76" t="s">
        <v>507</v>
      </c>
      <c r="E170" s="188"/>
      <c r="F170" s="96"/>
      <c r="G170" s="188"/>
      <c r="H170" s="188"/>
      <c r="I170" s="188"/>
      <c r="J170" s="188"/>
      <c r="K170" s="188"/>
    </row>
    <row r="171" spans="1:11" ht="15.75" customHeight="1" x14ac:dyDescent="0.2">
      <c r="A171" s="303" t="s">
        <v>407</v>
      </c>
      <c r="B171" s="297">
        <v>23</v>
      </c>
      <c r="C171" s="304" t="s">
        <v>505</v>
      </c>
      <c r="D171" s="302" t="s">
        <v>508</v>
      </c>
      <c r="E171" s="188"/>
      <c r="F171" s="96"/>
      <c r="G171" s="188"/>
      <c r="H171" s="188"/>
      <c r="I171" s="188"/>
      <c r="J171" s="188"/>
      <c r="K171" s="188"/>
    </row>
    <row r="172" spans="1:11" ht="15.75" customHeight="1" x14ac:dyDescent="0.2">
      <c r="A172" s="83" t="s">
        <v>407</v>
      </c>
      <c r="B172" s="95">
        <v>23</v>
      </c>
      <c r="C172" s="78" t="s">
        <v>505</v>
      </c>
      <c r="D172" s="76" t="s">
        <v>509</v>
      </c>
      <c r="E172" s="188"/>
      <c r="F172" s="96"/>
      <c r="G172" s="188"/>
      <c r="H172" s="188"/>
      <c r="I172" s="188"/>
      <c r="J172" s="188"/>
      <c r="K172" s="188"/>
    </row>
    <row r="173" spans="1:11" ht="15.75" customHeight="1" x14ac:dyDescent="0.2">
      <c r="A173" s="83" t="s">
        <v>407</v>
      </c>
      <c r="B173" s="95">
        <v>23</v>
      </c>
      <c r="C173" s="78" t="s">
        <v>505</v>
      </c>
      <c r="D173" s="76" t="s">
        <v>510</v>
      </c>
      <c r="E173" s="188"/>
      <c r="F173" s="96"/>
      <c r="G173" s="188"/>
      <c r="H173" s="188"/>
      <c r="I173" s="188"/>
      <c r="J173" s="188"/>
      <c r="K173" s="188"/>
    </row>
    <row r="174" spans="1:11" ht="15.75" customHeight="1" x14ac:dyDescent="0.2">
      <c r="A174" s="83" t="s">
        <v>407</v>
      </c>
      <c r="B174" s="95">
        <v>23</v>
      </c>
      <c r="C174" s="78" t="s">
        <v>505</v>
      </c>
      <c r="D174" s="76" t="s">
        <v>511</v>
      </c>
      <c r="E174" s="188"/>
      <c r="F174" s="96"/>
      <c r="G174" s="188"/>
      <c r="H174" s="188"/>
      <c r="I174" s="188"/>
      <c r="J174" s="188"/>
      <c r="K174" s="188"/>
    </row>
    <row r="175" spans="1:11" ht="15.75" customHeight="1" x14ac:dyDescent="0.2">
      <c r="A175" s="83" t="s">
        <v>407</v>
      </c>
      <c r="B175" s="95">
        <v>23</v>
      </c>
      <c r="C175" s="78" t="s">
        <v>505</v>
      </c>
      <c r="D175" s="76" t="s">
        <v>512</v>
      </c>
      <c r="E175" s="188"/>
      <c r="F175" s="96"/>
      <c r="G175" s="188"/>
      <c r="H175" s="188"/>
      <c r="I175" s="188"/>
      <c r="J175" s="188"/>
      <c r="K175" s="188"/>
    </row>
    <row r="176" spans="1:11" ht="15.75" customHeight="1" x14ac:dyDescent="0.2">
      <c r="A176" s="83" t="s">
        <v>407</v>
      </c>
      <c r="B176" s="95">
        <v>24</v>
      </c>
      <c r="C176" s="78" t="s">
        <v>513</v>
      </c>
      <c r="D176" s="76" t="s">
        <v>514</v>
      </c>
      <c r="E176" s="188"/>
      <c r="F176" s="96"/>
      <c r="G176" s="188"/>
      <c r="H176" s="188"/>
      <c r="I176" s="188"/>
      <c r="J176" s="188"/>
      <c r="K176" s="188"/>
    </row>
    <row r="177" spans="1:11" ht="15.75" customHeight="1" x14ac:dyDescent="0.2">
      <c r="A177" s="83" t="s">
        <v>407</v>
      </c>
      <c r="B177" s="95">
        <v>24</v>
      </c>
      <c r="C177" s="78" t="s">
        <v>513</v>
      </c>
      <c r="D177" s="76" t="s">
        <v>515</v>
      </c>
      <c r="E177" s="188"/>
      <c r="F177" s="96"/>
      <c r="G177" s="188"/>
      <c r="H177" s="188"/>
      <c r="I177" s="188"/>
      <c r="J177" s="188"/>
      <c r="K177" s="188"/>
    </row>
    <row r="178" spans="1:11" ht="15.75" customHeight="1" x14ac:dyDescent="0.2">
      <c r="A178" s="303" t="s">
        <v>407</v>
      </c>
      <c r="B178" s="297">
        <v>24</v>
      </c>
      <c r="C178" s="304" t="s">
        <v>513</v>
      </c>
      <c r="D178" s="302" t="s">
        <v>516</v>
      </c>
      <c r="E178" s="188"/>
      <c r="F178" s="96"/>
      <c r="G178" s="188"/>
      <c r="H178" s="188"/>
      <c r="I178" s="188"/>
      <c r="J178" s="188"/>
      <c r="K178" s="188"/>
    </row>
    <row r="179" spans="1:11" ht="15.75" customHeight="1" x14ac:dyDescent="0.2">
      <c r="A179" s="303" t="s">
        <v>407</v>
      </c>
      <c r="B179" s="297">
        <v>24</v>
      </c>
      <c r="C179" s="304" t="s">
        <v>513</v>
      </c>
      <c r="D179" s="302" t="s">
        <v>517</v>
      </c>
      <c r="E179" s="188"/>
      <c r="F179" s="96"/>
      <c r="G179" s="188"/>
      <c r="H179" s="188"/>
      <c r="I179" s="188"/>
      <c r="J179" s="188"/>
      <c r="K179" s="188"/>
    </row>
    <row r="180" spans="1:11" ht="15.75" customHeight="1" x14ac:dyDescent="0.2">
      <c r="A180" s="83" t="s">
        <v>407</v>
      </c>
      <c r="B180" s="95">
        <v>24</v>
      </c>
      <c r="C180" s="78" t="s">
        <v>513</v>
      </c>
      <c r="D180" s="76" t="s">
        <v>518</v>
      </c>
      <c r="E180" s="188"/>
      <c r="F180" s="96"/>
      <c r="G180" s="188"/>
      <c r="H180" s="188"/>
      <c r="I180" s="188"/>
      <c r="J180" s="188"/>
      <c r="K180" s="188"/>
    </row>
    <row r="181" spans="1:11" ht="15.75" customHeight="1" x14ac:dyDescent="0.2">
      <c r="A181" s="83" t="s">
        <v>407</v>
      </c>
      <c r="B181" s="95">
        <v>24</v>
      </c>
      <c r="C181" s="78" t="s">
        <v>513</v>
      </c>
      <c r="D181" s="76" t="s">
        <v>519</v>
      </c>
      <c r="E181" s="188"/>
      <c r="F181" s="96"/>
      <c r="G181" s="188"/>
      <c r="H181" s="188"/>
      <c r="I181" s="188"/>
      <c r="J181" s="188"/>
      <c r="K181" s="188"/>
    </row>
    <row r="182" spans="1:11" ht="15.75" customHeight="1" x14ac:dyDescent="0.2">
      <c r="A182" s="83" t="s">
        <v>407</v>
      </c>
      <c r="B182" s="95">
        <v>24</v>
      </c>
      <c r="C182" s="78" t="s">
        <v>513</v>
      </c>
      <c r="D182" s="76" t="s">
        <v>520</v>
      </c>
      <c r="E182" s="188"/>
      <c r="F182" s="96"/>
      <c r="G182" s="188"/>
      <c r="H182" s="188"/>
      <c r="I182" s="188"/>
      <c r="J182" s="188"/>
      <c r="K182" s="188"/>
    </row>
    <row r="183" spans="1:11" ht="15.75" customHeight="1" x14ac:dyDescent="0.2">
      <c r="A183" s="83" t="s">
        <v>407</v>
      </c>
      <c r="B183" s="95">
        <v>24</v>
      </c>
      <c r="C183" s="78" t="s">
        <v>513</v>
      </c>
      <c r="D183" s="76" t="s">
        <v>521</v>
      </c>
      <c r="E183" s="188"/>
      <c r="F183" s="96"/>
      <c r="G183" s="188"/>
      <c r="H183" s="188"/>
      <c r="I183" s="188"/>
      <c r="J183" s="188"/>
      <c r="K183" s="188"/>
    </row>
    <row r="184" spans="1:11" ht="15.75" customHeight="1" x14ac:dyDescent="0.2">
      <c r="A184" s="83" t="s">
        <v>407</v>
      </c>
      <c r="B184" s="95">
        <v>24</v>
      </c>
      <c r="C184" s="78" t="s">
        <v>513</v>
      </c>
      <c r="D184" s="76" t="s">
        <v>522</v>
      </c>
      <c r="E184" s="188"/>
      <c r="F184" s="96"/>
      <c r="G184" s="188"/>
      <c r="H184" s="188"/>
      <c r="I184" s="188"/>
      <c r="J184" s="188"/>
      <c r="K184" s="188"/>
    </row>
    <row r="185" spans="1:11" ht="15.75" customHeight="1" x14ac:dyDescent="0.2">
      <c r="A185" s="83" t="s">
        <v>407</v>
      </c>
      <c r="B185" s="95">
        <v>24</v>
      </c>
      <c r="C185" s="78" t="s">
        <v>513</v>
      </c>
      <c r="D185" s="76" t="s">
        <v>523</v>
      </c>
      <c r="E185" s="188"/>
      <c r="F185" s="96"/>
      <c r="G185" s="188"/>
      <c r="H185" s="188"/>
      <c r="I185" s="188"/>
      <c r="J185" s="188"/>
      <c r="K185" s="188"/>
    </row>
    <row r="186" spans="1:11" ht="15.75" customHeight="1" x14ac:dyDescent="0.2">
      <c r="A186" s="83" t="s">
        <v>407</v>
      </c>
      <c r="B186" s="95">
        <v>25</v>
      </c>
      <c r="C186" s="78" t="s">
        <v>524</v>
      </c>
      <c r="D186" s="76" t="s">
        <v>525</v>
      </c>
      <c r="E186" s="188"/>
      <c r="F186" s="96"/>
      <c r="G186" s="188"/>
      <c r="H186" s="188"/>
      <c r="I186" s="188"/>
      <c r="J186" s="188"/>
      <c r="K186" s="188"/>
    </row>
    <row r="187" spans="1:11" ht="15.75" customHeight="1" x14ac:dyDescent="0.2">
      <c r="A187" s="303" t="s">
        <v>407</v>
      </c>
      <c r="B187" s="297">
        <v>25</v>
      </c>
      <c r="C187" s="304" t="s">
        <v>524</v>
      </c>
      <c r="D187" s="302" t="s">
        <v>526</v>
      </c>
      <c r="E187" s="188"/>
      <c r="F187" s="96"/>
      <c r="G187" s="188"/>
      <c r="H187" s="188"/>
      <c r="I187" s="188"/>
      <c r="J187" s="188"/>
      <c r="K187" s="188"/>
    </row>
    <row r="188" spans="1:11" ht="15.75" customHeight="1" x14ac:dyDescent="0.2">
      <c r="A188" s="303" t="s">
        <v>407</v>
      </c>
      <c r="B188" s="297">
        <v>25</v>
      </c>
      <c r="C188" s="304" t="s">
        <v>524</v>
      </c>
      <c r="D188" s="302" t="s">
        <v>527</v>
      </c>
      <c r="E188" s="188"/>
      <c r="F188" s="96"/>
      <c r="G188" s="188"/>
      <c r="H188" s="188"/>
      <c r="I188" s="188"/>
      <c r="J188" s="188"/>
      <c r="K188" s="188"/>
    </row>
    <row r="189" spans="1:11" ht="15.75" customHeight="1" x14ac:dyDescent="0.2">
      <c r="A189" s="83" t="s">
        <v>407</v>
      </c>
      <c r="B189" s="95">
        <v>25</v>
      </c>
      <c r="C189" s="78" t="s">
        <v>524</v>
      </c>
      <c r="D189" s="76" t="s">
        <v>528</v>
      </c>
      <c r="E189" s="188"/>
      <c r="F189" s="96"/>
      <c r="G189" s="188"/>
      <c r="H189" s="188"/>
      <c r="I189" s="188"/>
      <c r="J189" s="188"/>
      <c r="K189" s="188"/>
    </row>
    <row r="190" spans="1:11" ht="15.75" customHeight="1" x14ac:dyDescent="0.2">
      <c r="A190" s="83" t="s">
        <v>407</v>
      </c>
      <c r="B190" s="95">
        <v>25</v>
      </c>
      <c r="C190" s="78" t="s">
        <v>524</v>
      </c>
      <c r="D190" s="76" t="s">
        <v>529</v>
      </c>
      <c r="E190" s="188"/>
      <c r="F190" s="96"/>
      <c r="G190" s="188"/>
      <c r="H190" s="188"/>
      <c r="I190" s="188"/>
      <c r="J190" s="188"/>
      <c r="K190" s="188"/>
    </row>
    <row r="191" spans="1:11" ht="15.75" customHeight="1" x14ac:dyDescent="0.2">
      <c r="A191" s="83" t="s">
        <v>407</v>
      </c>
      <c r="B191" s="95">
        <v>25</v>
      </c>
      <c r="C191" s="78" t="s">
        <v>524</v>
      </c>
      <c r="D191" s="76" t="s">
        <v>530</v>
      </c>
      <c r="E191" s="188"/>
      <c r="F191" s="96"/>
      <c r="G191" s="188"/>
      <c r="H191" s="188"/>
      <c r="I191" s="188"/>
      <c r="J191" s="188"/>
      <c r="K191" s="188"/>
    </row>
    <row r="192" spans="1:11" ht="15.75" customHeight="1" x14ac:dyDescent="0.2">
      <c r="A192" s="83" t="s">
        <v>407</v>
      </c>
      <c r="B192" s="95">
        <v>25</v>
      </c>
      <c r="C192" s="78" t="s">
        <v>524</v>
      </c>
      <c r="D192" s="76" t="s">
        <v>531</v>
      </c>
      <c r="E192" s="188"/>
      <c r="F192" s="96"/>
      <c r="G192" s="188"/>
      <c r="H192" s="188"/>
      <c r="I192" s="188"/>
      <c r="J192" s="188"/>
      <c r="K192" s="188"/>
    </row>
    <row r="193" spans="1:11" ht="15.75" customHeight="1" x14ac:dyDescent="0.2">
      <c r="A193" s="83" t="s">
        <v>407</v>
      </c>
      <c r="B193" s="95">
        <v>25</v>
      </c>
      <c r="C193" s="78" t="s">
        <v>524</v>
      </c>
      <c r="D193" s="76" t="s">
        <v>532</v>
      </c>
      <c r="E193" s="188"/>
      <c r="F193" s="96"/>
      <c r="G193" s="188"/>
      <c r="H193" s="188"/>
      <c r="I193" s="188"/>
      <c r="J193" s="188"/>
      <c r="K193" s="188"/>
    </row>
    <row r="194" spans="1:11" ht="15.75" customHeight="1" x14ac:dyDescent="0.2">
      <c r="A194" s="83" t="s">
        <v>533</v>
      </c>
      <c r="B194" s="95">
        <v>26</v>
      </c>
      <c r="C194" s="78" t="s">
        <v>534</v>
      </c>
      <c r="D194" s="76" t="s">
        <v>535</v>
      </c>
      <c r="E194" s="188"/>
      <c r="F194" s="96"/>
      <c r="G194" s="188"/>
      <c r="H194" s="188"/>
      <c r="I194" s="188"/>
      <c r="J194" s="188"/>
      <c r="K194" s="188"/>
    </row>
    <row r="195" spans="1:11" ht="15.75" customHeight="1" x14ac:dyDescent="0.2">
      <c r="A195" s="83" t="s">
        <v>533</v>
      </c>
      <c r="B195" s="95">
        <v>26</v>
      </c>
      <c r="C195" s="78" t="s">
        <v>534</v>
      </c>
      <c r="D195" s="76" t="s">
        <v>536</v>
      </c>
      <c r="E195" s="188"/>
      <c r="F195" s="96"/>
      <c r="G195" s="188"/>
      <c r="H195" s="188"/>
      <c r="I195" s="188"/>
      <c r="J195" s="188"/>
      <c r="K195" s="188"/>
    </row>
    <row r="196" spans="1:11" ht="15.75" customHeight="1" x14ac:dyDescent="0.2">
      <c r="A196" s="83" t="s">
        <v>533</v>
      </c>
      <c r="B196" s="95">
        <v>27</v>
      </c>
      <c r="C196" s="78" t="s">
        <v>537</v>
      </c>
      <c r="D196" s="76" t="s">
        <v>538</v>
      </c>
      <c r="E196" s="188"/>
      <c r="F196" s="96"/>
      <c r="G196" s="188"/>
      <c r="H196" s="188"/>
      <c r="I196" s="188"/>
      <c r="J196" s="188"/>
      <c r="K196" s="188"/>
    </row>
    <row r="197" spans="1:11" ht="15.75" customHeight="1" x14ac:dyDescent="0.2">
      <c r="A197" s="83" t="s">
        <v>533</v>
      </c>
      <c r="B197" s="95">
        <v>27</v>
      </c>
      <c r="C197" s="78" t="s">
        <v>537</v>
      </c>
      <c r="D197" s="76" t="s">
        <v>539</v>
      </c>
      <c r="E197" s="188"/>
      <c r="F197" s="96"/>
      <c r="G197" s="188"/>
      <c r="H197" s="188"/>
      <c r="I197" s="188"/>
      <c r="J197" s="188"/>
      <c r="K197" s="188"/>
    </row>
    <row r="198" spans="1:11" ht="15.75" customHeight="1" x14ac:dyDescent="0.2">
      <c r="A198" s="83" t="s">
        <v>533</v>
      </c>
      <c r="B198" s="95">
        <v>27</v>
      </c>
      <c r="C198" s="78" t="s">
        <v>537</v>
      </c>
      <c r="D198" s="76" t="s">
        <v>540</v>
      </c>
      <c r="E198" s="188"/>
      <c r="F198" s="96"/>
      <c r="G198" s="188"/>
      <c r="H198" s="188"/>
      <c r="I198" s="188"/>
      <c r="J198" s="188"/>
      <c r="K198" s="188"/>
    </row>
    <row r="199" spans="1:11" ht="15.75" customHeight="1" x14ac:dyDescent="0.2">
      <c r="A199" s="83" t="s">
        <v>533</v>
      </c>
      <c r="B199" s="95">
        <v>27</v>
      </c>
      <c r="C199" s="78" t="s">
        <v>537</v>
      </c>
      <c r="D199" s="76" t="s">
        <v>541</v>
      </c>
      <c r="E199" s="188"/>
      <c r="F199" s="96"/>
      <c r="G199" s="188"/>
      <c r="H199" s="188"/>
      <c r="I199" s="188"/>
      <c r="J199" s="188"/>
      <c r="K199" s="188"/>
    </row>
    <row r="200" spans="1:11" ht="15.75" customHeight="1" x14ac:dyDescent="0.2">
      <c r="A200" s="83" t="s">
        <v>533</v>
      </c>
      <c r="B200" s="95">
        <v>27</v>
      </c>
      <c r="C200" s="78" t="s">
        <v>537</v>
      </c>
      <c r="D200" s="76" t="s">
        <v>542</v>
      </c>
      <c r="E200" s="188"/>
      <c r="F200" s="96"/>
      <c r="G200" s="188"/>
      <c r="H200" s="188"/>
      <c r="I200" s="188"/>
      <c r="J200" s="188"/>
      <c r="K200" s="188"/>
    </row>
    <row r="201" spans="1:11" ht="15.75" customHeight="1" x14ac:dyDescent="0.2">
      <c r="A201" s="83" t="s">
        <v>533</v>
      </c>
      <c r="B201" s="95">
        <v>28</v>
      </c>
      <c r="C201" s="78" t="s">
        <v>543</v>
      </c>
      <c r="D201" s="76" t="s">
        <v>544</v>
      </c>
      <c r="E201" s="188"/>
      <c r="F201" s="96"/>
      <c r="G201" s="188"/>
      <c r="H201" s="188"/>
      <c r="I201" s="188"/>
      <c r="J201" s="188"/>
      <c r="K201" s="188"/>
    </row>
    <row r="202" spans="1:11" ht="15.75" customHeight="1" x14ac:dyDescent="0.2">
      <c r="A202" s="83" t="s">
        <v>533</v>
      </c>
      <c r="B202" s="95">
        <v>28</v>
      </c>
      <c r="C202" s="78" t="s">
        <v>543</v>
      </c>
      <c r="D202" s="76" t="s">
        <v>545</v>
      </c>
      <c r="E202" s="188"/>
      <c r="F202" s="96"/>
      <c r="G202" s="188"/>
      <c r="H202" s="188"/>
      <c r="I202" s="188"/>
      <c r="J202" s="188"/>
      <c r="K202" s="188"/>
    </row>
    <row r="203" spans="1:11" ht="15.75" customHeight="1" x14ac:dyDescent="0.2">
      <c r="A203" s="83" t="s">
        <v>533</v>
      </c>
      <c r="B203" s="95">
        <v>28</v>
      </c>
      <c r="C203" s="78" t="s">
        <v>543</v>
      </c>
      <c r="D203" s="76" t="s">
        <v>546</v>
      </c>
      <c r="E203" s="188"/>
      <c r="F203" s="96"/>
      <c r="G203" s="188"/>
      <c r="H203" s="188"/>
      <c r="I203" s="188"/>
      <c r="J203" s="188"/>
      <c r="K203" s="188"/>
    </row>
    <row r="204" spans="1:11" ht="15.75" customHeight="1" x14ac:dyDescent="0.2">
      <c r="A204" s="83" t="s">
        <v>533</v>
      </c>
      <c r="B204" s="95">
        <v>28</v>
      </c>
      <c r="C204" s="78" t="s">
        <v>543</v>
      </c>
      <c r="D204" s="76" t="s">
        <v>547</v>
      </c>
      <c r="E204" s="188"/>
      <c r="F204" s="96"/>
      <c r="G204" s="188"/>
      <c r="H204" s="188"/>
      <c r="I204" s="188"/>
      <c r="J204" s="188"/>
      <c r="K204" s="188"/>
    </row>
    <row r="205" spans="1:11" ht="15.75" customHeight="1" x14ac:dyDescent="0.2">
      <c r="A205" s="83" t="s">
        <v>533</v>
      </c>
      <c r="B205" s="95">
        <v>29</v>
      </c>
      <c r="C205" s="78" t="s">
        <v>548</v>
      </c>
      <c r="D205" s="76" t="s">
        <v>549</v>
      </c>
      <c r="E205" s="188"/>
      <c r="F205" s="96"/>
      <c r="G205" s="188"/>
      <c r="H205" s="188"/>
      <c r="I205" s="188"/>
      <c r="J205" s="188"/>
      <c r="K205" s="188"/>
    </row>
    <row r="206" spans="1:11" ht="15.75" customHeight="1" x14ac:dyDescent="0.2">
      <c r="A206" s="83" t="s">
        <v>533</v>
      </c>
      <c r="B206" s="95">
        <v>29</v>
      </c>
      <c r="C206" s="78" t="s">
        <v>548</v>
      </c>
      <c r="D206" s="76" t="s">
        <v>550</v>
      </c>
      <c r="E206" s="188"/>
      <c r="F206" s="96"/>
      <c r="G206" s="188"/>
      <c r="H206" s="188"/>
      <c r="I206" s="188"/>
      <c r="J206" s="188"/>
      <c r="K206" s="188"/>
    </row>
    <row r="207" spans="1:11" ht="15.75" customHeight="1" x14ac:dyDescent="0.2">
      <c r="A207" s="83" t="s">
        <v>533</v>
      </c>
      <c r="B207" s="95">
        <v>29</v>
      </c>
      <c r="C207" s="78" t="s">
        <v>548</v>
      </c>
      <c r="D207" s="76" t="s">
        <v>551</v>
      </c>
      <c r="E207" s="188"/>
      <c r="F207" s="96"/>
      <c r="G207" s="188"/>
      <c r="H207" s="188"/>
      <c r="I207" s="188"/>
      <c r="J207" s="188"/>
      <c r="K207" s="188"/>
    </row>
    <row r="208" spans="1:11" ht="15.75" customHeight="1" x14ac:dyDescent="0.2">
      <c r="A208" s="83" t="s">
        <v>533</v>
      </c>
      <c r="B208" s="95">
        <v>29</v>
      </c>
      <c r="C208" s="78" t="s">
        <v>548</v>
      </c>
      <c r="D208" s="76" t="s">
        <v>552</v>
      </c>
      <c r="E208" s="188"/>
      <c r="F208" s="96"/>
      <c r="G208" s="188"/>
      <c r="H208" s="188"/>
      <c r="I208" s="188"/>
      <c r="J208" s="188"/>
      <c r="K208" s="188"/>
    </row>
    <row r="209" spans="1:11" ht="15.75" customHeight="1" x14ac:dyDescent="0.2">
      <c r="A209" s="83" t="s">
        <v>533</v>
      </c>
      <c r="B209" s="95">
        <v>30</v>
      </c>
      <c r="C209" s="78" t="s">
        <v>553</v>
      </c>
      <c r="D209" s="76" t="s">
        <v>554</v>
      </c>
      <c r="E209" s="188"/>
      <c r="F209" s="96"/>
      <c r="G209" s="188"/>
      <c r="H209" s="188"/>
      <c r="I209" s="188"/>
      <c r="J209" s="188"/>
      <c r="K209" s="188"/>
    </row>
    <row r="210" spans="1:11" ht="15.75" customHeight="1" x14ac:dyDescent="0.2">
      <c r="A210" s="83" t="s">
        <v>533</v>
      </c>
      <c r="B210" s="95">
        <v>30</v>
      </c>
      <c r="C210" s="78" t="s">
        <v>553</v>
      </c>
      <c r="D210" s="76" t="s">
        <v>555</v>
      </c>
      <c r="E210" s="188"/>
      <c r="F210" s="96"/>
      <c r="G210" s="188"/>
      <c r="H210" s="188"/>
      <c r="I210" s="188"/>
      <c r="J210" s="188"/>
      <c r="K210" s="188"/>
    </row>
    <row r="211" spans="1:11" ht="15.75" customHeight="1" x14ac:dyDescent="0.2">
      <c r="A211" s="83" t="s">
        <v>533</v>
      </c>
      <c r="B211" s="95">
        <v>30</v>
      </c>
      <c r="C211" s="78" t="s">
        <v>553</v>
      </c>
      <c r="D211" s="76" t="s">
        <v>556</v>
      </c>
      <c r="E211" s="188"/>
      <c r="F211" s="96"/>
      <c r="G211" s="188"/>
      <c r="H211" s="188"/>
      <c r="I211" s="188"/>
      <c r="J211" s="188"/>
      <c r="K211" s="188"/>
    </row>
    <row r="212" spans="1:11" ht="15.75" customHeight="1" x14ac:dyDescent="0.2">
      <c r="A212" s="83" t="s">
        <v>533</v>
      </c>
      <c r="B212" s="95">
        <v>31</v>
      </c>
      <c r="C212" s="78" t="s">
        <v>557</v>
      </c>
      <c r="D212" s="76" t="s">
        <v>558</v>
      </c>
      <c r="E212" s="188"/>
      <c r="F212" s="96"/>
      <c r="G212" s="188"/>
      <c r="H212" s="188"/>
      <c r="I212" s="188"/>
      <c r="J212" s="188"/>
      <c r="K212" s="188"/>
    </row>
    <row r="213" spans="1:11" ht="15.75" customHeight="1" x14ac:dyDescent="0.2">
      <c r="A213" s="83" t="s">
        <v>533</v>
      </c>
      <c r="B213" s="95">
        <v>31</v>
      </c>
      <c r="C213" s="78" t="s">
        <v>557</v>
      </c>
      <c r="D213" s="76" t="s">
        <v>559</v>
      </c>
      <c r="E213" s="188"/>
      <c r="F213" s="96"/>
      <c r="G213" s="188"/>
      <c r="H213" s="188"/>
      <c r="I213" s="188"/>
      <c r="J213" s="188"/>
      <c r="K213" s="188"/>
    </row>
    <row r="214" spans="1:11" ht="15.75" customHeight="1" x14ac:dyDescent="0.2">
      <c r="A214" s="83" t="s">
        <v>533</v>
      </c>
      <c r="B214" s="95">
        <v>31</v>
      </c>
      <c r="C214" s="78" t="s">
        <v>557</v>
      </c>
      <c r="D214" s="76" t="s">
        <v>560</v>
      </c>
      <c r="E214" s="188"/>
      <c r="F214" s="96"/>
      <c r="G214" s="188"/>
      <c r="H214" s="188"/>
      <c r="I214" s="188"/>
      <c r="J214" s="188"/>
      <c r="K214" s="188"/>
    </row>
    <row r="215" spans="1:11" ht="15.75" customHeight="1" x14ac:dyDescent="0.2">
      <c r="A215" s="83" t="s">
        <v>533</v>
      </c>
      <c r="B215" s="95">
        <v>32</v>
      </c>
      <c r="C215" s="78" t="s">
        <v>561</v>
      </c>
      <c r="D215" s="76" t="s">
        <v>562</v>
      </c>
      <c r="E215" s="188"/>
      <c r="F215" s="96"/>
      <c r="G215" s="188"/>
      <c r="H215" s="188"/>
      <c r="I215" s="188"/>
      <c r="J215" s="188"/>
      <c r="K215" s="188"/>
    </row>
    <row r="216" spans="1:11" ht="15.75" customHeight="1" x14ac:dyDescent="0.2">
      <c r="A216" s="83" t="s">
        <v>533</v>
      </c>
      <c r="B216" s="95">
        <v>32</v>
      </c>
      <c r="C216" s="78" t="s">
        <v>561</v>
      </c>
      <c r="D216" s="76" t="s">
        <v>563</v>
      </c>
      <c r="E216" s="188"/>
      <c r="F216" s="96"/>
      <c r="G216" s="188"/>
      <c r="H216" s="188"/>
      <c r="I216" s="188"/>
      <c r="J216" s="188"/>
      <c r="K216" s="188"/>
    </row>
    <row r="217" spans="1:11" ht="15.75" customHeight="1" x14ac:dyDescent="0.2">
      <c r="A217" s="83" t="s">
        <v>533</v>
      </c>
      <c r="B217" s="95">
        <v>32</v>
      </c>
      <c r="C217" s="78" t="s">
        <v>561</v>
      </c>
      <c r="D217" s="76" t="s">
        <v>564</v>
      </c>
      <c r="E217" s="188"/>
      <c r="F217" s="96"/>
      <c r="G217" s="188"/>
      <c r="H217" s="188"/>
      <c r="I217" s="188"/>
      <c r="J217" s="188"/>
      <c r="K217" s="188"/>
    </row>
    <row r="218" spans="1:11" ht="15.75" customHeight="1" x14ac:dyDescent="0.2">
      <c r="A218" s="303" t="s">
        <v>533</v>
      </c>
      <c r="B218" s="297">
        <v>32</v>
      </c>
      <c r="C218" s="304" t="s">
        <v>561</v>
      </c>
      <c r="D218" s="302" t="s">
        <v>565</v>
      </c>
      <c r="E218" s="188"/>
      <c r="F218" s="96"/>
      <c r="G218" s="188"/>
      <c r="H218" s="188"/>
      <c r="I218" s="188"/>
      <c r="J218" s="188"/>
      <c r="K218" s="188"/>
    </row>
    <row r="219" spans="1:11" ht="15.75" customHeight="1" x14ac:dyDescent="0.2">
      <c r="A219" s="83" t="s">
        <v>533</v>
      </c>
      <c r="B219" s="95">
        <v>32</v>
      </c>
      <c r="C219" s="78" t="s">
        <v>561</v>
      </c>
      <c r="D219" s="76" t="s">
        <v>566</v>
      </c>
      <c r="E219" s="188"/>
      <c r="F219" s="96"/>
      <c r="G219" s="188"/>
      <c r="H219" s="188"/>
      <c r="I219" s="188"/>
      <c r="J219" s="188"/>
      <c r="K219" s="188"/>
    </row>
    <row r="220" spans="1:11" ht="15.75" customHeight="1" x14ac:dyDescent="0.2">
      <c r="A220" s="83" t="s">
        <v>533</v>
      </c>
      <c r="B220" s="95">
        <v>32</v>
      </c>
      <c r="C220" s="78" t="s">
        <v>561</v>
      </c>
      <c r="D220" s="76" t="s">
        <v>567</v>
      </c>
      <c r="E220" s="188"/>
      <c r="F220" s="96"/>
      <c r="G220" s="188"/>
      <c r="H220" s="188"/>
      <c r="I220" s="188"/>
      <c r="J220" s="188"/>
      <c r="K220" s="188"/>
    </row>
    <row r="221" spans="1:11" ht="15.75" customHeight="1" x14ac:dyDescent="0.2">
      <c r="A221" s="83" t="s">
        <v>533</v>
      </c>
      <c r="B221" s="95">
        <v>33</v>
      </c>
      <c r="C221" s="78" t="s">
        <v>568</v>
      </c>
      <c r="D221" s="76" t="s">
        <v>569</v>
      </c>
      <c r="E221" s="188"/>
      <c r="F221" s="96"/>
      <c r="G221" s="188"/>
      <c r="H221" s="188"/>
      <c r="I221" s="188"/>
      <c r="J221" s="188"/>
      <c r="K221" s="188"/>
    </row>
    <row r="222" spans="1:11" ht="15.75" customHeight="1" x14ac:dyDescent="0.2">
      <c r="A222" s="303" t="s">
        <v>533</v>
      </c>
      <c r="B222" s="297">
        <v>33</v>
      </c>
      <c r="C222" s="304" t="s">
        <v>568</v>
      </c>
      <c r="D222" s="302" t="s">
        <v>570</v>
      </c>
      <c r="E222" s="188"/>
      <c r="F222" s="96"/>
      <c r="G222" s="188"/>
      <c r="H222" s="188"/>
      <c r="I222" s="188"/>
      <c r="J222" s="188"/>
      <c r="K222" s="188"/>
    </row>
    <row r="223" spans="1:11" ht="15.75" customHeight="1" x14ac:dyDescent="0.2">
      <c r="A223" s="83" t="s">
        <v>533</v>
      </c>
      <c r="B223" s="95">
        <v>33</v>
      </c>
      <c r="C223" s="78" t="s">
        <v>568</v>
      </c>
      <c r="D223" s="76" t="s">
        <v>571</v>
      </c>
      <c r="E223" s="188"/>
      <c r="F223" s="96"/>
      <c r="G223" s="188"/>
      <c r="H223" s="188"/>
      <c r="I223" s="188"/>
      <c r="J223" s="188"/>
      <c r="K223" s="188"/>
    </row>
    <row r="224" spans="1:11" ht="15.75" customHeight="1" x14ac:dyDescent="0.2">
      <c r="A224" s="83" t="s">
        <v>533</v>
      </c>
      <c r="B224" s="95">
        <v>33</v>
      </c>
      <c r="C224" s="78" t="s">
        <v>568</v>
      </c>
      <c r="D224" s="76"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94" priority="1" operator="equal">
      <formula>0</formula>
    </cfRule>
    <cfRule type="cellIs" dxfId="93" priority="2" operator="equal">
      <formula>1</formula>
    </cfRule>
    <cfRule type="cellIs" dxfId="92" priority="3" operator="equal">
      <formula>2</formula>
    </cfRule>
    <cfRule type="cellIs" dxfId="91" priority="4" operator="equal">
      <formula>3</formula>
    </cfRule>
    <cfRule type="cellIs" dxfId="90" priority="5" operator="equal">
      <formula>"N/A"</formula>
    </cfRule>
  </conditionalFormatting>
  <hyperlinks>
    <hyperlink ref="D2" r:id="rId1" xr:uid="{00000000-0004-0000-1F00-000000000000}"/>
  </hyperlinks>
  <pageMargins left="0" right="0" top="0" bottom="0" header="0" footer="0"/>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1F00-000000000000}">
          <x14:formula1>
            <xm:f>'EM Rating System'!$A$2:$A$5</xm:f>
          </x14:formula1>
          <xm:sqref>F9:F284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1640625" customWidth="1"/>
    <col min="2" max="2" width="6.664062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1073</v>
      </c>
      <c r="E1" s="88"/>
      <c r="F1" s="391" t="s">
        <v>256</v>
      </c>
      <c r="G1" s="392"/>
      <c r="J1" s="89"/>
      <c r="K1" s="188"/>
    </row>
    <row r="2" spans="1:11" ht="15.75" customHeight="1" x14ac:dyDescent="0.2">
      <c r="A2" s="282"/>
      <c r="B2" s="282"/>
      <c r="C2" s="281" t="s">
        <v>679</v>
      </c>
      <c r="D2" s="90" t="s">
        <v>1355</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38"/>
      <c r="F9" s="96"/>
      <c r="G9" s="188"/>
      <c r="H9" s="188"/>
      <c r="I9" s="188"/>
      <c r="J9" s="188"/>
      <c r="K9" s="188"/>
    </row>
    <row r="10" spans="1:11" ht="15.75" customHeight="1" x14ac:dyDescent="0.2">
      <c r="A10" s="69" t="s">
        <v>321</v>
      </c>
      <c r="B10" s="70">
        <v>1</v>
      </c>
      <c r="C10" s="69" t="s">
        <v>322</v>
      </c>
      <c r="D10" s="1" t="s">
        <v>324</v>
      </c>
      <c r="E10" s="3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38"/>
      <c r="F12" s="96"/>
      <c r="G12" s="188"/>
      <c r="H12" s="188"/>
      <c r="I12" s="188"/>
      <c r="J12" s="188"/>
      <c r="K12" s="188"/>
    </row>
    <row r="13" spans="1:11" ht="15.75" customHeight="1" x14ac:dyDescent="0.2">
      <c r="A13" s="69" t="s">
        <v>321</v>
      </c>
      <c r="B13" s="70">
        <v>1</v>
      </c>
      <c r="C13" s="69" t="s">
        <v>322</v>
      </c>
      <c r="D13" s="1" t="s">
        <v>327</v>
      </c>
      <c r="E13" s="3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38"/>
      <c r="F15" s="96"/>
      <c r="G15" s="188"/>
      <c r="H15" s="188"/>
      <c r="I15" s="188"/>
      <c r="J15" s="188"/>
      <c r="K15" s="188"/>
    </row>
    <row r="16" spans="1:11" ht="15.75" customHeight="1" x14ac:dyDescent="0.2">
      <c r="A16" s="69" t="s">
        <v>321</v>
      </c>
      <c r="B16" s="70">
        <v>2</v>
      </c>
      <c r="C16" s="69" t="s">
        <v>329</v>
      </c>
      <c r="D16" s="1" t="s">
        <v>849</v>
      </c>
      <c r="E16" s="115"/>
      <c r="F16" s="96"/>
      <c r="G16" s="188"/>
      <c r="H16" s="188"/>
      <c r="I16" s="188"/>
      <c r="J16" s="188"/>
      <c r="K16" s="188"/>
    </row>
    <row r="17" spans="1:11" ht="15.75" customHeight="1" x14ac:dyDescent="0.2">
      <c r="A17" s="69" t="s">
        <v>321</v>
      </c>
      <c r="B17" s="70">
        <v>2</v>
      </c>
      <c r="C17" s="69" t="s">
        <v>329</v>
      </c>
      <c r="D17" s="1" t="s">
        <v>332</v>
      </c>
      <c r="E17" s="115"/>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15"/>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21"/>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21"/>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15"/>
      <c r="F28" s="96"/>
      <c r="G28" s="115"/>
      <c r="H28" s="188"/>
      <c r="I28" s="188"/>
      <c r="J28" s="188"/>
      <c r="K28" s="188"/>
    </row>
    <row r="29" spans="1:11" ht="15.75" customHeight="1" x14ac:dyDescent="0.2">
      <c r="A29" s="69" t="s">
        <v>321</v>
      </c>
      <c r="B29" s="70">
        <v>4</v>
      </c>
      <c r="C29" s="69" t="s">
        <v>344</v>
      </c>
      <c r="D29" s="1" t="s">
        <v>346</v>
      </c>
      <c r="E29" s="115"/>
      <c r="F29" s="96"/>
      <c r="G29" s="188"/>
      <c r="H29" s="188"/>
      <c r="I29" s="188"/>
      <c r="J29" s="188"/>
      <c r="K29" s="188"/>
    </row>
    <row r="30" spans="1:11" ht="15.75" customHeight="1" x14ac:dyDescent="0.2">
      <c r="A30" s="69" t="s">
        <v>321</v>
      </c>
      <c r="B30" s="70">
        <v>4</v>
      </c>
      <c r="C30" s="69" t="s">
        <v>344</v>
      </c>
      <c r="D30" s="1" t="s">
        <v>851</v>
      </c>
      <c r="E30" s="115"/>
      <c r="F30" s="96"/>
      <c r="G30" s="188"/>
      <c r="H30" s="188"/>
      <c r="I30" s="188"/>
      <c r="J30" s="188"/>
      <c r="K30" s="188"/>
    </row>
    <row r="31" spans="1:11" ht="15.75" customHeight="1" x14ac:dyDescent="0.2">
      <c r="A31" s="69" t="s">
        <v>321</v>
      </c>
      <c r="B31" s="70">
        <v>5</v>
      </c>
      <c r="C31" s="74" t="s">
        <v>348</v>
      </c>
      <c r="D31" s="1" t="s">
        <v>349</v>
      </c>
      <c r="E31" s="115"/>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F39" s="96"/>
      <c r="G39" s="188"/>
      <c r="H39" s="188"/>
      <c r="I39" s="188"/>
      <c r="J39" s="188"/>
      <c r="K39" s="188"/>
    </row>
    <row r="40" spans="1:11" ht="15.75" customHeight="1" x14ac:dyDescent="0.2">
      <c r="A40" s="69" t="s">
        <v>321</v>
      </c>
      <c r="B40" s="75">
        <v>6</v>
      </c>
      <c r="C40" s="76" t="s">
        <v>355</v>
      </c>
      <c r="D40" s="1" t="s">
        <v>359</v>
      </c>
      <c r="E40" s="122"/>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15"/>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89" priority="1" operator="equal">
      <formula>0</formula>
    </cfRule>
    <cfRule type="cellIs" dxfId="88" priority="2" operator="equal">
      <formula>1</formula>
    </cfRule>
    <cfRule type="cellIs" dxfId="87" priority="3" operator="equal">
      <formula>2</formula>
    </cfRule>
    <cfRule type="cellIs" dxfId="86" priority="4" operator="equal">
      <formula>3</formula>
    </cfRule>
    <cfRule type="cellIs" dxfId="85" priority="5" operator="equal">
      <formula>"N/A"</formula>
    </cfRule>
  </conditionalFormatting>
  <hyperlinks>
    <hyperlink ref="D2" r:id="rId1" xr:uid="{00000000-0004-0000-20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000-000000000000}">
          <x14:formula1>
            <xm:f>'EM Rating System'!$A$2:$A$5</xm:f>
          </x14:formula1>
          <xm:sqref>F9:F284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 customWidth="1"/>
    <col min="2" max="2" width="8.33203125" customWidth="1"/>
    <col min="3" max="3" width="29.33203125" customWidth="1"/>
    <col min="4" max="4" width="49" customWidth="1"/>
    <col min="5" max="5" width="43.5" customWidth="1"/>
    <col min="6" max="6" width="33.5" customWidth="1"/>
    <col min="7" max="7" width="48.83203125" customWidth="1"/>
    <col min="8" max="8" width="14.1640625" customWidth="1"/>
    <col min="9" max="26" width="12.5" customWidth="1"/>
  </cols>
  <sheetData>
    <row r="1" spans="1:11" ht="15.75" customHeight="1" x14ac:dyDescent="0.2">
      <c r="A1" s="86"/>
      <c r="B1" s="86"/>
      <c r="C1" s="281" t="s">
        <v>677</v>
      </c>
      <c r="D1" s="87" t="s">
        <v>1413</v>
      </c>
      <c r="E1" s="88"/>
      <c r="F1" s="391" t="s">
        <v>256</v>
      </c>
      <c r="G1" s="392"/>
      <c r="J1" s="89"/>
      <c r="K1" s="188"/>
    </row>
    <row r="2" spans="1:11" ht="15.75" customHeight="1" x14ac:dyDescent="0.2">
      <c r="A2" s="282"/>
      <c r="B2" s="282"/>
      <c r="C2" s="281" t="s">
        <v>679</v>
      </c>
      <c r="D2" s="90" t="s">
        <v>1414</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123" t="s">
        <v>1415</v>
      </c>
      <c r="E4" s="189"/>
      <c r="F4" s="283" t="s">
        <v>260</v>
      </c>
      <c r="G4" s="287">
        <v>0</v>
      </c>
      <c r="J4" s="188"/>
      <c r="K4" s="188"/>
    </row>
    <row r="5" spans="1:11" ht="15.75" customHeight="1" x14ac:dyDescent="0.2">
      <c r="A5" s="86"/>
      <c r="B5" s="86"/>
      <c r="C5" s="286" t="s">
        <v>683</v>
      </c>
      <c r="D5" s="289"/>
      <c r="E5" s="315"/>
      <c r="F5" s="290" t="s">
        <v>262</v>
      </c>
      <c r="G5" s="93" t="s">
        <v>253</v>
      </c>
      <c r="J5" s="188"/>
      <c r="K5" s="188"/>
    </row>
    <row r="6" spans="1:11" ht="15.75" customHeight="1" x14ac:dyDescent="0.2">
      <c r="A6" s="86"/>
      <c r="B6" s="86"/>
      <c r="C6" s="281" t="s">
        <v>684</v>
      </c>
      <c r="D6" s="289"/>
      <c r="E6" s="315"/>
      <c r="G6" s="1"/>
      <c r="J6" s="188"/>
      <c r="K6" s="188"/>
    </row>
    <row r="7" spans="1:11" ht="15.75" customHeight="1" x14ac:dyDescent="0.2">
      <c r="A7" s="86"/>
      <c r="B7" s="86"/>
      <c r="C7" s="86"/>
      <c r="D7" s="289"/>
      <c r="E7" s="315"/>
      <c r="F7" s="291"/>
      <c r="G7" s="94"/>
      <c r="H7" s="188"/>
      <c r="I7" s="188"/>
      <c r="J7" s="188"/>
      <c r="K7" s="188"/>
    </row>
    <row r="8" spans="1:11" ht="15.75" customHeight="1" x14ac:dyDescent="0.2">
      <c r="A8" s="262" t="s">
        <v>1416</v>
      </c>
      <c r="B8" s="263" t="s">
        <v>269</v>
      </c>
      <c r="C8" s="263" t="s">
        <v>270</v>
      </c>
      <c r="D8" s="263" t="s">
        <v>685</v>
      </c>
      <c r="E8" s="293" t="s">
        <v>686</v>
      </c>
      <c r="F8" s="292" t="s">
        <v>687</v>
      </c>
      <c r="G8" s="293" t="s">
        <v>688</v>
      </c>
      <c r="H8" s="294"/>
      <c r="I8" s="294"/>
      <c r="J8" s="294"/>
      <c r="K8" s="294"/>
    </row>
    <row r="9" spans="1:11" ht="15.75" customHeight="1" x14ac:dyDescent="0.2">
      <c r="A9" s="69" t="s">
        <v>321</v>
      </c>
      <c r="B9" s="95">
        <v>1</v>
      </c>
      <c r="C9" s="69" t="s">
        <v>322</v>
      </c>
      <c r="D9" s="69" t="s">
        <v>323</v>
      </c>
      <c r="E9" s="189" t="s">
        <v>1417</v>
      </c>
      <c r="F9" s="96">
        <v>1</v>
      </c>
      <c r="G9" s="189" t="s">
        <v>1418</v>
      </c>
      <c r="H9" s="188"/>
      <c r="I9" s="188"/>
      <c r="J9" s="188"/>
      <c r="K9" s="188"/>
    </row>
    <row r="10" spans="1:11" ht="15.75" customHeight="1" x14ac:dyDescent="0.2">
      <c r="A10" s="69" t="s">
        <v>321</v>
      </c>
      <c r="B10" s="95">
        <v>1</v>
      </c>
      <c r="C10" s="69" t="s">
        <v>322</v>
      </c>
      <c r="D10" s="69" t="s">
        <v>324</v>
      </c>
      <c r="E10" s="189" t="s">
        <v>1419</v>
      </c>
      <c r="F10" s="96">
        <v>0</v>
      </c>
      <c r="G10" s="189" t="s">
        <v>707</v>
      </c>
      <c r="H10" s="188"/>
      <c r="I10" s="188"/>
      <c r="J10" s="188"/>
      <c r="K10" s="188"/>
    </row>
    <row r="11" spans="1:11" ht="15.75" customHeight="1" x14ac:dyDescent="0.2">
      <c r="A11" s="69" t="s">
        <v>321</v>
      </c>
      <c r="B11" s="95">
        <v>1</v>
      </c>
      <c r="C11" s="69" t="s">
        <v>322</v>
      </c>
      <c r="D11" s="69" t="s">
        <v>325</v>
      </c>
      <c r="E11" s="189" t="s">
        <v>1419</v>
      </c>
      <c r="F11" s="96">
        <v>1</v>
      </c>
      <c r="G11" s="189" t="s">
        <v>1130</v>
      </c>
      <c r="H11" s="188"/>
      <c r="I11" s="188"/>
      <c r="J11" s="188"/>
      <c r="K11" s="188"/>
    </row>
    <row r="12" spans="1:11" ht="15.75" customHeight="1" x14ac:dyDescent="0.2">
      <c r="A12" s="69" t="s">
        <v>321</v>
      </c>
      <c r="B12" s="95">
        <v>1</v>
      </c>
      <c r="C12" s="69" t="s">
        <v>322</v>
      </c>
      <c r="D12" s="69" t="s">
        <v>326</v>
      </c>
      <c r="E12" s="189" t="s">
        <v>1420</v>
      </c>
      <c r="F12" s="96">
        <v>2</v>
      </c>
      <c r="G12" s="189"/>
      <c r="H12" s="188"/>
      <c r="I12" s="188"/>
      <c r="J12" s="188"/>
      <c r="K12" s="188"/>
    </row>
    <row r="13" spans="1:11" ht="15.75" customHeight="1" x14ac:dyDescent="0.2">
      <c r="A13" s="69" t="s">
        <v>321</v>
      </c>
      <c r="B13" s="95">
        <v>1</v>
      </c>
      <c r="C13" s="69" t="s">
        <v>322</v>
      </c>
      <c r="D13" s="69" t="s">
        <v>327</v>
      </c>
      <c r="E13" s="189" t="s">
        <v>1420</v>
      </c>
      <c r="F13" s="96">
        <v>0</v>
      </c>
      <c r="G13" s="189" t="s">
        <v>707</v>
      </c>
      <c r="H13" s="188"/>
      <c r="I13" s="188"/>
      <c r="J13" s="188"/>
      <c r="K13" s="188"/>
    </row>
    <row r="14" spans="1:11" ht="15.75" customHeight="1" x14ac:dyDescent="0.2">
      <c r="A14" s="69" t="s">
        <v>321</v>
      </c>
      <c r="B14" s="95">
        <v>1</v>
      </c>
      <c r="C14" s="69" t="s">
        <v>322</v>
      </c>
      <c r="D14" s="69" t="s">
        <v>328</v>
      </c>
      <c r="E14" s="189"/>
      <c r="F14" s="96">
        <v>0</v>
      </c>
      <c r="G14" s="189" t="s">
        <v>1421</v>
      </c>
      <c r="H14" s="188"/>
      <c r="I14" s="188"/>
      <c r="J14" s="188"/>
      <c r="K14" s="188"/>
    </row>
    <row r="15" spans="1:11" ht="15.75" customHeight="1" x14ac:dyDescent="0.2">
      <c r="A15" s="69" t="s">
        <v>321</v>
      </c>
      <c r="B15" s="95">
        <v>2</v>
      </c>
      <c r="C15" s="69" t="s">
        <v>329</v>
      </c>
      <c r="D15" s="69" t="s">
        <v>330</v>
      </c>
      <c r="E15" s="189" t="s">
        <v>1422</v>
      </c>
      <c r="F15" s="96"/>
      <c r="G15" s="189"/>
      <c r="H15" s="188"/>
      <c r="I15" s="188"/>
      <c r="J15" s="188"/>
      <c r="K15" s="188"/>
    </row>
    <row r="16" spans="1:11" ht="15.75" customHeight="1" x14ac:dyDescent="0.2">
      <c r="A16" s="69" t="s">
        <v>321</v>
      </c>
      <c r="B16" s="95">
        <v>2</v>
      </c>
      <c r="C16" s="69" t="s">
        <v>329</v>
      </c>
      <c r="D16" s="69" t="s">
        <v>331</v>
      </c>
      <c r="E16" s="189"/>
      <c r="F16" s="96">
        <v>0</v>
      </c>
      <c r="G16" s="189" t="s">
        <v>707</v>
      </c>
      <c r="H16" s="188"/>
      <c r="I16" s="188"/>
      <c r="J16" s="188"/>
      <c r="K16" s="188"/>
    </row>
    <row r="17" spans="1:11" ht="15.75" customHeight="1" x14ac:dyDescent="0.2">
      <c r="A17" s="69" t="s">
        <v>321</v>
      </c>
      <c r="B17" s="95">
        <v>2</v>
      </c>
      <c r="C17" s="69" t="s">
        <v>329</v>
      </c>
      <c r="D17" s="69" t="s">
        <v>332</v>
      </c>
      <c r="E17" s="189" t="s">
        <v>1423</v>
      </c>
      <c r="F17" s="96">
        <v>1</v>
      </c>
      <c r="G17" s="189" t="s">
        <v>1424</v>
      </c>
      <c r="H17" s="188"/>
      <c r="I17" s="188"/>
      <c r="J17" s="188"/>
      <c r="K17" s="188"/>
    </row>
    <row r="18" spans="1:11" ht="15.75" customHeight="1" x14ac:dyDescent="0.2">
      <c r="A18" s="69" t="s">
        <v>321</v>
      </c>
      <c r="B18" s="95">
        <v>2</v>
      </c>
      <c r="C18" s="69" t="s">
        <v>329</v>
      </c>
      <c r="D18" s="69" t="s">
        <v>333</v>
      </c>
      <c r="E18" s="189"/>
      <c r="F18" s="96">
        <v>0</v>
      </c>
      <c r="G18" s="189" t="s">
        <v>1421</v>
      </c>
      <c r="H18" s="188"/>
      <c r="I18" s="188"/>
      <c r="J18" s="188"/>
      <c r="K18" s="188"/>
    </row>
    <row r="19" spans="1:11" ht="15.75" customHeight="1" x14ac:dyDescent="0.2">
      <c r="A19" s="69" t="s">
        <v>321</v>
      </c>
      <c r="B19" s="95">
        <v>2</v>
      </c>
      <c r="C19" s="69" t="s">
        <v>329</v>
      </c>
      <c r="D19" s="69" t="s">
        <v>334</v>
      </c>
      <c r="E19" s="189"/>
      <c r="F19" s="96">
        <v>0</v>
      </c>
      <c r="G19" s="189" t="s">
        <v>707</v>
      </c>
      <c r="H19" s="188"/>
      <c r="I19" s="188"/>
      <c r="J19" s="188"/>
      <c r="K19" s="188"/>
    </row>
    <row r="20" spans="1:11" ht="15.75" customHeight="1" x14ac:dyDescent="0.2">
      <c r="A20" s="69" t="s">
        <v>321</v>
      </c>
      <c r="B20" s="95">
        <v>3</v>
      </c>
      <c r="C20" s="69" t="s">
        <v>335</v>
      </c>
      <c r="D20" s="73" t="s">
        <v>336</v>
      </c>
      <c r="E20" s="189" t="s">
        <v>1425</v>
      </c>
      <c r="F20" s="96">
        <v>2</v>
      </c>
      <c r="G20" s="189"/>
      <c r="H20" s="188"/>
      <c r="I20" s="188"/>
      <c r="J20" s="188"/>
      <c r="K20" s="188"/>
    </row>
    <row r="21" spans="1:11" ht="15.75" customHeight="1" x14ac:dyDescent="0.2">
      <c r="A21" s="69" t="s">
        <v>321</v>
      </c>
      <c r="B21" s="95">
        <v>3</v>
      </c>
      <c r="C21" s="69" t="s">
        <v>335</v>
      </c>
      <c r="D21" s="73" t="s">
        <v>337</v>
      </c>
      <c r="E21" s="189" t="s">
        <v>1425</v>
      </c>
      <c r="F21" s="96">
        <v>2</v>
      </c>
      <c r="G21" s="189"/>
      <c r="H21" s="188"/>
      <c r="I21" s="188"/>
      <c r="J21" s="188"/>
      <c r="K21" s="188"/>
    </row>
    <row r="22" spans="1:11" ht="15.75" customHeight="1" x14ac:dyDescent="0.2">
      <c r="A22" s="69" t="s">
        <v>321</v>
      </c>
      <c r="B22" s="95">
        <v>3</v>
      </c>
      <c r="C22" s="69" t="s">
        <v>335</v>
      </c>
      <c r="D22" s="73" t="s">
        <v>338</v>
      </c>
      <c r="E22" s="189" t="s">
        <v>1425</v>
      </c>
      <c r="F22" s="96">
        <v>1</v>
      </c>
      <c r="G22" s="295"/>
      <c r="H22" s="188"/>
      <c r="I22" s="188"/>
      <c r="J22" s="188"/>
      <c r="K22" s="188"/>
    </row>
    <row r="23" spans="1:11" ht="15.75" customHeight="1" x14ac:dyDescent="0.2">
      <c r="A23" s="69" t="s">
        <v>321</v>
      </c>
      <c r="B23" s="95">
        <v>3</v>
      </c>
      <c r="C23" s="69" t="s">
        <v>335</v>
      </c>
      <c r="D23" s="69" t="s">
        <v>339</v>
      </c>
      <c r="E23" s="189"/>
      <c r="F23" s="96">
        <v>0</v>
      </c>
      <c r="G23" s="189" t="s">
        <v>707</v>
      </c>
      <c r="H23" s="188"/>
      <c r="I23" s="188"/>
      <c r="J23" s="188"/>
      <c r="K23" s="188"/>
    </row>
    <row r="24" spans="1:11" ht="15.75" customHeight="1" x14ac:dyDescent="0.2">
      <c r="A24" s="69" t="s">
        <v>321</v>
      </c>
      <c r="B24" s="95">
        <v>3</v>
      </c>
      <c r="C24" s="69" t="s">
        <v>335</v>
      </c>
      <c r="D24" s="69" t="s">
        <v>340</v>
      </c>
      <c r="E24" s="189"/>
      <c r="F24" s="96">
        <v>0</v>
      </c>
      <c r="G24" s="189" t="s">
        <v>707</v>
      </c>
      <c r="H24" s="188"/>
      <c r="I24" s="188"/>
      <c r="J24" s="188"/>
      <c r="K24" s="188"/>
    </row>
    <row r="25" spans="1:11" ht="15.75" customHeight="1" x14ac:dyDescent="0.2">
      <c r="A25" s="69" t="s">
        <v>321</v>
      </c>
      <c r="B25" s="95">
        <v>3</v>
      </c>
      <c r="C25" s="69" t="s">
        <v>335</v>
      </c>
      <c r="D25" s="69" t="s">
        <v>341</v>
      </c>
      <c r="E25" s="189"/>
      <c r="F25" s="96">
        <v>0</v>
      </c>
      <c r="G25" s="189" t="s">
        <v>707</v>
      </c>
      <c r="H25" s="188"/>
      <c r="I25" s="188"/>
      <c r="J25" s="188"/>
      <c r="K25" s="188"/>
    </row>
    <row r="26" spans="1:11" ht="15.75" customHeight="1" x14ac:dyDescent="0.2">
      <c r="A26" s="69" t="s">
        <v>321</v>
      </c>
      <c r="B26" s="95">
        <v>3</v>
      </c>
      <c r="C26" s="69" t="s">
        <v>335</v>
      </c>
      <c r="D26" s="73" t="s">
        <v>342</v>
      </c>
      <c r="E26" s="189"/>
      <c r="F26" s="96">
        <v>0</v>
      </c>
      <c r="G26" s="189" t="s">
        <v>707</v>
      </c>
      <c r="H26" s="188"/>
      <c r="I26" s="188"/>
      <c r="J26" s="188"/>
      <c r="K26" s="188"/>
    </row>
    <row r="27" spans="1:11" ht="15.75" customHeight="1" x14ac:dyDescent="0.2">
      <c r="A27" s="69" t="s">
        <v>321</v>
      </c>
      <c r="B27" s="95">
        <v>3</v>
      </c>
      <c r="C27" s="69" t="s">
        <v>335</v>
      </c>
      <c r="D27" s="73" t="s">
        <v>343</v>
      </c>
      <c r="E27" s="189"/>
      <c r="F27" s="96">
        <v>0</v>
      </c>
      <c r="G27" s="189" t="s">
        <v>707</v>
      </c>
      <c r="H27" s="188"/>
      <c r="I27" s="188"/>
      <c r="J27" s="188"/>
      <c r="K27" s="188"/>
    </row>
    <row r="28" spans="1:11" ht="15.75" customHeight="1" x14ac:dyDescent="0.2">
      <c r="A28" s="69" t="s">
        <v>321</v>
      </c>
      <c r="B28" s="95">
        <v>4</v>
      </c>
      <c r="C28" s="69" t="s">
        <v>344</v>
      </c>
      <c r="D28" s="69" t="s">
        <v>345</v>
      </c>
      <c r="E28" s="189" t="s">
        <v>1426</v>
      </c>
      <c r="F28" s="96">
        <v>1</v>
      </c>
      <c r="G28" s="295" t="s">
        <v>1427</v>
      </c>
      <c r="H28" s="188"/>
      <c r="I28" s="188"/>
      <c r="J28" s="188"/>
      <c r="K28" s="188"/>
    </row>
    <row r="29" spans="1:11" ht="15.75" customHeight="1" x14ac:dyDescent="0.2">
      <c r="A29" s="69" t="s">
        <v>321</v>
      </c>
      <c r="B29" s="95">
        <v>4</v>
      </c>
      <c r="C29" s="69" t="s">
        <v>344</v>
      </c>
      <c r="D29" s="69" t="s">
        <v>346</v>
      </c>
      <c r="E29" s="189"/>
      <c r="F29" s="96">
        <v>0</v>
      </c>
      <c r="G29" s="189" t="s">
        <v>707</v>
      </c>
      <c r="H29" s="188"/>
      <c r="I29" s="188"/>
      <c r="J29" s="188"/>
      <c r="K29" s="188"/>
    </row>
    <row r="30" spans="1:11" ht="15.75" customHeight="1" x14ac:dyDescent="0.2">
      <c r="A30" s="69" t="s">
        <v>321</v>
      </c>
      <c r="B30" s="95">
        <v>4</v>
      </c>
      <c r="C30" s="69" t="s">
        <v>344</v>
      </c>
      <c r="D30" s="69" t="s">
        <v>347</v>
      </c>
      <c r="E30" s="189"/>
      <c r="F30" s="96">
        <v>0</v>
      </c>
      <c r="G30" s="189" t="s">
        <v>707</v>
      </c>
      <c r="H30" s="188"/>
      <c r="I30" s="188"/>
      <c r="J30" s="188"/>
      <c r="K30" s="188"/>
    </row>
    <row r="31" spans="1:11" ht="15.75" customHeight="1" x14ac:dyDescent="0.2">
      <c r="A31" s="69" t="s">
        <v>321</v>
      </c>
      <c r="B31" s="95">
        <v>5</v>
      </c>
      <c r="C31" s="74" t="s">
        <v>348</v>
      </c>
      <c r="D31" s="73" t="s">
        <v>349</v>
      </c>
      <c r="E31" s="189" t="s">
        <v>1428</v>
      </c>
      <c r="F31" s="96">
        <v>2</v>
      </c>
      <c r="G31" s="189"/>
      <c r="H31" s="188"/>
      <c r="I31" s="188"/>
      <c r="J31" s="188"/>
      <c r="K31" s="188"/>
    </row>
    <row r="32" spans="1:11" ht="15.75" customHeight="1" x14ac:dyDescent="0.2">
      <c r="A32" s="69" t="s">
        <v>321</v>
      </c>
      <c r="B32" s="95">
        <v>5</v>
      </c>
      <c r="C32" s="74" t="s">
        <v>348</v>
      </c>
      <c r="D32" s="73" t="s">
        <v>350</v>
      </c>
      <c r="E32" s="189" t="s">
        <v>1428</v>
      </c>
      <c r="F32" s="96">
        <v>1</v>
      </c>
      <c r="G32" s="189" t="s">
        <v>1429</v>
      </c>
      <c r="H32" s="188"/>
      <c r="I32" s="188"/>
      <c r="J32" s="188"/>
      <c r="K32" s="188"/>
    </row>
    <row r="33" spans="1:11" ht="15.75" customHeight="1" x14ac:dyDescent="0.2">
      <c r="A33" s="69" t="s">
        <v>321</v>
      </c>
      <c r="B33" s="95">
        <v>5</v>
      </c>
      <c r="C33" s="74" t="s">
        <v>348</v>
      </c>
      <c r="D33" s="69" t="s">
        <v>351</v>
      </c>
      <c r="E33" s="189"/>
      <c r="F33" s="96">
        <v>0</v>
      </c>
      <c r="G33" s="189" t="s">
        <v>707</v>
      </c>
      <c r="H33" s="188"/>
      <c r="I33" s="188"/>
      <c r="J33" s="188"/>
      <c r="K33" s="188"/>
    </row>
    <row r="34" spans="1:11" ht="15.75" customHeight="1" x14ac:dyDescent="0.2">
      <c r="A34" s="69" t="s">
        <v>321</v>
      </c>
      <c r="B34" s="95">
        <v>5</v>
      </c>
      <c r="C34" s="74" t="s">
        <v>348</v>
      </c>
      <c r="D34" s="73" t="s">
        <v>352</v>
      </c>
      <c r="E34" s="189"/>
      <c r="F34" s="96">
        <v>0</v>
      </c>
      <c r="G34" s="189" t="s">
        <v>707</v>
      </c>
      <c r="H34" s="188"/>
      <c r="I34" s="188"/>
      <c r="J34" s="188"/>
      <c r="K34" s="188"/>
    </row>
    <row r="35" spans="1:11" ht="15.75" customHeight="1" x14ac:dyDescent="0.2">
      <c r="A35" s="69" t="s">
        <v>321</v>
      </c>
      <c r="B35" s="95">
        <v>5</v>
      </c>
      <c r="C35" s="74" t="s">
        <v>348</v>
      </c>
      <c r="D35" s="69" t="s">
        <v>353</v>
      </c>
      <c r="E35" s="189"/>
      <c r="F35" s="96">
        <v>0</v>
      </c>
      <c r="G35" s="189" t="s">
        <v>1430</v>
      </c>
      <c r="H35" s="188"/>
      <c r="I35" s="188"/>
      <c r="J35" s="188"/>
      <c r="K35" s="188"/>
    </row>
    <row r="36" spans="1:11" ht="15.75" customHeight="1" x14ac:dyDescent="0.2">
      <c r="A36" s="69" t="s">
        <v>321</v>
      </c>
      <c r="B36" s="95">
        <v>5</v>
      </c>
      <c r="C36" s="74" t="s">
        <v>348</v>
      </c>
      <c r="D36" s="73" t="s">
        <v>354</v>
      </c>
      <c r="E36" s="189"/>
      <c r="F36" s="96">
        <v>0</v>
      </c>
      <c r="G36" s="189" t="s">
        <v>707</v>
      </c>
      <c r="H36" s="188"/>
      <c r="I36" s="188"/>
      <c r="J36" s="188"/>
      <c r="K36" s="188"/>
    </row>
    <row r="37" spans="1:11" ht="15.75" customHeight="1" x14ac:dyDescent="0.2">
      <c r="A37" s="69" t="s">
        <v>321</v>
      </c>
      <c r="B37" s="99">
        <v>6</v>
      </c>
      <c r="C37" s="76" t="s">
        <v>355</v>
      </c>
      <c r="D37" s="76" t="s">
        <v>356</v>
      </c>
      <c r="E37" s="189" t="s">
        <v>1431</v>
      </c>
      <c r="F37" s="96">
        <v>1</v>
      </c>
      <c r="G37" s="189" t="s">
        <v>1432</v>
      </c>
      <c r="H37" s="188"/>
      <c r="I37" s="188"/>
      <c r="J37" s="188"/>
      <c r="K37" s="188"/>
    </row>
    <row r="38" spans="1:11" ht="15.75" customHeight="1" x14ac:dyDescent="0.2">
      <c r="A38" s="69" t="s">
        <v>321</v>
      </c>
      <c r="B38" s="99">
        <v>6</v>
      </c>
      <c r="C38" s="76" t="s">
        <v>355</v>
      </c>
      <c r="D38" s="76" t="s">
        <v>357</v>
      </c>
      <c r="E38" s="189"/>
      <c r="F38" s="96">
        <v>0</v>
      </c>
      <c r="G38" s="189" t="s">
        <v>707</v>
      </c>
      <c r="H38" s="188"/>
      <c r="I38" s="188"/>
      <c r="J38" s="188"/>
      <c r="K38" s="188"/>
    </row>
    <row r="39" spans="1:11" ht="15.75" customHeight="1" x14ac:dyDescent="0.2">
      <c r="A39" s="69" t="s">
        <v>321</v>
      </c>
      <c r="B39" s="99">
        <v>6</v>
      </c>
      <c r="C39" s="76" t="s">
        <v>355</v>
      </c>
      <c r="D39" s="76" t="s">
        <v>358</v>
      </c>
      <c r="E39" s="189"/>
      <c r="F39" s="96">
        <v>0</v>
      </c>
      <c r="G39" s="189" t="s">
        <v>707</v>
      </c>
      <c r="H39" s="188"/>
      <c r="I39" s="188"/>
      <c r="J39" s="188"/>
      <c r="K39" s="188"/>
    </row>
    <row r="40" spans="1:11" ht="15.75" customHeight="1" x14ac:dyDescent="0.2">
      <c r="A40" s="69" t="s">
        <v>321</v>
      </c>
      <c r="B40" s="99">
        <v>6</v>
      </c>
      <c r="C40" s="76" t="s">
        <v>355</v>
      </c>
      <c r="D40" s="76" t="s">
        <v>359</v>
      </c>
      <c r="E40" s="189"/>
      <c r="F40" s="96">
        <v>0</v>
      </c>
      <c r="G40" s="189" t="s">
        <v>707</v>
      </c>
      <c r="H40" s="188"/>
      <c r="I40" s="188"/>
      <c r="J40" s="188"/>
      <c r="K40" s="188"/>
    </row>
    <row r="41" spans="1:11" ht="15.75" customHeight="1" x14ac:dyDescent="0.2">
      <c r="A41" s="69" t="s">
        <v>321</v>
      </c>
      <c r="B41" s="99">
        <v>6</v>
      </c>
      <c r="C41" s="76" t="s">
        <v>355</v>
      </c>
      <c r="D41" s="76" t="s">
        <v>360</v>
      </c>
      <c r="E41" s="189"/>
      <c r="F41" s="96">
        <v>0</v>
      </c>
      <c r="G41" s="189" t="s">
        <v>707</v>
      </c>
      <c r="H41" s="188"/>
      <c r="I41" s="188"/>
      <c r="J41" s="188"/>
      <c r="K41" s="188"/>
    </row>
    <row r="42" spans="1:11" ht="15.75" customHeight="1" x14ac:dyDescent="0.2">
      <c r="A42" s="69" t="s">
        <v>321</v>
      </c>
      <c r="B42" s="99">
        <v>7</v>
      </c>
      <c r="C42" s="76" t="s">
        <v>361</v>
      </c>
      <c r="D42" s="76" t="s">
        <v>362</v>
      </c>
      <c r="E42" s="189" t="s">
        <v>1419</v>
      </c>
      <c r="F42" s="96"/>
      <c r="G42" s="295"/>
      <c r="H42" s="188"/>
      <c r="I42" s="188"/>
      <c r="J42" s="188"/>
      <c r="K42" s="188"/>
    </row>
    <row r="43" spans="1:11" ht="15.75" customHeight="1" x14ac:dyDescent="0.2">
      <c r="A43" s="69" t="s">
        <v>321</v>
      </c>
      <c r="B43" s="99">
        <v>7</v>
      </c>
      <c r="C43" s="76" t="s">
        <v>361</v>
      </c>
      <c r="D43" s="69" t="s">
        <v>363</v>
      </c>
      <c r="E43" s="189"/>
      <c r="F43" s="96">
        <v>0</v>
      </c>
      <c r="G43" s="189" t="s">
        <v>1430</v>
      </c>
      <c r="H43" s="188"/>
      <c r="I43" s="188"/>
      <c r="J43" s="188"/>
      <c r="K43" s="188"/>
    </row>
    <row r="44" spans="1:11" ht="15.75" customHeight="1" x14ac:dyDescent="0.2">
      <c r="A44" s="69" t="s">
        <v>321</v>
      </c>
      <c r="B44" s="99">
        <v>7</v>
      </c>
      <c r="C44" s="76" t="s">
        <v>361</v>
      </c>
      <c r="D44" s="69" t="s">
        <v>364</v>
      </c>
      <c r="E44" s="189"/>
      <c r="F44" s="96">
        <v>0</v>
      </c>
      <c r="G44" s="189" t="s">
        <v>1430</v>
      </c>
      <c r="H44" s="188"/>
      <c r="I44" s="188"/>
      <c r="J44" s="188"/>
      <c r="K44" s="188"/>
    </row>
    <row r="45" spans="1:11" ht="15.75" customHeight="1" x14ac:dyDescent="0.2">
      <c r="A45" s="69" t="s">
        <v>321</v>
      </c>
      <c r="B45" s="99">
        <v>7</v>
      </c>
      <c r="C45" s="76" t="s">
        <v>361</v>
      </c>
      <c r="D45" s="76" t="s">
        <v>365</v>
      </c>
      <c r="E45" s="189"/>
      <c r="F45" s="96">
        <v>0</v>
      </c>
      <c r="G45" s="189" t="s">
        <v>1430</v>
      </c>
      <c r="H45" s="188"/>
      <c r="I45" s="188"/>
      <c r="J45" s="188"/>
      <c r="K45" s="188"/>
    </row>
    <row r="46" spans="1:11" ht="15.75" customHeight="1" x14ac:dyDescent="0.2">
      <c r="A46" s="69" t="s">
        <v>321</v>
      </c>
      <c r="B46" s="99">
        <v>7</v>
      </c>
      <c r="C46" s="76" t="s">
        <v>361</v>
      </c>
      <c r="D46" s="76" t="s">
        <v>366</v>
      </c>
      <c r="E46" s="189"/>
      <c r="F46" s="96">
        <v>0</v>
      </c>
      <c r="G46" s="189" t="s">
        <v>1430</v>
      </c>
      <c r="H46" s="188"/>
      <c r="I46" s="188"/>
      <c r="J46" s="188"/>
      <c r="K46" s="188"/>
    </row>
    <row r="47" spans="1:11" ht="15.75" customHeight="1" x14ac:dyDescent="0.2">
      <c r="A47" s="69" t="s">
        <v>321</v>
      </c>
      <c r="B47" s="99">
        <v>8</v>
      </c>
      <c r="C47" s="76" t="s">
        <v>367</v>
      </c>
      <c r="D47" s="69" t="s">
        <v>368</v>
      </c>
      <c r="E47" s="189" t="s">
        <v>1433</v>
      </c>
      <c r="F47" s="96">
        <v>1</v>
      </c>
      <c r="G47" s="295" t="s">
        <v>1434</v>
      </c>
      <c r="H47" s="188"/>
      <c r="I47" s="188"/>
      <c r="J47" s="188"/>
      <c r="K47" s="188"/>
    </row>
    <row r="48" spans="1:11" ht="15.75" customHeight="1" x14ac:dyDescent="0.2">
      <c r="A48" s="69" t="s">
        <v>321</v>
      </c>
      <c r="B48" s="99">
        <v>8</v>
      </c>
      <c r="C48" s="76" t="s">
        <v>367</v>
      </c>
      <c r="D48" s="76" t="s">
        <v>369</v>
      </c>
      <c r="E48" s="189" t="s">
        <v>1435</v>
      </c>
      <c r="F48" s="96">
        <v>1</v>
      </c>
      <c r="G48" s="327" t="s">
        <v>1436</v>
      </c>
      <c r="H48" s="188"/>
      <c r="I48" s="188"/>
      <c r="J48" s="188"/>
      <c r="K48" s="188"/>
    </row>
    <row r="49" spans="1:11" ht="15.75" customHeight="1" x14ac:dyDescent="0.2">
      <c r="A49" s="69" t="s">
        <v>321</v>
      </c>
      <c r="B49" s="99">
        <v>8</v>
      </c>
      <c r="C49" s="76" t="s">
        <v>367</v>
      </c>
      <c r="D49" s="76" t="s">
        <v>370</v>
      </c>
      <c r="E49" s="189" t="s">
        <v>1437</v>
      </c>
      <c r="F49" s="96">
        <v>0</v>
      </c>
      <c r="G49" s="295"/>
      <c r="H49" s="188"/>
      <c r="I49" s="188"/>
      <c r="J49" s="188"/>
      <c r="K49" s="188"/>
    </row>
    <row r="50" spans="1:11" ht="15.75" customHeight="1" x14ac:dyDescent="0.2">
      <c r="A50" s="69" t="s">
        <v>321</v>
      </c>
      <c r="B50" s="99">
        <v>8</v>
      </c>
      <c r="C50" s="76" t="s">
        <v>367</v>
      </c>
      <c r="D50" s="69" t="s">
        <v>371</v>
      </c>
      <c r="E50" s="189" t="s">
        <v>1438</v>
      </c>
      <c r="F50" s="96">
        <v>2</v>
      </c>
      <c r="G50" s="189"/>
      <c r="H50" s="188"/>
      <c r="I50" s="188"/>
      <c r="J50" s="188"/>
      <c r="K50" s="188"/>
    </row>
    <row r="51" spans="1:11" ht="15.75" customHeight="1" x14ac:dyDescent="0.2">
      <c r="A51" s="69" t="s">
        <v>321</v>
      </c>
      <c r="B51" s="99">
        <v>8</v>
      </c>
      <c r="C51" s="76" t="s">
        <v>367</v>
      </c>
      <c r="D51" s="76" t="s">
        <v>372</v>
      </c>
      <c r="E51" s="189" t="s">
        <v>1439</v>
      </c>
      <c r="F51" s="96"/>
      <c r="G51" s="295"/>
      <c r="H51" s="188"/>
      <c r="I51" s="188"/>
      <c r="J51" s="188"/>
      <c r="K51" s="188"/>
    </row>
    <row r="52" spans="1:11" ht="15.75" customHeight="1" x14ac:dyDescent="0.2">
      <c r="A52" s="69" t="s">
        <v>321</v>
      </c>
      <c r="B52" s="99">
        <v>8</v>
      </c>
      <c r="C52" s="76" t="s">
        <v>367</v>
      </c>
      <c r="D52" s="76" t="s">
        <v>373</v>
      </c>
      <c r="E52" s="189" t="s">
        <v>1440</v>
      </c>
      <c r="F52" s="96">
        <v>2</v>
      </c>
      <c r="G52" s="189"/>
      <c r="H52" s="188"/>
      <c r="I52" s="188"/>
      <c r="J52" s="188"/>
      <c r="K52" s="188"/>
    </row>
    <row r="53" spans="1:11" ht="15.75" customHeight="1" x14ac:dyDescent="0.2">
      <c r="A53" s="69" t="s">
        <v>321</v>
      </c>
      <c r="B53" s="99">
        <v>8</v>
      </c>
      <c r="C53" s="76" t="s">
        <v>367</v>
      </c>
      <c r="D53" s="76" t="s">
        <v>374</v>
      </c>
      <c r="E53" s="189"/>
      <c r="F53" s="96">
        <v>0</v>
      </c>
      <c r="G53" s="189" t="s">
        <v>707</v>
      </c>
      <c r="H53" s="188"/>
      <c r="I53" s="188"/>
      <c r="J53" s="188"/>
      <c r="K53" s="188"/>
    </row>
    <row r="54" spans="1:11" ht="15.75" customHeight="1" x14ac:dyDescent="0.2">
      <c r="A54" s="69" t="s">
        <v>321</v>
      </c>
      <c r="B54" s="99">
        <v>8</v>
      </c>
      <c r="C54" s="76" t="s">
        <v>367</v>
      </c>
      <c r="D54" s="76" t="s">
        <v>375</v>
      </c>
      <c r="E54" s="189"/>
      <c r="F54" s="96">
        <v>0</v>
      </c>
      <c r="G54" s="189" t="s">
        <v>707</v>
      </c>
      <c r="H54" s="188"/>
      <c r="I54" s="188"/>
      <c r="J54" s="188"/>
      <c r="K54" s="188"/>
    </row>
    <row r="55" spans="1:11" ht="15.75" customHeight="1" x14ac:dyDescent="0.2">
      <c r="A55" s="69" t="s">
        <v>321</v>
      </c>
      <c r="B55" s="95">
        <v>9</v>
      </c>
      <c r="C55" s="69" t="s">
        <v>376</v>
      </c>
      <c r="D55" s="76" t="s">
        <v>377</v>
      </c>
      <c r="E55" s="189" t="s">
        <v>1441</v>
      </c>
      <c r="F55" s="96">
        <v>2</v>
      </c>
      <c r="G55" s="189"/>
      <c r="H55" s="188"/>
      <c r="I55" s="188"/>
      <c r="J55" s="188"/>
      <c r="K55" s="188"/>
    </row>
    <row r="56" spans="1:11" ht="15.75" customHeight="1" x14ac:dyDescent="0.2">
      <c r="A56" s="69" t="s">
        <v>321</v>
      </c>
      <c r="B56" s="95">
        <v>9</v>
      </c>
      <c r="C56" s="69" t="s">
        <v>376</v>
      </c>
      <c r="D56" s="76" t="s">
        <v>378</v>
      </c>
      <c r="E56" s="189" t="s">
        <v>1442</v>
      </c>
      <c r="F56" s="96">
        <v>1</v>
      </c>
      <c r="G56" s="295" t="s">
        <v>1443</v>
      </c>
      <c r="H56" s="188"/>
      <c r="I56" s="188"/>
      <c r="J56" s="188"/>
      <c r="K56" s="188"/>
    </row>
    <row r="57" spans="1:11" ht="15.75" customHeight="1" x14ac:dyDescent="0.2">
      <c r="A57" s="69" t="s">
        <v>321</v>
      </c>
      <c r="B57" s="95">
        <v>9</v>
      </c>
      <c r="C57" s="69" t="s">
        <v>376</v>
      </c>
      <c r="D57" s="76" t="s">
        <v>379</v>
      </c>
      <c r="E57" s="189" t="s">
        <v>1444</v>
      </c>
      <c r="F57" s="96">
        <v>1</v>
      </c>
      <c r="G57" s="295" t="s">
        <v>1445</v>
      </c>
      <c r="H57" s="188"/>
      <c r="I57" s="188"/>
      <c r="J57" s="188"/>
      <c r="K57" s="188"/>
    </row>
    <row r="58" spans="1:11" ht="15.75" customHeight="1" x14ac:dyDescent="0.2">
      <c r="A58" s="69" t="s">
        <v>321</v>
      </c>
      <c r="B58" s="95">
        <v>9</v>
      </c>
      <c r="C58" s="69" t="s">
        <v>376</v>
      </c>
      <c r="D58" s="76" t="s">
        <v>380</v>
      </c>
      <c r="E58" s="189" t="s">
        <v>1446</v>
      </c>
      <c r="F58" s="96">
        <v>0</v>
      </c>
      <c r="G58" s="189" t="s">
        <v>1447</v>
      </c>
      <c r="H58" s="188"/>
      <c r="I58" s="188"/>
      <c r="J58" s="188"/>
      <c r="K58" s="188"/>
    </row>
    <row r="59" spans="1:11" ht="15.75" customHeight="1" x14ac:dyDescent="0.2">
      <c r="A59" s="69" t="s">
        <v>321</v>
      </c>
      <c r="B59" s="95">
        <v>9</v>
      </c>
      <c r="C59" s="69" t="s">
        <v>376</v>
      </c>
      <c r="D59" s="76" t="s">
        <v>381</v>
      </c>
      <c r="E59" s="189" t="s">
        <v>1448</v>
      </c>
      <c r="F59" s="96">
        <v>2</v>
      </c>
      <c r="G59" s="189"/>
      <c r="H59" s="188"/>
      <c r="I59" s="188"/>
      <c r="J59" s="188"/>
      <c r="K59" s="188"/>
    </row>
    <row r="60" spans="1:11" ht="15.75" customHeight="1" x14ac:dyDescent="0.2">
      <c r="A60" s="69" t="s">
        <v>321</v>
      </c>
      <c r="B60" s="95">
        <v>10</v>
      </c>
      <c r="C60" s="69" t="s">
        <v>382</v>
      </c>
      <c r="D60" s="76" t="s">
        <v>383</v>
      </c>
      <c r="E60" s="189" t="s">
        <v>1449</v>
      </c>
      <c r="F60" s="96"/>
      <c r="G60" s="295"/>
      <c r="H60" s="188"/>
      <c r="I60" s="188"/>
      <c r="J60" s="188"/>
      <c r="K60" s="188"/>
    </row>
    <row r="61" spans="1:11" ht="15.75" customHeight="1" x14ac:dyDescent="0.2">
      <c r="A61" s="69" t="s">
        <v>321</v>
      </c>
      <c r="B61" s="95">
        <v>10</v>
      </c>
      <c r="C61" s="69" t="s">
        <v>382</v>
      </c>
      <c r="D61" s="76" t="s">
        <v>384</v>
      </c>
      <c r="E61" s="189" t="s">
        <v>1450</v>
      </c>
      <c r="F61" s="96">
        <v>1</v>
      </c>
      <c r="G61" s="295"/>
      <c r="H61" s="188"/>
      <c r="I61" s="188"/>
      <c r="J61" s="188"/>
      <c r="K61" s="188"/>
    </row>
    <row r="62" spans="1:11" ht="15.75" customHeight="1" x14ac:dyDescent="0.2">
      <c r="A62" s="69" t="s">
        <v>321</v>
      </c>
      <c r="B62" s="95">
        <v>10</v>
      </c>
      <c r="C62" s="69" t="s">
        <v>382</v>
      </c>
      <c r="D62" s="76" t="s">
        <v>385</v>
      </c>
      <c r="E62" s="189" t="s">
        <v>1451</v>
      </c>
      <c r="F62" s="96">
        <v>2</v>
      </c>
      <c r="G62" s="295"/>
      <c r="H62" s="188"/>
      <c r="I62" s="188"/>
      <c r="J62" s="188"/>
      <c r="K62" s="188"/>
    </row>
    <row r="63" spans="1:11" ht="15.75" customHeight="1" x14ac:dyDescent="0.2">
      <c r="A63" s="69" t="s">
        <v>321</v>
      </c>
      <c r="B63" s="95">
        <v>10</v>
      </c>
      <c r="C63" s="69" t="s">
        <v>382</v>
      </c>
      <c r="D63" s="76" t="s">
        <v>386</v>
      </c>
      <c r="E63" s="189"/>
      <c r="F63" s="96">
        <v>0</v>
      </c>
      <c r="G63" s="295" t="s">
        <v>1421</v>
      </c>
      <c r="H63" s="188"/>
      <c r="I63" s="188"/>
      <c r="J63" s="188"/>
      <c r="K63" s="188"/>
    </row>
    <row r="64" spans="1:11" ht="15.75" customHeight="1" x14ac:dyDescent="0.2">
      <c r="A64" s="69" t="s">
        <v>321</v>
      </c>
      <c r="B64" s="95">
        <v>10</v>
      </c>
      <c r="C64" s="69" t="s">
        <v>382</v>
      </c>
      <c r="D64" s="76" t="s">
        <v>387</v>
      </c>
      <c r="E64" s="189" t="s">
        <v>1452</v>
      </c>
      <c r="F64" s="96">
        <v>1</v>
      </c>
      <c r="G64" s="295"/>
      <c r="H64" s="188"/>
      <c r="I64" s="188"/>
      <c r="J64" s="188"/>
      <c r="K64" s="188"/>
    </row>
    <row r="65" spans="1:11" ht="15.75" customHeight="1" x14ac:dyDescent="0.2">
      <c r="A65" s="69" t="s">
        <v>321</v>
      </c>
      <c r="B65" s="95">
        <v>10</v>
      </c>
      <c r="C65" s="69" t="s">
        <v>382</v>
      </c>
      <c r="D65" s="76" t="s">
        <v>388</v>
      </c>
      <c r="E65" s="189" t="s">
        <v>1419</v>
      </c>
      <c r="F65" s="96"/>
      <c r="G65" s="295"/>
      <c r="H65" s="188"/>
      <c r="I65" s="188"/>
      <c r="J65" s="188"/>
      <c r="K65" s="188"/>
    </row>
    <row r="66" spans="1:11" ht="15.75" customHeight="1" x14ac:dyDescent="0.2">
      <c r="A66" s="69" t="s">
        <v>321</v>
      </c>
      <c r="B66" s="95">
        <v>10</v>
      </c>
      <c r="C66" s="69" t="s">
        <v>382</v>
      </c>
      <c r="D66" s="76" t="s">
        <v>389</v>
      </c>
      <c r="E66" s="189" t="s">
        <v>1419</v>
      </c>
      <c r="F66" s="96">
        <v>1</v>
      </c>
      <c r="G66" s="295"/>
      <c r="H66" s="188"/>
      <c r="I66" s="188"/>
      <c r="J66" s="188"/>
      <c r="K66" s="188"/>
    </row>
    <row r="67" spans="1:11" ht="15.75" customHeight="1" x14ac:dyDescent="0.2">
      <c r="A67" s="69" t="s">
        <v>321</v>
      </c>
      <c r="B67" s="95">
        <v>10</v>
      </c>
      <c r="C67" s="69" t="s">
        <v>382</v>
      </c>
      <c r="D67" s="76" t="s">
        <v>390</v>
      </c>
      <c r="E67" s="189"/>
      <c r="F67" s="96">
        <v>0</v>
      </c>
      <c r="G67" s="295" t="s">
        <v>1421</v>
      </c>
      <c r="H67" s="188"/>
      <c r="I67" s="188"/>
      <c r="J67" s="188"/>
      <c r="K67" s="188"/>
    </row>
    <row r="68" spans="1:11" ht="15.75" customHeight="1" x14ac:dyDescent="0.2">
      <c r="A68" s="69" t="s">
        <v>321</v>
      </c>
      <c r="B68" s="95">
        <v>10</v>
      </c>
      <c r="C68" s="69" t="s">
        <v>382</v>
      </c>
      <c r="D68" s="76" t="s">
        <v>391</v>
      </c>
      <c r="E68" s="189"/>
      <c r="F68" s="96">
        <v>0</v>
      </c>
      <c r="G68" s="295" t="s">
        <v>1421</v>
      </c>
      <c r="H68" s="188"/>
      <c r="I68" s="188"/>
      <c r="J68" s="188"/>
      <c r="K68" s="188"/>
    </row>
    <row r="69" spans="1:11" ht="15.75" customHeight="1" x14ac:dyDescent="0.2">
      <c r="A69" s="69" t="s">
        <v>321</v>
      </c>
      <c r="B69" s="95">
        <v>10</v>
      </c>
      <c r="C69" s="69" t="s">
        <v>382</v>
      </c>
      <c r="D69" s="76" t="s">
        <v>392</v>
      </c>
      <c r="E69" s="189"/>
      <c r="F69" s="96">
        <v>0</v>
      </c>
      <c r="G69" s="295" t="s">
        <v>1421</v>
      </c>
      <c r="H69" s="188"/>
      <c r="I69" s="188"/>
      <c r="J69" s="188"/>
      <c r="K69" s="188"/>
    </row>
    <row r="70" spans="1:11" ht="15.75" customHeight="1" x14ac:dyDescent="0.2">
      <c r="A70" s="69" t="s">
        <v>321</v>
      </c>
      <c r="B70" s="95">
        <v>10</v>
      </c>
      <c r="C70" s="69" t="s">
        <v>382</v>
      </c>
      <c r="D70" s="76" t="s">
        <v>393</v>
      </c>
      <c r="E70" s="189"/>
      <c r="F70" s="96">
        <v>0</v>
      </c>
      <c r="G70" s="295" t="s">
        <v>1421</v>
      </c>
      <c r="H70" s="188"/>
      <c r="I70" s="188"/>
      <c r="J70" s="188"/>
      <c r="K70" s="188"/>
    </row>
    <row r="71" spans="1:11" ht="15.75" customHeight="1" x14ac:dyDescent="0.2">
      <c r="A71" s="69" t="s">
        <v>321</v>
      </c>
      <c r="B71" s="95">
        <v>10</v>
      </c>
      <c r="C71" s="69" t="s">
        <v>382</v>
      </c>
      <c r="D71" s="76" t="s">
        <v>394</v>
      </c>
      <c r="E71" s="189"/>
      <c r="F71" s="96">
        <v>0</v>
      </c>
      <c r="G71" s="295" t="s">
        <v>1421</v>
      </c>
      <c r="H71" s="188"/>
      <c r="I71" s="188"/>
      <c r="J71" s="188"/>
      <c r="K71" s="188"/>
    </row>
    <row r="72" spans="1:11" ht="15.75" customHeight="1" x14ac:dyDescent="0.2">
      <c r="A72" s="69" t="s">
        <v>321</v>
      </c>
      <c r="B72" s="95">
        <v>10</v>
      </c>
      <c r="C72" s="69" t="s">
        <v>382</v>
      </c>
      <c r="D72" s="76" t="s">
        <v>395</v>
      </c>
      <c r="E72" s="189"/>
      <c r="F72" s="96">
        <v>0</v>
      </c>
      <c r="G72" s="295" t="s">
        <v>1421</v>
      </c>
      <c r="H72" s="188"/>
      <c r="I72" s="188"/>
      <c r="J72" s="188"/>
      <c r="K72" s="188"/>
    </row>
    <row r="73" spans="1:11" ht="15.75" customHeight="1" x14ac:dyDescent="0.2">
      <c r="A73" s="69" t="s">
        <v>321</v>
      </c>
      <c r="B73" s="95">
        <v>10</v>
      </c>
      <c r="C73" s="69" t="s">
        <v>382</v>
      </c>
      <c r="D73" s="76" t="s">
        <v>396</v>
      </c>
      <c r="E73" s="189"/>
      <c r="F73" s="96">
        <v>0</v>
      </c>
      <c r="G73" s="295" t="s">
        <v>1421</v>
      </c>
      <c r="H73" s="188"/>
      <c r="I73" s="188"/>
      <c r="J73" s="188"/>
      <c r="K73" s="188"/>
    </row>
    <row r="74" spans="1:11" ht="15.75" customHeight="1" x14ac:dyDescent="0.2">
      <c r="A74" s="69" t="s">
        <v>321</v>
      </c>
      <c r="B74" s="95">
        <v>10</v>
      </c>
      <c r="C74" s="69" t="s">
        <v>382</v>
      </c>
      <c r="D74" s="76" t="s">
        <v>397</v>
      </c>
      <c r="E74" s="189" t="s">
        <v>1450</v>
      </c>
      <c r="F74" s="96">
        <v>1</v>
      </c>
      <c r="G74" s="295"/>
      <c r="H74" s="188"/>
      <c r="I74" s="188"/>
      <c r="J74" s="188"/>
      <c r="K74" s="188"/>
    </row>
    <row r="75" spans="1:11" ht="15.75" customHeight="1" x14ac:dyDescent="0.2">
      <c r="A75" s="69" t="s">
        <v>321</v>
      </c>
      <c r="B75" s="95">
        <v>10</v>
      </c>
      <c r="C75" s="69" t="s">
        <v>382</v>
      </c>
      <c r="D75" s="76" t="s">
        <v>398</v>
      </c>
      <c r="E75" s="189" t="s">
        <v>1450</v>
      </c>
      <c r="F75" s="96">
        <v>1</v>
      </c>
      <c r="G75" s="295"/>
      <c r="H75" s="188"/>
      <c r="I75" s="188"/>
      <c r="J75" s="188"/>
      <c r="K75" s="188"/>
    </row>
    <row r="76" spans="1:11" ht="15.75" customHeight="1" x14ac:dyDescent="0.2">
      <c r="A76" s="69" t="s">
        <v>321</v>
      </c>
      <c r="B76" s="95">
        <v>10</v>
      </c>
      <c r="C76" s="69" t="s">
        <v>382</v>
      </c>
      <c r="D76" s="76" t="s">
        <v>399</v>
      </c>
      <c r="E76" s="189"/>
      <c r="F76" s="96">
        <v>0</v>
      </c>
      <c r="G76" s="295" t="s">
        <v>1421</v>
      </c>
      <c r="H76" s="188"/>
      <c r="I76" s="188"/>
      <c r="J76" s="188"/>
      <c r="K76" s="188"/>
    </row>
    <row r="77" spans="1:11" ht="15.75" customHeight="1" x14ac:dyDescent="0.2">
      <c r="A77" s="69" t="s">
        <v>321</v>
      </c>
      <c r="B77" s="95">
        <v>10</v>
      </c>
      <c r="C77" s="69" t="s">
        <v>382</v>
      </c>
      <c r="D77" s="76" t="s">
        <v>400</v>
      </c>
      <c r="E77" s="189"/>
      <c r="F77" s="96">
        <v>0</v>
      </c>
      <c r="G77" s="295"/>
      <c r="H77" s="188"/>
      <c r="I77" s="188"/>
      <c r="J77" s="188"/>
      <c r="K77" s="188"/>
    </row>
    <row r="78" spans="1:11" ht="15.75" customHeight="1" x14ac:dyDescent="0.2">
      <c r="A78" s="69" t="s">
        <v>321</v>
      </c>
      <c r="B78" s="95">
        <v>10</v>
      </c>
      <c r="C78" s="69" t="s">
        <v>382</v>
      </c>
      <c r="D78" s="76" t="s">
        <v>401</v>
      </c>
      <c r="E78" s="189"/>
      <c r="F78" s="96">
        <v>0</v>
      </c>
      <c r="G78" s="295"/>
      <c r="H78" s="188"/>
      <c r="I78" s="188"/>
      <c r="J78" s="188"/>
      <c r="K78" s="188"/>
    </row>
    <row r="79" spans="1:11" ht="15.75" customHeight="1" x14ac:dyDescent="0.2">
      <c r="A79" s="69" t="s">
        <v>321</v>
      </c>
      <c r="B79" s="95">
        <v>10</v>
      </c>
      <c r="C79" s="69" t="s">
        <v>382</v>
      </c>
      <c r="D79" s="76" t="s">
        <v>402</v>
      </c>
      <c r="E79" s="189"/>
      <c r="F79" s="96">
        <v>0</v>
      </c>
      <c r="G79" s="295"/>
      <c r="H79" s="188"/>
      <c r="I79" s="188"/>
      <c r="J79" s="188"/>
      <c r="K79" s="188"/>
    </row>
    <row r="80" spans="1:11" ht="15.75" customHeight="1" x14ac:dyDescent="0.2">
      <c r="A80" s="69" t="s">
        <v>321</v>
      </c>
      <c r="B80" s="95">
        <v>10</v>
      </c>
      <c r="C80" s="69" t="s">
        <v>382</v>
      </c>
      <c r="D80" s="76" t="s">
        <v>403</v>
      </c>
      <c r="E80" s="189"/>
      <c r="F80" s="96">
        <v>0</v>
      </c>
      <c r="G80" s="295"/>
      <c r="H80" s="188"/>
      <c r="I80" s="188"/>
      <c r="J80" s="188"/>
      <c r="K80" s="188"/>
    </row>
    <row r="81" spans="1:11" ht="15.75" customHeight="1" x14ac:dyDescent="0.2">
      <c r="A81" s="69" t="s">
        <v>321</v>
      </c>
      <c r="B81" s="95">
        <v>10</v>
      </c>
      <c r="C81" s="69" t="s">
        <v>382</v>
      </c>
      <c r="D81" s="76" t="s">
        <v>404</v>
      </c>
      <c r="E81" s="189"/>
      <c r="F81" s="96">
        <v>0</v>
      </c>
      <c r="G81" s="295"/>
      <c r="H81" s="188"/>
      <c r="I81" s="188"/>
      <c r="J81" s="188"/>
      <c r="K81" s="188"/>
    </row>
    <row r="82" spans="1:11" ht="15.75" customHeight="1" x14ac:dyDescent="0.2">
      <c r="A82" s="69" t="s">
        <v>321</v>
      </c>
      <c r="B82" s="95">
        <v>10</v>
      </c>
      <c r="C82" s="69" t="s">
        <v>382</v>
      </c>
      <c r="D82" s="76" t="s">
        <v>405</v>
      </c>
      <c r="E82" s="189"/>
      <c r="F82" s="96">
        <v>0</v>
      </c>
      <c r="G82" s="295"/>
      <c r="H82" s="188"/>
      <c r="I82" s="188"/>
      <c r="J82" s="188"/>
      <c r="K82" s="188"/>
    </row>
    <row r="83" spans="1:11" ht="15.75" customHeight="1" x14ac:dyDescent="0.2">
      <c r="A83" s="69" t="s">
        <v>321</v>
      </c>
      <c r="B83" s="95">
        <v>10</v>
      </c>
      <c r="C83" s="69" t="s">
        <v>382</v>
      </c>
      <c r="D83" s="76" t="s">
        <v>406</v>
      </c>
      <c r="E83" s="189"/>
      <c r="F83" s="96">
        <v>0</v>
      </c>
      <c r="G83" s="295" t="s">
        <v>1421</v>
      </c>
      <c r="H83" s="188"/>
      <c r="I83" s="188"/>
      <c r="J83" s="188"/>
      <c r="K83" s="188"/>
    </row>
    <row r="84" spans="1:11" ht="15.75" customHeight="1" x14ac:dyDescent="0.2">
      <c r="A84" s="83" t="s">
        <v>407</v>
      </c>
      <c r="B84" s="95">
        <v>11</v>
      </c>
      <c r="C84" s="78" t="s">
        <v>408</v>
      </c>
      <c r="D84" s="76" t="s">
        <v>409</v>
      </c>
      <c r="E84" s="189" t="s">
        <v>1453</v>
      </c>
      <c r="F84" s="96">
        <v>2</v>
      </c>
      <c r="G84" s="189"/>
      <c r="H84" s="188"/>
      <c r="I84" s="188"/>
      <c r="J84" s="188"/>
      <c r="K84" s="188"/>
    </row>
    <row r="85" spans="1:11" ht="15.75" customHeight="1" x14ac:dyDescent="0.2">
      <c r="A85" s="83" t="s">
        <v>407</v>
      </c>
      <c r="B85" s="95">
        <v>11</v>
      </c>
      <c r="C85" s="78" t="s">
        <v>408</v>
      </c>
      <c r="D85" s="76" t="s">
        <v>410</v>
      </c>
      <c r="E85" s="189" t="s">
        <v>1454</v>
      </c>
      <c r="F85" s="96">
        <v>2</v>
      </c>
      <c r="G85" s="189"/>
      <c r="H85" s="188"/>
      <c r="I85" s="188"/>
      <c r="J85" s="188"/>
      <c r="K85" s="188"/>
    </row>
    <row r="86" spans="1:11" ht="15.75" customHeight="1" x14ac:dyDescent="0.2">
      <c r="A86" s="83" t="s">
        <v>407</v>
      </c>
      <c r="B86" s="95">
        <v>11</v>
      </c>
      <c r="C86" s="78" t="s">
        <v>408</v>
      </c>
      <c r="D86" s="76" t="s">
        <v>411</v>
      </c>
      <c r="E86" s="189" t="s">
        <v>1455</v>
      </c>
      <c r="F86" s="96">
        <v>2</v>
      </c>
      <c r="G86" s="327" t="s">
        <v>1456</v>
      </c>
      <c r="H86" s="188"/>
      <c r="I86" s="188"/>
      <c r="J86" s="188"/>
      <c r="K86" s="188"/>
    </row>
    <row r="87" spans="1:11" ht="15.75" customHeight="1" x14ac:dyDescent="0.2">
      <c r="A87" s="83" t="s">
        <v>407</v>
      </c>
      <c r="B87" s="95">
        <v>11</v>
      </c>
      <c r="C87" s="78" t="s">
        <v>408</v>
      </c>
      <c r="D87" s="76" t="s">
        <v>412</v>
      </c>
      <c r="E87" s="189" t="s">
        <v>1457</v>
      </c>
      <c r="F87" s="96">
        <v>2</v>
      </c>
      <c r="G87" s="327" t="s">
        <v>1458</v>
      </c>
      <c r="H87" s="188"/>
      <c r="I87" s="188"/>
      <c r="J87" s="188"/>
      <c r="K87" s="188"/>
    </row>
    <row r="88" spans="1:11" ht="15.75" customHeight="1" x14ac:dyDescent="0.2">
      <c r="A88" s="83" t="s">
        <v>407</v>
      </c>
      <c r="B88" s="95">
        <v>11</v>
      </c>
      <c r="C88" s="78" t="s">
        <v>408</v>
      </c>
      <c r="D88" s="76" t="s">
        <v>413</v>
      </c>
      <c r="E88" s="189"/>
      <c r="F88" s="96">
        <v>0</v>
      </c>
      <c r="G88" s="327" t="s">
        <v>707</v>
      </c>
      <c r="H88" s="188"/>
      <c r="I88" s="188"/>
      <c r="J88" s="188"/>
      <c r="K88" s="188"/>
    </row>
    <row r="89" spans="1:11" ht="15.75" customHeight="1" x14ac:dyDescent="0.2">
      <c r="A89" s="83" t="s">
        <v>407</v>
      </c>
      <c r="B89" s="95">
        <v>11</v>
      </c>
      <c r="C89" s="78" t="s">
        <v>408</v>
      </c>
      <c r="D89" s="76" t="s">
        <v>414</v>
      </c>
      <c r="E89" s="189"/>
      <c r="F89" s="96">
        <v>0</v>
      </c>
      <c r="G89" s="327" t="s">
        <v>707</v>
      </c>
      <c r="H89" s="188"/>
      <c r="I89" s="188"/>
      <c r="J89" s="188"/>
      <c r="K89" s="188"/>
    </row>
    <row r="90" spans="1:11" ht="15.75" customHeight="1" x14ac:dyDescent="0.2">
      <c r="A90" s="83" t="s">
        <v>407</v>
      </c>
      <c r="B90" s="95">
        <v>12</v>
      </c>
      <c r="C90" s="78" t="s">
        <v>415</v>
      </c>
      <c r="D90" s="76" t="s">
        <v>416</v>
      </c>
      <c r="E90" s="189" t="s">
        <v>1459</v>
      </c>
      <c r="F90" s="96">
        <v>1</v>
      </c>
      <c r="G90" s="189" t="s">
        <v>1460</v>
      </c>
      <c r="H90" s="188"/>
      <c r="I90" s="188"/>
      <c r="J90" s="188"/>
      <c r="K90" s="188"/>
    </row>
    <row r="91" spans="1:11" ht="15.75" customHeight="1" x14ac:dyDescent="0.2">
      <c r="A91" s="83" t="s">
        <v>407</v>
      </c>
      <c r="B91" s="95">
        <v>12</v>
      </c>
      <c r="C91" s="78" t="s">
        <v>415</v>
      </c>
      <c r="D91" s="76" t="s">
        <v>417</v>
      </c>
      <c r="E91" s="189" t="s">
        <v>1419</v>
      </c>
      <c r="F91" s="96">
        <v>1</v>
      </c>
      <c r="G91" s="313"/>
      <c r="H91" s="188"/>
      <c r="I91" s="188"/>
      <c r="J91" s="188"/>
      <c r="K91" s="188"/>
    </row>
    <row r="92" spans="1:11" ht="15.75" customHeight="1" x14ac:dyDescent="0.2">
      <c r="A92" s="83" t="s">
        <v>407</v>
      </c>
      <c r="B92" s="95">
        <v>12</v>
      </c>
      <c r="C92" s="78" t="s">
        <v>415</v>
      </c>
      <c r="D92" s="76" t="s">
        <v>418</v>
      </c>
      <c r="E92" s="189" t="s">
        <v>1461</v>
      </c>
      <c r="F92" s="96">
        <v>2</v>
      </c>
      <c r="G92" s="327" t="s">
        <v>1462</v>
      </c>
      <c r="H92" s="188"/>
      <c r="I92" s="188"/>
      <c r="J92" s="188"/>
      <c r="K92" s="188"/>
    </row>
    <row r="93" spans="1:11" ht="15.75" customHeight="1" x14ac:dyDescent="0.2">
      <c r="A93" s="83" t="s">
        <v>407</v>
      </c>
      <c r="B93" s="95">
        <v>12</v>
      </c>
      <c r="C93" s="78" t="s">
        <v>415</v>
      </c>
      <c r="D93" s="76" t="s">
        <v>419</v>
      </c>
      <c r="E93" s="189" t="s">
        <v>1463</v>
      </c>
      <c r="F93" s="96">
        <v>1</v>
      </c>
      <c r="G93" s="295"/>
      <c r="H93" s="188"/>
      <c r="I93" s="188"/>
      <c r="J93" s="188"/>
      <c r="K93" s="188"/>
    </row>
    <row r="94" spans="1:11" ht="15.75" customHeight="1" x14ac:dyDescent="0.2">
      <c r="A94" s="83" t="s">
        <v>407</v>
      </c>
      <c r="B94" s="95">
        <v>12</v>
      </c>
      <c r="C94" s="78" t="s">
        <v>415</v>
      </c>
      <c r="D94" s="76" t="s">
        <v>420</v>
      </c>
      <c r="E94" s="189" t="s">
        <v>1464</v>
      </c>
      <c r="F94" s="96">
        <v>2</v>
      </c>
      <c r="G94" s="189"/>
      <c r="H94" s="188"/>
      <c r="I94" s="188"/>
      <c r="J94" s="188"/>
      <c r="K94" s="188"/>
    </row>
    <row r="95" spans="1:11" ht="15.75" customHeight="1" x14ac:dyDescent="0.2">
      <c r="A95" s="83" t="s">
        <v>407</v>
      </c>
      <c r="B95" s="95">
        <v>12</v>
      </c>
      <c r="C95" s="78" t="s">
        <v>415</v>
      </c>
      <c r="D95" s="76" t="s">
        <v>421</v>
      </c>
      <c r="E95" s="189" t="s">
        <v>1465</v>
      </c>
      <c r="F95" s="96">
        <v>1</v>
      </c>
      <c r="G95" s="189" t="s">
        <v>1466</v>
      </c>
      <c r="H95" s="188"/>
      <c r="I95" s="188"/>
      <c r="J95" s="188"/>
      <c r="K95" s="188"/>
    </row>
    <row r="96" spans="1:11" ht="15.75" customHeight="1" x14ac:dyDescent="0.2">
      <c r="A96" s="83" t="s">
        <v>407</v>
      </c>
      <c r="B96" s="95">
        <v>12</v>
      </c>
      <c r="C96" s="78" t="s">
        <v>415</v>
      </c>
      <c r="D96" s="76" t="s">
        <v>422</v>
      </c>
      <c r="E96" s="189"/>
      <c r="F96" s="96">
        <v>0</v>
      </c>
      <c r="G96" s="189" t="s">
        <v>707</v>
      </c>
      <c r="H96" s="188"/>
      <c r="I96" s="188"/>
      <c r="J96" s="188"/>
      <c r="K96" s="188"/>
    </row>
    <row r="97" spans="1:11" ht="15.75" customHeight="1" x14ac:dyDescent="0.2">
      <c r="A97" s="83" t="s">
        <v>407</v>
      </c>
      <c r="B97" s="95">
        <v>12</v>
      </c>
      <c r="C97" s="78" t="s">
        <v>415</v>
      </c>
      <c r="D97" s="76" t="s">
        <v>423</v>
      </c>
      <c r="E97" s="189"/>
      <c r="F97" s="96">
        <v>0</v>
      </c>
      <c r="G97" s="327" t="s">
        <v>707</v>
      </c>
      <c r="H97" s="188"/>
      <c r="I97" s="188"/>
      <c r="J97" s="188"/>
      <c r="K97" s="188"/>
    </row>
    <row r="98" spans="1:11" ht="15.75" customHeight="1" x14ac:dyDescent="0.2">
      <c r="A98" s="83" t="s">
        <v>407</v>
      </c>
      <c r="B98" s="95">
        <v>12</v>
      </c>
      <c r="C98" s="78" t="s">
        <v>415</v>
      </c>
      <c r="D98" s="76" t="s">
        <v>424</v>
      </c>
      <c r="E98" s="189" t="s">
        <v>1467</v>
      </c>
      <c r="F98" s="96">
        <v>1</v>
      </c>
      <c r="G98" s="295" t="s">
        <v>1468</v>
      </c>
      <c r="H98" s="188"/>
      <c r="I98" s="188"/>
      <c r="J98" s="188"/>
      <c r="K98" s="188"/>
    </row>
    <row r="99" spans="1:11" ht="15.75" customHeight="1" x14ac:dyDescent="0.2">
      <c r="A99" s="83" t="s">
        <v>407</v>
      </c>
      <c r="B99" s="95">
        <v>13</v>
      </c>
      <c r="C99" s="78" t="s">
        <v>425</v>
      </c>
      <c r="D99" s="76" t="s">
        <v>426</v>
      </c>
      <c r="E99" s="189" t="s">
        <v>1469</v>
      </c>
      <c r="F99" s="96">
        <v>1</v>
      </c>
      <c r="G99" s="189" t="s">
        <v>1470</v>
      </c>
      <c r="H99" s="188"/>
      <c r="I99" s="188"/>
      <c r="J99" s="188"/>
      <c r="K99" s="188"/>
    </row>
    <row r="100" spans="1:11" ht="15.75" customHeight="1" x14ac:dyDescent="0.2">
      <c r="A100" s="83" t="s">
        <v>407</v>
      </c>
      <c r="B100" s="95">
        <v>13</v>
      </c>
      <c r="C100" s="78" t="s">
        <v>425</v>
      </c>
      <c r="D100" s="76" t="s">
        <v>427</v>
      </c>
      <c r="E100" s="189" t="s">
        <v>1471</v>
      </c>
      <c r="F100" s="96">
        <v>2</v>
      </c>
      <c r="G100" s="189"/>
      <c r="H100" s="188"/>
      <c r="I100" s="188"/>
      <c r="J100" s="188"/>
      <c r="K100" s="188"/>
    </row>
    <row r="101" spans="1:11" ht="15.75" customHeight="1" x14ac:dyDescent="0.2">
      <c r="A101" s="83" t="s">
        <v>407</v>
      </c>
      <c r="B101" s="95">
        <v>13</v>
      </c>
      <c r="C101" s="78" t="s">
        <v>425</v>
      </c>
      <c r="D101" s="76" t="s">
        <v>428</v>
      </c>
      <c r="E101" s="189"/>
      <c r="F101" s="96">
        <v>0</v>
      </c>
      <c r="G101" s="327" t="s">
        <v>707</v>
      </c>
      <c r="H101" s="188"/>
      <c r="I101" s="188"/>
      <c r="J101" s="188"/>
      <c r="K101" s="188"/>
    </row>
    <row r="102" spans="1:11" ht="15.75" customHeight="1" x14ac:dyDescent="0.2">
      <c r="A102" s="83" t="s">
        <v>407</v>
      </c>
      <c r="B102" s="95">
        <v>13</v>
      </c>
      <c r="C102" s="78" t="s">
        <v>425</v>
      </c>
      <c r="D102" s="76" t="s">
        <v>429</v>
      </c>
      <c r="E102" s="189"/>
      <c r="F102" s="96">
        <v>0</v>
      </c>
      <c r="G102" s="189" t="s">
        <v>707</v>
      </c>
      <c r="H102" s="188"/>
      <c r="I102" s="188"/>
      <c r="J102" s="188"/>
      <c r="K102" s="188"/>
    </row>
    <row r="103" spans="1:11" ht="15.75" customHeight="1" x14ac:dyDescent="0.2">
      <c r="A103" s="83" t="s">
        <v>407</v>
      </c>
      <c r="B103" s="95">
        <v>14</v>
      </c>
      <c r="C103" s="78" t="s">
        <v>430</v>
      </c>
      <c r="D103" s="76" t="s">
        <v>431</v>
      </c>
      <c r="E103" s="189" t="s">
        <v>1472</v>
      </c>
      <c r="F103" s="96">
        <v>2</v>
      </c>
      <c r="G103" s="295"/>
      <c r="H103" s="188"/>
      <c r="I103" s="188"/>
      <c r="J103" s="188"/>
      <c r="K103" s="188"/>
    </row>
    <row r="104" spans="1:11" ht="15.75" customHeight="1" x14ac:dyDescent="0.2">
      <c r="A104" s="83" t="s">
        <v>407</v>
      </c>
      <c r="B104" s="95">
        <v>14</v>
      </c>
      <c r="C104" s="78" t="s">
        <v>430</v>
      </c>
      <c r="D104" s="76" t="s">
        <v>432</v>
      </c>
      <c r="E104" s="189" t="s">
        <v>1472</v>
      </c>
      <c r="F104" s="96">
        <v>2</v>
      </c>
      <c r="G104" s="295"/>
      <c r="H104" s="188"/>
      <c r="I104" s="188"/>
      <c r="J104" s="188"/>
      <c r="K104" s="188"/>
    </row>
    <row r="105" spans="1:11" ht="15.75" customHeight="1" x14ac:dyDescent="0.2">
      <c r="A105" s="83" t="s">
        <v>407</v>
      </c>
      <c r="B105" s="95">
        <v>14</v>
      </c>
      <c r="C105" s="78" t="s">
        <v>430</v>
      </c>
      <c r="D105" s="76" t="s">
        <v>433</v>
      </c>
      <c r="E105" s="189" t="s">
        <v>1473</v>
      </c>
      <c r="F105" s="96">
        <v>1</v>
      </c>
      <c r="G105" s="189" t="s">
        <v>1474</v>
      </c>
      <c r="H105" s="188"/>
      <c r="I105" s="188"/>
      <c r="J105" s="188"/>
      <c r="K105" s="188"/>
    </row>
    <row r="106" spans="1:11" ht="15.75" customHeight="1" x14ac:dyDescent="0.2">
      <c r="A106" s="83" t="s">
        <v>407</v>
      </c>
      <c r="B106" s="95">
        <v>14</v>
      </c>
      <c r="C106" s="78" t="s">
        <v>430</v>
      </c>
      <c r="D106" s="76" t="s">
        <v>434</v>
      </c>
      <c r="E106" s="189"/>
      <c r="F106" s="96">
        <v>0</v>
      </c>
      <c r="G106" s="189" t="s">
        <v>707</v>
      </c>
      <c r="H106" s="188"/>
      <c r="I106" s="188"/>
      <c r="J106" s="188"/>
      <c r="K106" s="188"/>
    </row>
    <row r="107" spans="1:11" ht="15.75" customHeight="1" x14ac:dyDescent="0.2">
      <c r="A107" s="83" t="s">
        <v>407</v>
      </c>
      <c r="B107" s="95">
        <v>14</v>
      </c>
      <c r="C107" s="78" t="s">
        <v>430</v>
      </c>
      <c r="D107" s="76" t="s">
        <v>435</v>
      </c>
      <c r="E107" s="189"/>
      <c r="F107" s="96">
        <v>0</v>
      </c>
      <c r="G107" s="189" t="s">
        <v>707</v>
      </c>
      <c r="H107" s="188"/>
      <c r="I107" s="188"/>
      <c r="J107" s="188"/>
      <c r="K107" s="188"/>
    </row>
    <row r="108" spans="1:11" ht="15.75" customHeight="1" x14ac:dyDescent="0.2">
      <c r="A108" s="83" t="s">
        <v>407</v>
      </c>
      <c r="B108" s="95">
        <v>14</v>
      </c>
      <c r="C108" s="78" t="s">
        <v>430</v>
      </c>
      <c r="D108" s="76" t="s">
        <v>436</v>
      </c>
      <c r="E108" s="189"/>
      <c r="F108" s="96"/>
      <c r="G108" s="189"/>
      <c r="H108" s="188"/>
      <c r="I108" s="188"/>
      <c r="J108" s="188"/>
      <c r="K108" s="188"/>
    </row>
    <row r="109" spans="1:11" ht="15.75" customHeight="1" x14ac:dyDescent="0.2">
      <c r="A109" s="83" t="s">
        <v>407</v>
      </c>
      <c r="B109" s="95">
        <v>14</v>
      </c>
      <c r="C109" s="78" t="s">
        <v>430</v>
      </c>
      <c r="D109" s="76" t="s">
        <v>437</v>
      </c>
      <c r="E109" s="189"/>
      <c r="F109" s="96"/>
      <c r="G109" s="189"/>
      <c r="H109" s="188"/>
      <c r="I109" s="188"/>
      <c r="J109" s="188"/>
      <c r="K109" s="188"/>
    </row>
    <row r="110" spans="1:11" ht="15.75" customHeight="1" x14ac:dyDescent="0.2">
      <c r="A110" s="83" t="s">
        <v>407</v>
      </c>
      <c r="B110" s="95">
        <v>15</v>
      </c>
      <c r="C110" s="78" t="s">
        <v>438</v>
      </c>
      <c r="D110" s="76" t="s">
        <v>439</v>
      </c>
      <c r="E110" s="189"/>
      <c r="F110" s="96">
        <v>0</v>
      </c>
      <c r="G110" s="327" t="s">
        <v>1421</v>
      </c>
      <c r="H110" s="188"/>
      <c r="I110" s="188"/>
      <c r="J110" s="188"/>
      <c r="K110" s="188"/>
    </row>
    <row r="111" spans="1:11" ht="15.75" customHeight="1" x14ac:dyDescent="0.2">
      <c r="A111" s="83" t="s">
        <v>407</v>
      </c>
      <c r="B111" s="95">
        <v>15</v>
      </c>
      <c r="C111" s="78" t="s">
        <v>438</v>
      </c>
      <c r="D111" s="76" t="s">
        <v>440</v>
      </c>
      <c r="E111" s="189" t="s">
        <v>1419</v>
      </c>
      <c r="F111" s="96">
        <v>2</v>
      </c>
      <c r="G111" s="295"/>
      <c r="H111" s="188"/>
      <c r="I111" s="188"/>
      <c r="J111" s="188"/>
      <c r="K111" s="188"/>
    </row>
    <row r="112" spans="1:11" ht="15.75" customHeight="1" x14ac:dyDescent="0.2">
      <c r="A112" s="83" t="s">
        <v>407</v>
      </c>
      <c r="B112" s="95">
        <v>15</v>
      </c>
      <c r="C112" s="78" t="s">
        <v>438</v>
      </c>
      <c r="D112" s="76" t="s">
        <v>441</v>
      </c>
      <c r="E112" s="189"/>
      <c r="F112" s="96">
        <v>0</v>
      </c>
      <c r="G112" s="189" t="s">
        <v>707</v>
      </c>
      <c r="H112" s="188"/>
      <c r="I112" s="188"/>
      <c r="J112" s="188"/>
      <c r="K112" s="188"/>
    </row>
    <row r="113" spans="1:11" ht="15.75" customHeight="1" x14ac:dyDescent="0.2">
      <c r="A113" s="83" t="s">
        <v>407</v>
      </c>
      <c r="B113" s="95">
        <v>16</v>
      </c>
      <c r="C113" s="78" t="s">
        <v>442</v>
      </c>
      <c r="D113" s="76" t="s">
        <v>443</v>
      </c>
      <c r="E113" s="189"/>
      <c r="F113" s="96">
        <v>0</v>
      </c>
      <c r="G113" s="189" t="s">
        <v>707</v>
      </c>
      <c r="H113" s="188"/>
      <c r="I113" s="188"/>
      <c r="J113" s="188"/>
      <c r="K113" s="188"/>
    </row>
    <row r="114" spans="1:11" ht="15.75" customHeight="1" x14ac:dyDescent="0.2">
      <c r="A114" s="83" t="s">
        <v>407</v>
      </c>
      <c r="B114" s="95">
        <v>16</v>
      </c>
      <c r="C114" s="78" t="s">
        <v>442</v>
      </c>
      <c r="D114" s="76" t="s">
        <v>444</v>
      </c>
      <c r="E114" s="189" t="s">
        <v>1475</v>
      </c>
      <c r="F114" s="96">
        <v>1</v>
      </c>
      <c r="G114" s="189" t="s">
        <v>1476</v>
      </c>
      <c r="H114" s="188"/>
      <c r="I114" s="188"/>
      <c r="J114" s="188"/>
      <c r="K114" s="188"/>
    </row>
    <row r="115" spans="1:11" ht="15.75" customHeight="1" x14ac:dyDescent="0.2">
      <c r="A115" s="83" t="s">
        <v>407</v>
      </c>
      <c r="B115" s="95">
        <v>16</v>
      </c>
      <c r="C115" s="78" t="s">
        <v>442</v>
      </c>
      <c r="D115" s="76" t="s">
        <v>445</v>
      </c>
      <c r="E115" s="189" t="s">
        <v>1477</v>
      </c>
      <c r="F115" s="96">
        <v>2</v>
      </c>
      <c r="G115" s="327" t="s">
        <v>1478</v>
      </c>
      <c r="H115" s="188"/>
      <c r="I115" s="188"/>
      <c r="J115" s="188"/>
      <c r="K115" s="188"/>
    </row>
    <row r="116" spans="1:11" ht="15.75" customHeight="1" x14ac:dyDescent="0.2">
      <c r="A116" s="83" t="s">
        <v>407</v>
      </c>
      <c r="B116" s="95">
        <v>16</v>
      </c>
      <c r="C116" s="78" t="s">
        <v>442</v>
      </c>
      <c r="D116" s="76" t="s">
        <v>446</v>
      </c>
      <c r="E116" s="189" t="s">
        <v>1479</v>
      </c>
      <c r="F116" s="96">
        <v>2</v>
      </c>
      <c r="G116" s="327" t="s">
        <v>1480</v>
      </c>
      <c r="H116" s="188"/>
      <c r="I116" s="188"/>
      <c r="J116" s="188"/>
      <c r="K116" s="188"/>
    </row>
    <row r="117" spans="1:11" ht="15.75" customHeight="1" x14ac:dyDescent="0.2">
      <c r="A117" s="83" t="s">
        <v>407</v>
      </c>
      <c r="B117" s="95">
        <v>16</v>
      </c>
      <c r="C117" s="78" t="s">
        <v>442</v>
      </c>
      <c r="D117" s="76" t="s">
        <v>447</v>
      </c>
      <c r="E117" s="228"/>
      <c r="F117" s="96">
        <v>0</v>
      </c>
      <c r="G117" s="327" t="s">
        <v>707</v>
      </c>
      <c r="H117" s="188"/>
      <c r="I117" s="188"/>
      <c r="J117" s="188"/>
      <c r="K117" s="188"/>
    </row>
    <row r="118" spans="1:11" ht="15.75" customHeight="1" x14ac:dyDescent="0.2">
      <c r="A118" s="83" t="s">
        <v>407</v>
      </c>
      <c r="B118" s="95">
        <v>16</v>
      </c>
      <c r="C118" s="78" t="s">
        <v>442</v>
      </c>
      <c r="D118" s="76" t="s">
        <v>448</v>
      </c>
      <c r="E118" s="189"/>
      <c r="F118" s="96">
        <v>0</v>
      </c>
      <c r="G118" s="189" t="s">
        <v>707</v>
      </c>
      <c r="H118" s="188"/>
      <c r="I118" s="188"/>
      <c r="J118" s="188"/>
      <c r="K118" s="188"/>
    </row>
    <row r="119" spans="1:11" ht="15.75" customHeight="1" x14ac:dyDescent="0.2">
      <c r="A119" s="83" t="s">
        <v>407</v>
      </c>
      <c r="B119" s="95">
        <v>16</v>
      </c>
      <c r="C119" s="78" t="s">
        <v>442</v>
      </c>
      <c r="D119" s="76" t="s">
        <v>449</v>
      </c>
      <c r="E119" s="189" t="s">
        <v>1481</v>
      </c>
      <c r="F119" s="96">
        <v>1</v>
      </c>
      <c r="G119" s="189" t="s">
        <v>1482</v>
      </c>
      <c r="H119" s="188"/>
      <c r="I119" s="188"/>
      <c r="J119" s="188"/>
      <c r="K119" s="188"/>
    </row>
    <row r="120" spans="1:11" ht="15.75" customHeight="1" x14ac:dyDescent="0.2">
      <c r="A120" s="83" t="s">
        <v>407</v>
      </c>
      <c r="B120" s="95">
        <v>16</v>
      </c>
      <c r="C120" s="78" t="s">
        <v>442</v>
      </c>
      <c r="D120" s="76" t="s">
        <v>450</v>
      </c>
      <c r="E120" s="189" t="s">
        <v>1483</v>
      </c>
      <c r="F120" s="96">
        <v>1</v>
      </c>
      <c r="G120" s="295" t="s">
        <v>1484</v>
      </c>
      <c r="H120" s="188"/>
      <c r="I120" s="188"/>
      <c r="J120" s="188"/>
      <c r="K120" s="188"/>
    </row>
    <row r="121" spans="1:11" ht="15.75" customHeight="1" x14ac:dyDescent="0.2">
      <c r="A121" s="83" t="s">
        <v>407</v>
      </c>
      <c r="B121" s="95">
        <v>16</v>
      </c>
      <c r="C121" s="78" t="s">
        <v>442</v>
      </c>
      <c r="D121" s="76" t="s">
        <v>451</v>
      </c>
      <c r="E121" s="189"/>
      <c r="F121" s="96">
        <v>0</v>
      </c>
      <c r="G121" s="327" t="s">
        <v>707</v>
      </c>
      <c r="H121" s="188"/>
      <c r="I121" s="188"/>
      <c r="J121" s="188"/>
      <c r="K121" s="188"/>
    </row>
    <row r="122" spans="1:11" ht="15.75" customHeight="1" x14ac:dyDescent="0.2">
      <c r="A122" s="83" t="s">
        <v>407</v>
      </c>
      <c r="B122" s="95">
        <v>16</v>
      </c>
      <c r="C122" s="78" t="s">
        <v>442</v>
      </c>
      <c r="D122" s="76" t="s">
        <v>452</v>
      </c>
      <c r="E122" s="189" t="s">
        <v>1485</v>
      </c>
      <c r="F122" s="96">
        <v>0</v>
      </c>
      <c r="G122" s="295" t="s">
        <v>707</v>
      </c>
      <c r="H122" s="188"/>
      <c r="I122" s="188"/>
      <c r="J122" s="188"/>
      <c r="K122" s="188"/>
    </row>
    <row r="123" spans="1:11" ht="15.75" customHeight="1" x14ac:dyDescent="0.2">
      <c r="A123" s="83" t="s">
        <v>407</v>
      </c>
      <c r="B123" s="95">
        <v>16</v>
      </c>
      <c r="C123" s="78" t="s">
        <v>442</v>
      </c>
      <c r="D123" s="76" t="s">
        <v>453</v>
      </c>
      <c r="E123" s="189"/>
      <c r="F123" s="96">
        <v>0</v>
      </c>
      <c r="G123" s="189" t="s">
        <v>707</v>
      </c>
      <c r="H123" s="188"/>
      <c r="I123" s="188"/>
      <c r="J123" s="188"/>
      <c r="K123" s="188"/>
    </row>
    <row r="124" spans="1:11" ht="15.75" customHeight="1" x14ac:dyDescent="0.2">
      <c r="A124" s="83" t="s">
        <v>407</v>
      </c>
      <c r="B124" s="95">
        <v>16</v>
      </c>
      <c r="C124" s="78" t="s">
        <v>442</v>
      </c>
      <c r="D124" s="76" t="s">
        <v>454</v>
      </c>
      <c r="E124" s="189"/>
      <c r="F124" s="96">
        <v>0</v>
      </c>
      <c r="G124" s="189" t="s">
        <v>707</v>
      </c>
      <c r="H124" s="188"/>
      <c r="I124" s="188"/>
      <c r="J124" s="188"/>
      <c r="K124" s="188"/>
    </row>
    <row r="125" spans="1:11" ht="15.75" customHeight="1" x14ac:dyDescent="0.2">
      <c r="A125" s="83" t="s">
        <v>407</v>
      </c>
      <c r="B125" s="95">
        <v>16</v>
      </c>
      <c r="C125" s="78" t="s">
        <v>442</v>
      </c>
      <c r="D125" s="76" t="s">
        <v>455</v>
      </c>
      <c r="E125" s="189" t="s">
        <v>1486</v>
      </c>
      <c r="F125" s="96">
        <v>2</v>
      </c>
      <c r="G125" s="327"/>
      <c r="H125" s="188"/>
      <c r="I125" s="188"/>
      <c r="J125" s="188"/>
      <c r="K125" s="188"/>
    </row>
    <row r="126" spans="1:11" ht="15.75" customHeight="1" x14ac:dyDescent="0.2">
      <c r="A126" s="83" t="s">
        <v>407</v>
      </c>
      <c r="B126" s="95">
        <v>16</v>
      </c>
      <c r="C126" s="78" t="s">
        <v>442</v>
      </c>
      <c r="D126" s="76" t="s">
        <v>1487</v>
      </c>
      <c r="E126" s="189" t="s">
        <v>1488</v>
      </c>
      <c r="F126" s="96">
        <v>1</v>
      </c>
      <c r="G126" s="189" t="s">
        <v>1489</v>
      </c>
      <c r="H126" s="188"/>
      <c r="I126" s="188"/>
      <c r="J126" s="188"/>
      <c r="K126" s="188"/>
    </row>
    <row r="127" spans="1:11" ht="15.75" customHeight="1" x14ac:dyDescent="0.2">
      <c r="A127" s="83" t="s">
        <v>407</v>
      </c>
      <c r="B127" s="95">
        <v>16</v>
      </c>
      <c r="C127" s="78" t="s">
        <v>442</v>
      </c>
      <c r="D127" s="76" t="s">
        <v>457</v>
      </c>
      <c r="E127" s="189"/>
      <c r="F127" s="96">
        <v>0</v>
      </c>
      <c r="G127" s="189" t="s">
        <v>707</v>
      </c>
      <c r="H127" s="188"/>
      <c r="I127" s="188"/>
      <c r="J127" s="188"/>
      <c r="K127" s="188"/>
    </row>
    <row r="128" spans="1:11" ht="15.75" customHeight="1" x14ac:dyDescent="0.2">
      <c r="A128" s="83" t="s">
        <v>407</v>
      </c>
      <c r="B128" s="95">
        <v>16</v>
      </c>
      <c r="C128" s="78" t="s">
        <v>442</v>
      </c>
      <c r="D128" s="76" t="s">
        <v>458</v>
      </c>
      <c r="E128" s="189"/>
      <c r="F128" s="96">
        <v>0</v>
      </c>
      <c r="G128" s="189" t="s">
        <v>707</v>
      </c>
      <c r="H128" s="188"/>
      <c r="I128" s="188"/>
      <c r="J128" s="188"/>
      <c r="K128" s="188"/>
    </row>
    <row r="129" spans="1:11" ht="15.75" customHeight="1" x14ac:dyDescent="0.2">
      <c r="A129" s="83" t="s">
        <v>407</v>
      </c>
      <c r="B129" s="95">
        <v>17</v>
      </c>
      <c r="C129" s="78" t="s">
        <v>459</v>
      </c>
      <c r="D129" s="76" t="s">
        <v>460</v>
      </c>
      <c r="E129" s="189" t="s">
        <v>1490</v>
      </c>
      <c r="F129" s="96">
        <v>1</v>
      </c>
      <c r="G129" s="189" t="s">
        <v>1491</v>
      </c>
      <c r="H129" s="188"/>
      <c r="I129" s="188"/>
      <c r="J129" s="188"/>
      <c r="K129" s="188"/>
    </row>
    <row r="130" spans="1:11" ht="15.75" customHeight="1" x14ac:dyDescent="0.2">
      <c r="A130" s="83" t="s">
        <v>407</v>
      </c>
      <c r="B130" s="95">
        <v>17</v>
      </c>
      <c r="C130" s="78" t="s">
        <v>459</v>
      </c>
      <c r="D130" s="76" t="s">
        <v>461</v>
      </c>
      <c r="E130" s="228" t="s">
        <v>1492</v>
      </c>
      <c r="F130" s="96">
        <v>1</v>
      </c>
      <c r="G130" s="327" t="s">
        <v>1493</v>
      </c>
      <c r="H130" s="188"/>
      <c r="I130" s="188"/>
      <c r="J130" s="188"/>
      <c r="K130" s="188"/>
    </row>
    <row r="131" spans="1:11" ht="15.75" customHeight="1" x14ac:dyDescent="0.2">
      <c r="A131" s="83" t="s">
        <v>407</v>
      </c>
      <c r="B131" s="95">
        <v>17</v>
      </c>
      <c r="C131" s="78" t="s">
        <v>459</v>
      </c>
      <c r="D131" s="76" t="s">
        <v>462</v>
      </c>
      <c r="E131" s="189"/>
      <c r="F131" s="96">
        <v>0</v>
      </c>
      <c r="G131" s="189" t="s">
        <v>1421</v>
      </c>
      <c r="H131" s="188"/>
      <c r="I131" s="188"/>
      <c r="J131" s="188"/>
      <c r="K131" s="188"/>
    </row>
    <row r="132" spans="1:11" ht="15.75" customHeight="1" x14ac:dyDescent="0.2">
      <c r="A132" s="83" t="s">
        <v>407</v>
      </c>
      <c r="B132" s="95">
        <v>17</v>
      </c>
      <c r="C132" s="78" t="s">
        <v>459</v>
      </c>
      <c r="D132" s="76" t="s">
        <v>463</v>
      </c>
      <c r="E132" s="189"/>
      <c r="F132" s="96">
        <v>0</v>
      </c>
      <c r="G132" s="189" t="s">
        <v>1421</v>
      </c>
      <c r="H132" s="188"/>
      <c r="I132" s="188"/>
      <c r="J132" s="188"/>
      <c r="K132" s="188"/>
    </row>
    <row r="133" spans="1:11" ht="15.75" customHeight="1" x14ac:dyDescent="0.2">
      <c r="A133" s="83" t="s">
        <v>407</v>
      </c>
      <c r="B133" s="95">
        <v>17</v>
      </c>
      <c r="C133" s="78" t="s">
        <v>459</v>
      </c>
      <c r="D133" s="76" t="s">
        <v>464</v>
      </c>
      <c r="E133" s="189"/>
      <c r="F133" s="96">
        <v>0</v>
      </c>
      <c r="G133" s="189" t="s">
        <v>1421</v>
      </c>
      <c r="H133" s="188"/>
      <c r="I133" s="188"/>
      <c r="J133" s="188"/>
      <c r="K133" s="188"/>
    </row>
    <row r="134" spans="1:11" ht="15.75" customHeight="1" x14ac:dyDescent="0.2">
      <c r="A134" s="83" t="s">
        <v>407</v>
      </c>
      <c r="B134" s="95">
        <v>17</v>
      </c>
      <c r="C134" s="78" t="s">
        <v>459</v>
      </c>
      <c r="D134" s="76" t="s">
        <v>465</v>
      </c>
      <c r="E134" s="189"/>
      <c r="F134" s="96">
        <v>0</v>
      </c>
      <c r="G134" s="189" t="s">
        <v>1421</v>
      </c>
      <c r="H134" s="188"/>
      <c r="I134" s="188"/>
      <c r="J134" s="188"/>
      <c r="K134" s="188"/>
    </row>
    <row r="135" spans="1:11" ht="15.75" customHeight="1" x14ac:dyDescent="0.2">
      <c r="A135" s="83" t="s">
        <v>407</v>
      </c>
      <c r="B135" s="95">
        <v>17</v>
      </c>
      <c r="C135" s="78" t="s">
        <v>459</v>
      </c>
      <c r="D135" s="76" t="s">
        <v>466</v>
      </c>
      <c r="E135" s="189"/>
      <c r="F135" s="96">
        <v>0</v>
      </c>
      <c r="G135" s="189" t="s">
        <v>1421</v>
      </c>
      <c r="H135" s="188"/>
      <c r="I135" s="188"/>
      <c r="J135" s="188"/>
      <c r="K135" s="188"/>
    </row>
    <row r="136" spans="1:11" ht="15.75" customHeight="1" x14ac:dyDescent="0.2">
      <c r="A136" s="83" t="s">
        <v>407</v>
      </c>
      <c r="B136" s="95">
        <v>17</v>
      </c>
      <c r="C136" s="78" t="s">
        <v>459</v>
      </c>
      <c r="D136" s="76" t="s">
        <v>467</v>
      </c>
      <c r="E136" s="189"/>
      <c r="F136" s="96">
        <v>0</v>
      </c>
      <c r="G136" s="189" t="s">
        <v>1421</v>
      </c>
      <c r="H136" s="188"/>
      <c r="I136" s="188"/>
      <c r="J136" s="188"/>
      <c r="K136" s="188"/>
    </row>
    <row r="137" spans="1:11" ht="15.75" customHeight="1" x14ac:dyDescent="0.2">
      <c r="A137" s="83" t="s">
        <v>407</v>
      </c>
      <c r="B137" s="95">
        <v>17</v>
      </c>
      <c r="C137" s="78" t="s">
        <v>459</v>
      </c>
      <c r="D137" s="76" t="s">
        <v>468</v>
      </c>
      <c r="E137" s="189"/>
      <c r="F137" s="96">
        <v>0</v>
      </c>
      <c r="G137" s="189" t="s">
        <v>1421</v>
      </c>
      <c r="H137" s="188"/>
      <c r="I137" s="188"/>
      <c r="J137" s="188"/>
      <c r="K137" s="188"/>
    </row>
    <row r="138" spans="1:11" ht="15.75" customHeight="1" x14ac:dyDescent="0.2">
      <c r="A138" s="83" t="s">
        <v>407</v>
      </c>
      <c r="B138" s="95">
        <v>17</v>
      </c>
      <c r="C138" s="78" t="s">
        <v>459</v>
      </c>
      <c r="D138" s="76" t="s">
        <v>469</v>
      </c>
      <c r="E138" s="189"/>
      <c r="F138" s="96">
        <v>0</v>
      </c>
      <c r="G138" s="189" t="s">
        <v>1421</v>
      </c>
      <c r="H138" s="188"/>
      <c r="I138" s="188"/>
      <c r="J138" s="188"/>
      <c r="K138" s="188"/>
    </row>
    <row r="139" spans="1:11" ht="15.75" customHeight="1" x14ac:dyDescent="0.2">
      <c r="A139" s="83" t="s">
        <v>407</v>
      </c>
      <c r="B139" s="95">
        <v>17</v>
      </c>
      <c r="C139" s="78" t="s">
        <v>459</v>
      </c>
      <c r="D139" s="76" t="s">
        <v>470</v>
      </c>
      <c r="E139" s="189"/>
      <c r="F139" s="96">
        <v>0</v>
      </c>
      <c r="G139" s="189" t="s">
        <v>1421</v>
      </c>
      <c r="H139" s="188"/>
      <c r="I139" s="188"/>
      <c r="J139" s="188"/>
      <c r="K139" s="188"/>
    </row>
    <row r="140" spans="1:11" ht="15.75" customHeight="1" x14ac:dyDescent="0.2">
      <c r="A140" s="83" t="s">
        <v>407</v>
      </c>
      <c r="B140" s="95">
        <v>17</v>
      </c>
      <c r="C140" s="78" t="s">
        <v>459</v>
      </c>
      <c r="D140" s="76" t="s">
        <v>471</v>
      </c>
      <c r="E140" s="189"/>
      <c r="F140" s="96">
        <v>0</v>
      </c>
      <c r="G140" s="189" t="s">
        <v>1421</v>
      </c>
      <c r="H140" s="188"/>
      <c r="I140" s="188"/>
      <c r="J140" s="188"/>
      <c r="K140" s="188"/>
    </row>
    <row r="141" spans="1:11" ht="15.75" customHeight="1" x14ac:dyDescent="0.2">
      <c r="A141" s="83" t="s">
        <v>407</v>
      </c>
      <c r="B141" s="95">
        <v>17</v>
      </c>
      <c r="C141" s="78" t="s">
        <v>459</v>
      </c>
      <c r="D141" s="76" t="s">
        <v>472</v>
      </c>
      <c r="E141" s="189"/>
      <c r="F141" s="96">
        <v>0</v>
      </c>
      <c r="G141" s="189" t="s">
        <v>1421</v>
      </c>
      <c r="H141" s="188"/>
      <c r="I141" s="188"/>
      <c r="J141" s="188"/>
      <c r="K141" s="188"/>
    </row>
    <row r="142" spans="1:11" ht="15.75" customHeight="1" x14ac:dyDescent="0.2">
      <c r="A142" s="83" t="s">
        <v>407</v>
      </c>
      <c r="B142" s="95">
        <v>17</v>
      </c>
      <c r="C142" s="78" t="s">
        <v>459</v>
      </c>
      <c r="D142" s="76" t="s">
        <v>473</v>
      </c>
      <c r="E142" s="189"/>
      <c r="F142" s="96">
        <v>0</v>
      </c>
      <c r="G142" s="189" t="s">
        <v>1421</v>
      </c>
      <c r="H142" s="188"/>
      <c r="I142" s="188"/>
      <c r="J142" s="188"/>
      <c r="K142" s="188"/>
    </row>
    <row r="143" spans="1:11" ht="15.75" customHeight="1" x14ac:dyDescent="0.2">
      <c r="A143" s="83" t="s">
        <v>407</v>
      </c>
      <c r="B143" s="95">
        <v>17</v>
      </c>
      <c r="C143" s="78" t="s">
        <v>459</v>
      </c>
      <c r="D143" s="76" t="s">
        <v>474</v>
      </c>
      <c r="E143" s="189"/>
      <c r="F143" s="96">
        <v>0</v>
      </c>
      <c r="G143" s="189" t="s">
        <v>1421</v>
      </c>
      <c r="H143" s="188"/>
      <c r="I143" s="188"/>
      <c r="J143" s="188"/>
      <c r="K143" s="188"/>
    </row>
    <row r="144" spans="1:11" ht="15.75" customHeight="1" x14ac:dyDescent="0.2">
      <c r="A144" s="83" t="s">
        <v>407</v>
      </c>
      <c r="B144" s="95">
        <v>17</v>
      </c>
      <c r="C144" s="78" t="s">
        <v>459</v>
      </c>
      <c r="D144" s="76" t="s">
        <v>475</v>
      </c>
      <c r="E144" s="189"/>
      <c r="F144" s="96">
        <v>0</v>
      </c>
      <c r="G144" s="189" t="s">
        <v>1421</v>
      </c>
      <c r="H144" s="188"/>
      <c r="I144" s="188"/>
      <c r="J144" s="188"/>
      <c r="K144" s="188"/>
    </row>
    <row r="145" spans="1:11" ht="15.75" customHeight="1" x14ac:dyDescent="0.2">
      <c r="A145" s="83" t="s">
        <v>407</v>
      </c>
      <c r="B145" s="95">
        <v>17</v>
      </c>
      <c r="C145" s="78" t="s">
        <v>459</v>
      </c>
      <c r="D145" s="76" t="s">
        <v>476</v>
      </c>
      <c r="E145" s="189"/>
      <c r="F145" s="96">
        <v>0</v>
      </c>
      <c r="G145" s="189" t="s">
        <v>1421</v>
      </c>
      <c r="H145" s="188"/>
      <c r="I145" s="188"/>
      <c r="J145" s="188"/>
      <c r="K145" s="188"/>
    </row>
    <row r="146" spans="1:11" ht="15.75" customHeight="1" x14ac:dyDescent="0.2">
      <c r="A146" s="83" t="s">
        <v>407</v>
      </c>
      <c r="B146" s="95">
        <v>17</v>
      </c>
      <c r="C146" s="78" t="s">
        <v>459</v>
      </c>
      <c r="D146" s="76" t="s">
        <v>477</v>
      </c>
      <c r="E146" s="189"/>
      <c r="F146" s="96">
        <v>0</v>
      </c>
      <c r="G146" s="189" t="s">
        <v>1421</v>
      </c>
      <c r="H146" s="188"/>
      <c r="I146" s="188"/>
      <c r="J146" s="188"/>
      <c r="K146" s="188"/>
    </row>
    <row r="147" spans="1:11" ht="15.75" customHeight="1" x14ac:dyDescent="0.2">
      <c r="A147" s="83" t="s">
        <v>407</v>
      </c>
      <c r="B147" s="95">
        <v>17</v>
      </c>
      <c r="C147" s="78" t="s">
        <v>459</v>
      </c>
      <c r="D147" s="76" t="s">
        <v>478</v>
      </c>
      <c r="E147" s="189"/>
      <c r="F147" s="96">
        <v>0</v>
      </c>
      <c r="G147" s="189" t="s">
        <v>1421</v>
      </c>
      <c r="H147" s="188"/>
      <c r="I147" s="188"/>
      <c r="J147" s="188"/>
      <c r="K147" s="188"/>
    </row>
    <row r="148" spans="1:11" ht="15.75" customHeight="1" x14ac:dyDescent="0.2">
      <c r="A148" s="83" t="s">
        <v>407</v>
      </c>
      <c r="B148" s="95">
        <v>17</v>
      </c>
      <c r="C148" s="78" t="s">
        <v>459</v>
      </c>
      <c r="D148" s="76" t="s">
        <v>479</v>
      </c>
      <c r="E148" s="189"/>
      <c r="F148" s="96">
        <v>0</v>
      </c>
      <c r="G148" s="189" t="s">
        <v>1421</v>
      </c>
      <c r="H148" s="188"/>
      <c r="I148" s="188"/>
      <c r="J148" s="188"/>
      <c r="K148" s="188"/>
    </row>
    <row r="149" spans="1:11" ht="15.75" customHeight="1" x14ac:dyDescent="0.2">
      <c r="A149" s="83" t="s">
        <v>407</v>
      </c>
      <c r="B149" s="95">
        <v>17</v>
      </c>
      <c r="C149" s="78" t="s">
        <v>459</v>
      </c>
      <c r="D149" s="76" t="s">
        <v>480</v>
      </c>
      <c r="E149" s="189"/>
      <c r="F149" s="96">
        <v>0</v>
      </c>
      <c r="G149" s="189" t="s">
        <v>1421</v>
      </c>
      <c r="H149" s="188"/>
      <c r="I149" s="188"/>
      <c r="J149" s="188"/>
      <c r="K149" s="188"/>
    </row>
    <row r="150" spans="1:11" ht="15.75" customHeight="1" x14ac:dyDescent="0.2">
      <c r="A150" s="83" t="s">
        <v>407</v>
      </c>
      <c r="B150" s="95">
        <v>17</v>
      </c>
      <c r="C150" s="78" t="s">
        <v>459</v>
      </c>
      <c r="D150" s="76" t="s">
        <v>481</v>
      </c>
      <c r="E150" s="189" t="s">
        <v>1494</v>
      </c>
      <c r="F150" s="96">
        <v>1</v>
      </c>
      <c r="G150" s="295" t="s">
        <v>1495</v>
      </c>
      <c r="H150" s="188"/>
      <c r="I150" s="188"/>
      <c r="J150" s="188"/>
      <c r="K150" s="188"/>
    </row>
    <row r="151" spans="1:11" ht="15.75" customHeight="1" x14ac:dyDescent="0.2">
      <c r="A151" s="83" t="s">
        <v>407</v>
      </c>
      <c r="B151" s="95">
        <v>18</v>
      </c>
      <c r="C151" s="78" t="s">
        <v>482</v>
      </c>
      <c r="D151" s="76" t="s">
        <v>483</v>
      </c>
      <c r="E151" s="189" t="s">
        <v>1496</v>
      </c>
      <c r="F151" s="96">
        <v>1</v>
      </c>
      <c r="G151" s="327" t="s">
        <v>1497</v>
      </c>
      <c r="H151" s="188"/>
      <c r="I151" s="188"/>
      <c r="J151" s="188"/>
      <c r="K151" s="188"/>
    </row>
    <row r="152" spans="1:11" ht="15.75" customHeight="1" x14ac:dyDescent="0.2">
      <c r="A152" s="83" t="s">
        <v>407</v>
      </c>
      <c r="B152" s="95">
        <v>18</v>
      </c>
      <c r="C152" s="78" t="s">
        <v>482</v>
      </c>
      <c r="D152" s="76" t="s">
        <v>484</v>
      </c>
      <c r="E152" s="189"/>
      <c r="F152" s="96">
        <v>0</v>
      </c>
      <c r="G152" s="189" t="s">
        <v>707</v>
      </c>
      <c r="H152" s="188"/>
      <c r="I152" s="188"/>
      <c r="J152" s="188"/>
      <c r="K152" s="188"/>
    </row>
    <row r="153" spans="1:11" ht="15.75" customHeight="1" x14ac:dyDescent="0.2">
      <c r="A153" s="83" t="s">
        <v>407</v>
      </c>
      <c r="B153" s="95">
        <v>18</v>
      </c>
      <c r="C153" s="78" t="s">
        <v>482</v>
      </c>
      <c r="D153" s="76" t="s">
        <v>485</v>
      </c>
      <c r="E153" s="189"/>
      <c r="F153" s="96">
        <v>0</v>
      </c>
      <c r="G153" s="189" t="s">
        <v>707</v>
      </c>
      <c r="H153" s="188"/>
      <c r="I153" s="188"/>
      <c r="J153" s="188"/>
      <c r="K153" s="188"/>
    </row>
    <row r="154" spans="1:11" ht="15.75" customHeight="1" x14ac:dyDescent="0.2">
      <c r="A154" s="83" t="s">
        <v>407</v>
      </c>
      <c r="B154" s="95">
        <v>18</v>
      </c>
      <c r="C154" s="78" t="s">
        <v>482</v>
      </c>
      <c r="D154" s="76" t="s">
        <v>486</v>
      </c>
      <c r="E154" s="189" t="s">
        <v>1498</v>
      </c>
      <c r="F154" s="96"/>
      <c r="G154" s="295"/>
      <c r="H154" s="188"/>
      <c r="I154" s="188"/>
      <c r="J154" s="188"/>
      <c r="K154" s="188"/>
    </row>
    <row r="155" spans="1:11" ht="15.75" customHeight="1" x14ac:dyDescent="0.2">
      <c r="A155" s="83" t="s">
        <v>407</v>
      </c>
      <c r="B155" s="95">
        <v>19</v>
      </c>
      <c r="C155" s="78" t="s">
        <v>487</v>
      </c>
      <c r="D155" s="76" t="s">
        <v>488</v>
      </c>
      <c r="E155" s="189"/>
      <c r="F155" s="96">
        <v>0</v>
      </c>
      <c r="G155" s="189" t="s">
        <v>707</v>
      </c>
      <c r="H155" s="188"/>
      <c r="I155" s="188"/>
      <c r="J155" s="188"/>
      <c r="K155" s="188"/>
    </row>
    <row r="156" spans="1:11" ht="15.75" customHeight="1" x14ac:dyDescent="0.2">
      <c r="A156" s="83" t="s">
        <v>407</v>
      </c>
      <c r="B156" s="95">
        <v>19</v>
      </c>
      <c r="C156" s="78" t="s">
        <v>487</v>
      </c>
      <c r="D156" s="76" t="s">
        <v>489</v>
      </c>
      <c r="E156" s="189"/>
      <c r="F156" s="96">
        <v>0</v>
      </c>
      <c r="G156" s="189"/>
      <c r="H156" s="188"/>
      <c r="I156" s="188"/>
      <c r="J156" s="188"/>
      <c r="K156" s="188"/>
    </row>
    <row r="157" spans="1:11" ht="15.75" customHeight="1" x14ac:dyDescent="0.2">
      <c r="A157" s="83" t="s">
        <v>407</v>
      </c>
      <c r="B157" s="95">
        <v>19</v>
      </c>
      <c r="C157" s="78" t="s">
        <v>487</v>
      </c>
      <c r="D157" s="76" t="s">
        <v>490</v>
      </c>
      <c r="E157" s="189"/>
      <c r="F157" s="96">
        <v>0</v>
      </c>
      <c r="G157" s="189"/>
      <c r="H157" s="188"/>
      <c r="I157" s="188"/>
      <c r="J157" s="188"/>
      <c r="K157" s="188"/>
    </row>
    <row r="158" spans="1:11" ht="15.75" customHeight="1" x14ac:dyDescent="0.2">
      <c r="A158" s="83" t="s">
        <v>407</v>
      </c>
      <c r="B158" s="95">
        <v>19</v>
      </c>
      <c r="C158" s="78" t="s">
        <v>487</v>
      </c>
      <c r="D158" s="76" t="s">
        <v>491</v>
      </c>
      <c r="E158" s="189"/>
      <c r="F158" s="96">
        <v>0</v>
      </c>
      <c r="G158" s="189"/>
      <c r="H158" s="188"/>
      <c r="I158" s="188"/>
      <c r="J158" s="188"/>
      <c r="K158" s="188"/>
    </row>
    <row r="159" spans="1:11" ht="15.75" customHeight="1" x14ac:dyDescent="0.2">
      <c r="A159" s="83" t="s">
        <v>407</v>
      </c>
      <c r="B159" s="95">
        <v>20</v>
      </c>
      <c r="C159" s="78" t="s">
        <v>492</v>
      </c>
      <c r="D159" s="76" t="s">
        <v>493</v>
      </c>
      <c r="E159" s="189" t="s">
        <v>1499</v>
      </c>
      <c r="F159" s="96">
        <v>1</v>
      </c>
      <c r="G159" s="295" t="s">
        <v>1500</v>
      </c>
      <c r="H159" s="188"/>
      <c r="I159" s="188"/>
      <c r="J159" s="188"/>
      <c r="K159" s="188"/>
    </row>
    <row r="160" spans="1:11" ht="15.75" customHeight="1" x14ac:dyDescent="0.2">
      <c r="A160" s="83" t="s">
        <v>407</v>
      </c>
      <c r="B160" s="95">
        <v>20</v>
      </c>
      <c r="C160" s="78" t="s">
        <v>492</v>
      </c>
      <c r="D160" s="76" t="s">
        <v>494</v>
      </c>
      <c r="E160" s="189"/>
      <c r="F160" s="96">
        <v>0</v>
      </c>
      <c r="G160" s="189" t="s">
        <v>707</v>
      </c>
      <c r="H160" s="188"/>
      <c r="I160" s="188"/>
      <c r="J160" s="188"/>
      <c r="K160" s="188"/>
    </row>
    <row r="161" spans="1:11" ht="15.75" customHeight="1" x14ac:dyDescent="0.2">
      <c r="A161" s="83" t="s">
        <v>407</v>
      </c>
      <c r="B161" s="95">
        <v>20</v>
      </c>
      <c r="C161" s="78" t="s">
        <v>492</v>
      </c>
      <c r="D161" s="76" t="s">
        <v>495</v>
      </c>
      <c r="E161" s="189" t="s">
        <v>1501</v>
      </c>
      <c r="F161" s="96">
        <v>0</v>
      </c>
      <c r="G161" s="295"/>
      <c r="H161" s="188"/>
      <c r="I161" s="188"/>
      <c r="J161" s="188"/>
      <c r="K161" s="188"/>
    </row>
    <row r="162" spans="1:11" ht="15.75" customHeight="1" x14ac:dyDescent="0.2">
      <c r="A162" s="83" t="s">
        <v>407</v>
      </c>
      <c r="B162" s="95">
        <v>21</v>
      </c>
      <c r="C162" s="78" t="s">
        <v>496</v>
      </c>
      <c r="D162" s="76" t="s">
        <v>497</v>
      </c>
      <c r="E162" s="189"/>
      <c r="F162" s="96">
        <v>0</v>
      </c>
      <c r="G162" s="189" t="s">
        <v>1421</v>
      </c>
      <c r="H162" s="188"/>
      <c r="I162" s="188"/>
      <c r="J162" s="188"/>
      <c r="K162" s="188"/>
    </row>
    <row r="163" spans="1:11" ht="15.75" customHeight="1" x14ac:dyDescent="0.2">
      <c r="A163" s="83" t="s">
        <v>407</v>
      </c>
      <c r="B163" s="95">
        <v>21</v>
      </c>
      <c r="C163" s="78" t="s">
        <v>496</v>
      </c>
      <c r="D163" s="76" t="s">
        <v>498</v>
      </c>
      <c r="E163" s="189"/>
      <c r="F163" s="96">
        <v>0</v>
      </c>
      <c r="G163" s="189" t="s">
        <v>1421</v>
      </c>
      <c r="H163" s="188"/>
      <c r="I163" s="188"/>
      <c r="J163" s="188"/>
      <c r="K163" s="188"/>
    </row>
    <row r="164" spans="1:11" ht="15.75" customHeight="1" x14ac:dyDescent="0.2">
      <c r="A164" s="83" t="s">
        <v>407</v>
      </c>
      <c r="B164" s="95">
        <v>22</v>
      </c>
      <c r="C164" s="78" t="s">
        <v>499</v>
      </c>
      <c r="D164" s="76" t="s">
        <v>500</v>
      </c>
      <c r="E164" s="189" t="s">
        <v>1502</v>
      </c>
      <c r="F164" s="96">
        <v>2</v>
      </c>
      <c r="G164" s="189"/>
      <c r="H164" s="188"/>
      <c r="I164" s="188"/>
      <c r="J164" s="188"/>
      <c r="K164" s="188"/>
    </row>
    <row r="165" spans="1:11" ht="15.75" customHeight="1" x14ac:dyDescent="0.2">
      <c r="A165" s="83" t="s">
        <v>407</v>
      </c>
      <c r="B165" s="95">
        <v>22</v>
      </c>
      <c r="C165" s="78" t="s">
        <v>499</v>
      </c>
      <c r="D165" s="76" t="s">
        <v>501</v>
      </c>
      <c r="E165" s="189" t="s">
        <v>1502</v>
      </c>
      <c r="F165" s="96">
        <v>2</v>
      </c>
      <c r="G165" s="189"/>
      <c r="H165" s="188"/>
      <c r="I165" s="188"/>
      <c r="J165" s="188"/>
      <c r="K165" s="188"/>
    </row>
    <row r="166" spans="1:11" ht="15.75" customHeight="1" x14ac:dyDescent="0.2">
      <c r="A166" s="83" t="s">
        <v>407</v>
      </c>
      <c r="B166" s="95">
        <v>22</v>
      </c>
      <c r="C166" s="78" t="s">
        <v>499</v>
      </c>
      <c r="D166" s="76" t="s">
        <v>502</v>
      </c>
      <c r="E166" s="189" t="s">
        <v>1503</v>
      </c>
      <c r="F166" s="96"/>
      <c r="G166" s="189"/>
      <c r="H166" s="188"/>
      <c r="I166" s="188"/>
      <c r="J166" s="188"/>
      <c r="K166" s="188"/>
    </row>
    <row r="167" spans="1:11" ht="15.75" customHeight="1" x14ac:dyDescent="0.2">
      <c r="A167" s="83" t="s">
        <v>407</v>
      </c>
      <c r="B167" s="95">
        <v>22</v>
      </c>
      <c r="C167" s="78" t="s">
        <v>499</v>
      </c>
      <c r="D167" s="76" t="s">
        <v>503</v>
      </c>
      <c r="E167" s="189"/>
      <c r="F167" s="96">
        <v>0</v>
      </c>
      <c r="G167" s="189" t="s">
        <v>1421</v>
      </c>
      <c r="H167" s="188"/>
      <c r="I167" s="188"/>
      <c r="J167" s="188"/>
      <c r="K167" s="188"/>
    </row>
    <row r="168" spans="1:11" ht="15.75" customHeight="1" x14ac:dyDescent="0.2">
      <c r="A168" s="83" t="s">
        <v>407</v>
      </c>
      <c r="B168" s="95">
        <v>22</v>
      </c>
      <c r="C168" s="78" t="s">
        <v>499</v>
      </c>
      <c r="D168" s="76" t="s">
        <v>504</v>
      </c>
      <c r="E168" s="189" t="s">
        <v>1419</v>
      </c>
      <c r="F168" s="96">
        <v>1</v>
      </c>
      <c r="G168" s="189" t="s">
        <v>1504</v>
      </c>
      <c r="H168" s="188"/>
      <c r="I168" s="188"/>
      <c r="J168" s="188"/>
      <c r="K168" s="188"/>
    </row>
    <row r="169" spans="1:11" ht="15.75" customHeight="1" x14ac:dyDescent="0.2">
      <c r="A169" s="83" t="s">
        <v>407</v>
      </c>
      <c r="B169" s="95">
        <v>23</v>
      </c>
      <c r="C169" s="78" t="s">
        <v>505</v>
      </c>
      <c r="D169" s="76" t="s">
        <v>506</v>
      </c>
      <c r="E169" s="189" t="s">
        <v>1505</v>
      </c>
      <c r="F169" s="96">
        <v>2</v>
      </c>
      <c r="G169" s="189" t="s">
        <v>1506</v>
      </c>
      <c r="H169" s="188"/>
      <c r="I169" s="188"/>
      <c r="J169" s="188"/>
      <c r="K169" s="188"/>
    </row>
    <row r="170" spans="1:11" ht="15.75" customHeight="1" x14ac:dyDescent="0.2">
      <c r="A170" s="83" t="s">
        <v>407</v>
      </c>
      <c r="B170" s="95">
        <v>23</v>
      </c>
      <c r="C170" s="78" t="s">
        <v>505</v>
      </c>
      <c r="D170" s="76" t="s">
        <v>507</v>
      </c>
      <c r="E170" s="189" t="s">
        <v>1507</v>
      </c>
      <c r="F170" s="96">
        <v>2</v>
      </c>
      <c r="G170" s="327"/>
      <c r="H170" s="188"/>
      <c r="I170" s="188"/>
      <c r="J170" s="188"/>
      <c r="K170" s="188"/>
    </row>
    <row r="171" spans="1:11" ht="15.75" customHeight="1" x14ac:dyDescent="0.2">
      <c r="A171" s="83" t="s">
        <v>407</v>
      </c>
      <c r="B171" s="95">
        <v>23</v>
      </c>
      <c r="C171" s="78" t="s">
        <v>505</v>
      </c>
      <c r="D171" s="76" t="s">
        <v>508</v>
      </c>
      <c r="E171" s="189"/>
      <c r="F171" s="96">
        <v>0</v>
      </c>
      <c r="G171" s="189" t="s">
        <v>1508</v>
      </c>
      <c r="H171" s="188"/>
      <c r="I171" s="188"/>
      <c r="J171" s="188"/>
      <c r="K171" s="188"/>
    </row>
    <row r="172" spans="1:11" ht="15.75" customHeight="1" x14ac:dyDescent="0.2">
      <c r="A172" s="83" t="s">
        <v>407</v>
      </c>
      <c r="B172" s="95">
        <v>23</v>
      </c>
      <c r="C172" s="78" t="s">
        <v>505</v>
      </c>
      <c r="D172" s="76" t="s">
        <v>509</v>
      </c>
      <c r="E172" s="189"/>
      <c r="F172" s="96">
        <v>0</v>
      </c>
      <c r="G172" s="189" t="s">
        <v>1430</v>
      </c>
      <c r="H172" s="188"/>
      <c r="I172" s="188"/>
      <c r="J172" s="188"/>
      <c r="K172" s="188"/>
    </row>
    <row r="173" spans="1:11" ht="15.75" customHeight="1" x14ac:dyDescent="0.2">
      <c r="A173" s="83" t="s">
        <v>407</v>
      </c>
      <c r="B173" s="95">
        <v>23</v>
      </c>
      <c r="C173" s="78" t="s">
        <v>505</v>
      </c>
      <c r="D173" s="76" t="s">
        <v>510</v>
      </c>
      <c r="E173" s="189" t="s">
        <v>1509</v>
      </c>
      <c r="F173" s="96">
        <v>0</v>
      </c>
      <c r="G173" s="295" t="s">
        <v>1510</v>
      </c>
      <c r="H173" s="188"/>
      <c r="I173" s="188"/>
      <c r="J173" s="188"/>
      <c r="K173" s="188"/>
    </row>
    <row r="174" spans="1:11" ht="15.75" customHeight="1" x14ac:dyDescent="0.2">
      <c r="A174" s="83" t="s">
        <v>407</v>
      </c>
      <c r="B174" s="95">
        <v>23</v>
      </c>
      <c r="C174" s="78" t="s">
        <v>505</v>
      </c>
      <c r="D174" s="76" t="s">
        <v>511</v>
      </c>
      <c r="E174" s="189"/>
      <c r="F174" s="96">
        <v>0</v>
      </c>
      <c r="G174" s="189" t="s">
        <v>1421</v>
      </c>
      <c r="H174" s="188"/>
      <c r="I174" s="188"/>
      <c r="J174" s="188"/>
      <c r="K174" s="188"/>
    </row>
    <row r="175" spans="1:11" ht="15.75" customHeight="1" x14ac:dyDescent="0.2">
      <c r="A175" s="83" t="s">
        <v>407</v>
      </c>
      <c r="B175" s="95">
        <v>23</v>
      </c>
      <c r="C175" s="78" t="s">
        <v>505</v>
      </c>
      <c r="D175" s="76" t="s">
        <v>512</v>
      </c>
      <c r="E175" s="189" t="s">
        <v>1511</v>
      </c>
      <c r="F175" s="96">
        <v>1</v>
      </c>
      <c r="G175" s="189" t="s">
        <v>1512</v>
      </c>
      <c r="H175" s="188"/>
      <c r="I175" s="188"/>
      <c r="J175" s="188"/>
      <c r="K175" s="188"/>
    </row>
    <row r="176" spans="1:11" ht="15.75" customHeight="1" x14ac:dyDescent="0.2">
      <c r="A176" s="83" t="s">
        <v>407</v>
      </c>
      <c r="B176" s="95">
        <v>24</v>
      </c>
      <c r="C176" s="78" t="s">
        <v>513</v>
      </c>
      <c r="D176" s="76" t="s">
        <v>514</v>
      </c>
      <c r="E176" s="189" t="s">
        <v>1513</v>
      </c>
      <c r="F176" s="96">
        <v>2</v>
      </c>
      <c r="G176" s="189"/>
      <c r="H176" s="188"/>
      <c r="I176" s="188"/>
      <c r="J176" s="188"/>
      <c r="K176" s="188"/>
    </row>
    <row r="177" spans="1:11" ht="15.75" customHeight="1" x14ac:dyDescent="0.2">
      <c r="A177" s="83" t="s">
        <v>407</v>
      </c>
      <c r="B177" s="95">
        <v>24</v>
      </c>
      <c r="C177" s="78" t="s">
        <v>513</v>
      </c>
      <c r="D177" s="76" t="s">
        <v>515</v>
      </c>
      <c r="E177" s="189" t="s">
        <v>1513</v>
      </c>
      <c r="F177" s="96">
        <v>2</v>
      </c>
      <c r="G177" s="189"/>
      <c r="H177" s="188"/>
      <c r="I177" s="188"/>
      <c r="J177" s="188"/>
      <c r="K177" s="188"/>
    </row>
    <row r="178" spans="1:11" ht="15.75" customHeight="1" x14ac:dyDescent="0.2">
      <c r="A178" s="83" t="s">
        <v>407</v>
      </c>
      <c r="B178" s="95">
        <v>24</v>
      </c>
      <c r="C178" s="78" t="s">
        <v>513</v>
      </c>
      <c r="D178" s="76" t="s">
        <v>516</v>
      </c>
      <c r="E178" s="189"/>
      <c r="F178" s="96">
        <v>0</v>
      </c>
      <c r="G178" s="189" t="s">
        <v>1421</v>
      </c>
      <c r="H178" s="188"/>
      <c r="I178" s="188"/>
      <c r="J178" s="188"/>
      <c r="K178" s="188"/>
    </row>
    <row r="179" spans="1:11" ht="15.75" customHeight="1" x14ac:dyDescent="0.2">
      <c r="A179" s="83" t="s">
        <v>407</v>
      </c>
      <c r="B179" s="95">
        <v>24</v>
      </c>
      <c r="C179" s="78" t="s">
        <v>513</v>
      </c>
      <c r="D179" s="76" t="s">
        <v>517</v>
      </c>
      <c r="E179" s="189" t="s">
        <v>1514</v>
      </c>
      <c r="F179" s="96">
        <v>2</v>
      </c>
      <c r="G179" s="189"/>
      <c r="H179" s="188"/>
      <c r="I179" s="188"/>
      <c r="J179" s="188"/>
      <c r="K179" s="188"/>
    </row>
    <row r="180" spans="1:11" ht="15.75" customHeight="1" x14ac:dyDescent="0.2">
      <c r="A180" s="83" t="s">
        <v>407</v>
      </c>
      <c r="B180" s="95">
        <v>24</v>
      </c>
      <c r="C180" s="78" t="s">
        <v>513</v>
      </c>
      <c r="D180" s="76" t="s">
        <v>518</v>
      </c>
      <c r="E180" s="189" t="s">
        <v>1514</v>
      </c>
      <c r="F180" s="96">
        <v>2</v>
      </c>
      <c r="G180" s="295"/>
      <c r="H180" s="188"/>
      <c r="I180" s="188"/>
      <c r="J180" s="188"/>
      <c r="K180" s="188"/>
    </row>
    <row r="181" spans="1:11" ht="15.75" customHeight="1" x14ac:dyDescent="0.2">
      <c r="A181" s="83" t="s">
        <v>407</v>
      </c>
      <c r="B181" s="95">
        <v>24</v>
      </c>
      <c r="C181" s="78" t="s">
        <v>513</v>
      </c>
      <c r="D181" s="76" t="s">
        <v>519</v>
      </c>
      <c r="E181" s="189" t="s">
        <v>1515</v>
      </c>
      <c r="F181" s="96">
        <v>2</v>
      </c>
      <c r="G181" s="189"/>
      <c r="H181" s="188"/>
      <c r="I181" s="188"/>
      <c r="J181" s="188"/>
      <c r="K181" s="188"/>
    </row>
    <row r="182" spans="1:11" ht="15.75" customHeight="1" x14ac:dyDescent="0.2">
      <c r="A182" s="83" t="s">
        <v>407</v>
      </c>
      <c r="B182" s="95">
        <v>24</v>
      </c>
      <c r="C182" s="78" t="s">
        <v>513</v>
      </c>
      <c r="D182" s="76" t="s">
        <v>520</v>
      </c>
      <c r="E182" s="189"/>
      <c r="F182" s="96">
        <v>0</v>
      </c>
      <c r="G182" s="189" t="s">
        <v>707</v>
      </c>
      <c r="H182" s="188"/>
      <c r="I182" s="188"/>
      <c r="J182" s="188"/>
      <c r="K182" s="188"/>
    </row>
    <row r="183" spans="1:11" ht="15.75" customHeight="1" x14ac:dyDescent="0.2">
      <c r="A183" s="83" t="s">
        <v>407</v>
      </c>
      <c r="B183" s="95">
        <v>24</v>
      </c>
      <c r="C183" s="78" t="s">
        <v>513</v>
      </c>
      <c r="D183" s="76" t="s">
        <v>521</v>
      </c>
      <c r="E183" s="189" t="s">
        <v>1419</v>
      </c>
      <c r="F183" s="96">
        <v>2</v>
      </c>
      <c r="G183" s="189" t="s">
        <v>1516</v>
      </c>
      <c r="H183" s="188"/>
      <c r="I183" s="188"/>
      <c r="J183" s="188"/>
      <c r="K183" s="188"/>
    </row>
    <row r="184" spans="1:11" ht="15.75" customHeight="1" x14ac:dyDescent="0.2">
      <c r="A184" s="83" t="s">
        <v>407</v>
      </c>
      <c r="B184" s="95">
        <v>24</v>
      </c>
      <c r="C184" s="78" t="s">
        <v>513</v>
      </c>
      <c r="D184" s="76" t="s">
        <v>522</v>
      </c>
      <c r="E184" s="189" t="s">
        <v>1439</v>
      </c>
      <c r="F184" s="96">
        <v>1</v>
      </c>
      <c r="G184" s="295"/>
      <c r="H184" s="188"/>
      <c r="I184" s="188"/>
      <c r="J184" s="188"/>
      <c r="K184" s="188"/>
    </row>
    <row r="185" spans="1:11" ht="15.75" customHeight="1" x14ac:dyDescent="0.2">
      <c r="A185" s="83" t="s">
        <v>407</v>
      </c>
      <c r="B185" s="95">
        <v>24</v>
      </c>
      <c r="C185" s="78" t="s">
        <v>513</v>
      </c>
      <c r="D185" s="76" t="s">
        <v>523</v>
      </c>
      <c r="E185" s="189" t="s">
        <v>1517</v>
      </c>
      <c r="F185" s="96">
        <v>1</v>
      </c>
      <c r="G185" s="295" t="s">
        <v>1518</v>
      </c>
      <c r="H185" s="188"/>
      <c r="I185" s="188"/>
      <c r="J185" s="188"/>
      <c r="K185" s="188"/>
    </row>
    <row r="186" spans="1:11" ht="15.75" customHeight="1" x14ac:dyDescent="0.2">
      <c r="A186" s="83" t="s">
        <v>407</v>
      </c>
      <c r="B186" s="95">
        <v>25</v>
      </c>
      <c r="C186" s="78" t="s">
        <v>524</v>
      </c>
      <c r="D186" s="76" t="s">
        <v>525</v>
      </c>
      <c r="E186" s="189" t="s">
        <v>1519</v>
      </c>
      <c r="F186" s="96">
        <v>2</v>
      </c>
      <c r="G186" s="189"/>
      <c r="H186" s="188"/>
      <c r="I186" s="188"/>
      <c r="J186" s="188"/>
      <c r="K186" s="188"/>
    </row>
    <row r="187" spans="1:11" ht="15.75" customHeight="1" x14ac:dyDescent="0.2">
      <c r="A187" s="83" t="s">
        <v>407</v>
      </c>
      <c r="B187" s="95">
        <v>25</v>
      </c>
      <c r="C187" s="78" t="s">
        <v>524</v>
      </c>
      <c r="D187" s="76" t="s">
        <v>526</v>
      </c>
      <c r="E187" s="189"/>
      <c r="F187" s="96">
        <v>0</v>
      </c>
      <c r="G187" s="189"/>
      <c r="H187" s="188"/>
      <c r="I187" s="188"/>
      <c r="J187" s="188"/>
      <c r="K187" s="188"/>
    </row>
    <row r="188" spans="1:11" ht="15.75" customHeight="1" x14ac:dyDescent="0.2">
      <c r="A188" s="83" t="s">
        <v>407</v>
      </c>
      <c r="B188" s="95">
        <v>25</v>
      </c>
      <c r="C188" s="78" t="s">
        <v>524</v>
      </c>
      <c r="D188" s="76" t="s">
        <v>527</v>
      </c>
      <c r="E188" s="189" t="s">
        <v>1520</v>
      </c>
      <c r="F188" s="96">
        <v>1</v>
      </c>
      <c r="G188" s="189" t="s">
        <v>1521</v>
      </c>
      <c r="H188" s="188"/>
      <c r="I188" s="188"/>
      <c r="J188" s="188"/>
      <c r="K188" s="188"/>
    </row>
    <row r="189" spans="1:11" ht="15.75" customHeight="1" x14ac:dyDescent="0.2">
      <c r="A189" s="83" t="s">
        <v>407</v>
      </c>
      <c r="B189" s="95">
        <v>25</v>
      </c>
      <c r="C189" s="78" t="s">
        <v>524</v>
      </c>
      <c r="D189" s="76" t="s">
        <v>528</v>
      </c>
      <c r="E189" s="189" t="s">
        <v>1522</v>
      </c>
      <c r="F189" s="96">
        <v>2</v>
      </c>
      <c r="G189" s="189"/>
      <c r="H189" s="188"/>
      <c r="I189" s="188"/>
      <c r="J189" s="188"/>
      <c r="K189" s="188"/>
    </row>
    <row r="190" spans="1:11" ht="15.75" customHeight="1" x14ac:dyDescent="0.2">
      <c r="A190" s="83" t="s">
        <v>407</v>
      </c>
      <c r="B190" s="95">
        <v>25</v>
      </c>
      <c r="C190" s="78" t="s">
        <v>524</v>
      </c>
      <c r="D190" s="76" t="s">
        <v>529</v>
      </c>
      <c r="E190" s="189"/>
      <c r="F190" s="96">
        <v>0</v>
      </c>
      <c r="G190" s="189" t="s">
        <v>707</v>
      </c>
      <c r="H190" s="188"/>
      <c r="I190" s="188"/>
      <c r="J190" s="188"/>
      <c r="K190" s="188"/>
    </row>
    <row r="191" spans="1:11" ht="15.75" customHeight="1" x14ac:dyDescent="0.2">
      <c r="A191" s="83" t="s">
        <v>407</v>
      </c>
      <c r="B191" s="95">
        <v>25</v>
      </c>
      <c r="C191" s="78" t="s">
        <v>524</v>
      </c>
      <c r="D191" s="76" t="s">
        <v>530</v>
      </c>
      <c r="E191" s="189" t="s">
        <v>1419</v>
      </c>
      <c r="F191" s="96">
        <v>2</v>
      </c>
      <c r="G191" s="189"/>
      <c r="H191" s="188"/>
      <c r="I191" s="188"/>
      <c r="J191" s="188"/>
      <c r="K191" s="188"/>
    </row>
    <row r="192" spans="1:11" ht="15.75" customHeight="1" x14ac:dyDescent="0.2">
      <c r="A192" s="83" t="s">
        <v>407</v>
      </c>
      <c r="B192" s="95">
        <v>25</v>
      </c>
      <c r="C192" s="78" t="s">
        <v>524</v>
      </c>
      <c r="D192" s="76" t="s">
        <v>531</v>
      </c>
      <c r="E192" s="189" t="s">
        <v>1523</v>
      </c>
      <c r="F192" s="96">
        <v>1</v>
      </c>
      <c r="G192" s="295"/>
      <c r="H192" s="188"/>
      <c r="I192" s="188"/>
      <c r="J192" s="188"/>
      <c r="K192" s="188"/>
    </row>
    <row r="193" spans="1:11" ht="15.75" customHeight="1" x14ac:dyDescent="0.2">
      <c r="A193" s="83" t="s">
        <v>407</v>
      </c>
      <c r="B193" s="95">
        <v>25</v>
      </c>
      <c r="C193" s="78" t="s">
        <v>524</v>
      </c>
      <c r="D193" s="76" t="s">
        <v>532</v>
      </c>
      <c r="E193" s="189" t="s">
        <v>1524</v>
      </c>
      <c r="F193" s="96">
        <v>2</v>
      </c>
      <c r="G193" s="295"/>
      <c r="H193" s="188"/>
      <c r="I193" s="188"/>
      <c r="J193" s="188"/>
      <c r="K193" s="188"/>
    </row>
    <row r="194" spans="1:11" ht="15.75" customHeight="1" x14ac:dyDescent="0.2">
      <c r="A194" s="83" t="s">
        <v>533</v>
      </c>
      <c r="B194" s="95">
        <v>26</v>
      </c>
      <c r="C194" s="78" t="s">
        <v>534</v>
      </c>
      <c r="D194" s="76" t="s">
        <v>535</v>
      </c>
      <c r="E194" s="189" t="s">
        <v>1525</v>
      </c>
      <c r="F194" s="96">
        <v>1</v>
      </c>
      <c r="G194" s="189" t="s">
        <v>1526</v>
      </c>
      <c r="H194" s="188"/>
      <c r="I194" s="188"/>
      <c r="J194" s="188"/>
      <c r="K194" s="188"/>
    </row>
    <row r="195" spans="1:11" ht="15.75" customHeight="1" x14ac:dyDescent="0.2">
      <c r="A195" s="83" t="s">
        <v>533</v>
      </c>
      <c r="B195" s="95">
        <v>26</v>
      </c>
      <c r="C195" s="78" t="s">
        <v>534</v>
      </c>
      <c r="D195" s="76" t="s">
        <v>536</v>
      </c>
      <c r="E195" s="189"/>
      <c r="F195" s="96">
        <v>0</v>
      </c>
      <c r="G195" s="189" t="s">
        <v>1421</v>
      </c>
      <c r="H195" s="188"/>
      <c r="I195" s="188"/>
      <c r="J195" s="188"/>
      <c r="K195" s="188"/>
    </row>
    <row r="196" spans="1:11" ht="15.75" customHeight="1" x14ac:dyDescent="0.2">
      <c r="A196" s="83" t="s">
        <v>533</v>
      </c>
      <c r="B196" s="95">
        <v>27</v>
      </c>
      <c r="C196" s="78" t="s">
        <v>537</v>
      </c>
      <c r="D196" s="76" t="s">
        <v>538</v>
      </c>
      <c r="E196" s="189" t="s">
        <v>1527</v>
      </c>
      <c r="F196" s="96"/>
      <c r="G196" s="295"/>
      <c r="H196" s="188"/>
      <c r="I196" s="188"/>
      <c r="J196" s="188"/>
      <c r="K196" s="188"/>
    </row>
    <row r="197" spans="1:11" ht="15.75" customHeight="1" x14ac:dyDescent="0.2">
      <c r="A197" s="83" t="s">
        <v>533</v>
      </c>
      <c r="B197" s="95">
        <v>27</v>
      </c>
      <c r="C197" s="78" t="s">
        <v>537</v>
      </c>
      <c r="D197" s="76" t="s">
        <v>539</v>
      </c>
      <c r="E197" s="189"/>
      <c r="F197" s="96">
        <v>0</v>
      </c>
      <c r="G197" s="189" t="s">
        <v>707</v>
      </c>
      <c r="H197" s="188"/>
      <c r="I197" s="188"/>
      <c r="J197" s="188"/>
      <c r="K197" s="188"/>
    </row>
    <row r="198" spans="1:11" ht="15.75" customHeight="1" x14ac:dyDescent="0.2">
      <c r="A198" s="83" t="s">
        <v>533</v>
      </c>
      <c r="B198" s="95">
        <v>27</v>
      </c>
      <c r="C198" s="78" t="s">
        <v>537</v>
      </c>
      <c r="D198" s="76" t="s">
        <v>540</v>
      </c>
      <c r="E198" s="189"/>
      <c r="F198" s="96">
        <v>0</v>
      </c>
      <c r="G198" s="189" t="s">
        <v>707</v>
      </c>
      <c r="H198" s="188"/>
      <c r="I198" s="188"/>
      <c r="J198" s="188"/>
      <c r="K198" s="188"/>
    </row>
    <row r="199" spans="1:11" ht="15.75" customHeight="1" x14ac:dyDescent="0.2">
      <c r="A199" s="83" t="s">
        <v>533</v>
      </c>
      <c r="B199" s="95">
        <v>27</v>
      </c>
      <c r="C199" s="78" t="s">
        <v>537</v>
      </c>
      <c r="D199" s="76" t="s">
        <v>541</v>
      </c>
      <c r="E199" s="189" t="s">
        <v>1528</v>
      </c>
      <c r="F199" s="96">
        <v>2</v>
      </c>
      <c r="G199" s="295"/>
      <c r="H199" s="188"/>
      <c r="I199" s="188"/>
      <c r="J199" s="188"/>
      <c r="K199" s="188"/>
    </row>
    <row r="200" spans="1:11" ht="15.75" customHeight="1" x14ac:dyDescent="0.2">
      <c r="A200" s="83" t="s">
        <v>533</v>
      </c>
      <c r="B200" s="95">
        <v>27</v>
      </c>
      <c r="C200" s="78" t="s">
        <v>537</v>
      </c>
      <c r="D200" s="76" t="s">
        <v>542</v>
      </c>
      <c r="E200" s="189" t="s">
        <v>1528</v>
      </c>
      <c r="F200" s="96">
        <v>1</v>
      </c>
      <c r="G200" s="189" t="s">
        <v>1529</v>
      </c>
      <c r="H200" s="188"/>
      <c r="I200" s="188"/>
      <c r="J200" s="188"/>
      <c r="K200" s="188"/>
    </row>
    <row r="201" spans="1:11" ht="15.75" customHeight="1" x14ac:dyDescent="0.2">
      <c r="A201" s="83" t="s">
        <v>533</v>
      </c>
      <c r="B201" s="95">
        <v>28</v>
      </c>
      <c r="C201" s="78" t="s">
        <v>543</v>
      </c>
      <c r="D201" s="76" t="s">
        <v>544</v>
      </c>
      <c r="E201" s="189"/>
      <c r="F201" s="96">
        <v>0</v>
      </c>
      <c r="G201" s="189" t="s">
        <v>707</v>
      </c>
      <c r="H201" s="188"/>
      <c r="I201" s="188"/>
      <c r="J201" s="188"/>
      <c r="K201" s="188"/>
    </row>
    <row r="202" spans="1:11" ht="15.75" customHeight="1" x14ac:dyDescent="0.2">
      <c r="A202" s="83" t="s">
        <v>533</v>
      </c>
      <c r="B202" s="95">
        <v>28</v>
      </c>
      <c r="C202" s="78" t="s">
        <v>543</v>
      </c>
      <c r="D202" s="76" t="s">
        <v>545</v>
      </c>
      <c r="E202" s="189"/>
      <c r="F202" s="96">
        <v>0</v>
      </c>
      <c r="G202" s="189" t="s">
        <v>707</v>
      </c>
      <c r="H202" s="188"/>
      <c r="I202" s="188"/>
      <c r="J202" s="188"/>
      <c r="K202" s="188"/>
    </row>
    <row r="203" spans="1:11" ht="15.75" customHeight="1" x14ac:dyDescent="0.2">
      <c r="A203" s="83" t="s">
        <v>533</v>
      </c>
      <c r="B203" s="95">
        <v>28</v>
      </c>
      <c r="C203" s="78" t="s">
        <v>543</v>
      </c>
      <c r="D203" s="76" t="s">
        <v>546</v>
      </c>
      <c r="E203" s="189"/>
      <c r="F203" s="96">
        <v>0</v>
      </c>
      <c r="G203" s="189" t="s">
        <v>707</v>
      </c>
      <c r="H203" s="188"/>
      <c r="I203" s="188"/>
      <c r="J203" s="188"/>
      <c r="K203" s="188"/>
    </row>
    <row r="204" spans="1:11" ht="15.75" customHeight="1" x14ac:dyDescent="0.2">
      <c r="A204" s="83" t="s">
        <v>533</v>
      </c>
      <c r="B204" s="95">
        <v>28</v>
      </c>
      <c r="C204" s="78" t="s">
        <v>543</v>
      </c>
      <c r="D204" s="76" t="s">
        <v>547</v>
      </c>
      <c r="E204" s="189" t="s">
        <v>1530</v>
      </c>
      <c r="F204" s="96">
        <v>2</v>
      </c>
      <c r="G204" s="189"/>
      <c r="H204" s="188"/>
      <c r="I204" s="188"/>
      <c r="J204" s="188"/>
      <c r="K204" s="188"/>
    </row>
    <row r="205" spans="1:11" ht="15.75" customHeight="1" x14ac:dyDescent="0.2">
      <c r="A205" s="83" t="s">
        <v>533</v>
      </c>
      <c r="B205" s="95">
        <v>29</v>
      </c>
      <c r="C205" s="78" t="s">
        <v>548</v>
      </c>
      <c r="D205" s="76" t="s">
        <v>549</v>
      </c>
      <c r="E205" s="189" t="s">
        <v>1531</v>
      </c>
      <c r="F205" s="96">
        <v>2</v>
      </c>
      <c r="G205" s="295"/>
      <c r="H205" s="188"/>
      <c r="I205" s="188"/>
      <c r="J205" s="188"/>
      <c r="K205" s="188"/>
    </row>
    <row r="206" spans="1:11" ht="15.75" customHeight="1" x14ac:dyDescent="0.2">
      <c r="A206" s="83" t="s">
        <v>533</v>
      </c>
      <c r="B206" s="95">
        <v>29</v>
      </c>
      <c r="C206" s="78" t="s">
        <v>548</v>
      </c>
      <c r="D206" s="76" t="s">
        <v>550</v>
      </c>
      <c r="E206" s="189" t="s">
        <v>1532</v>
      </c>
      <c r="F206" s="96">
        <v>1</v>
      </c>
      <c r="G206" s="255"/>
      <c r="H206" s="188"/>
      <c r="I206" s="188"/>
      <c r="J206" s="188"/>
      <c r="K206" s="188"/>
    </row>
    <row r="207" spans="1:11" ht="15.75" customHeight="1" x14ac:dyDescent="0.2">
      <c r="A207" s="83" t="s">
        <v>533</v>
      </c>
      <c r="B207" s="95">
        <v>29</v>
      </c>
      <c r="C207" s="78" t="s">
        <v>548</v>
      </c>
      <c r="D207" s="76" t="s">
        <v>551</v>
      </c>
      <c r="E207" s="189"/>
      <c r="F207" s="96">
        <v>0</v>
      </c>
      <c r="G207" s="189" t="s">
        <v>707</v>
      </c>
      <c r="H207" s="188"/>
      <c r="I207" s="188"/>
      <c r="J207" s="188"/>
      <c r="K207" s="188"/>
    </row>
    <row r="208" spans="1:11" ht="15.75" customHeight="1" x14ac:dyDescent="0.2">
      <c r="A208" s="83" t="s">
        <v>533</v>
      </c>
      <c r="B208" s="95">
        <v>29</v>
      </c>
      <c r="C208" s="78" t="s">
        <v>548</v>
      </c>
      <c r="D208" s="76" t="s">
        <v>552</v>
      </c>
      <c r="E208" s="189" t="s">
        <v>1533</v>
      </c>
      <c r="F208" s="96">
        <v>1</v>
      </c>
      <c r="G208" s="189" t="s">
        <v>1534</v>
      </c>
      <c r="H208" s="188"/>
      <c r="I208" s="188"/>
      <c r="J208" s="188"/>
      <c r="K208" s="188"/>
    </row>
    <row r="209" spans="1:11" ht="15.75" customHeight="1" x14ac:dyDescent="0.2">
      <c r="A209" s="83" t="s">
        <v>533</v>
      </c>
      <c r="B209" s="95">
        <v>30</v>
      </c>
      <c r="C209" s="78" t="s">
        <v>553</v>
      </c>
      <c r="D209" s="76" t="s">
        <v>554</v>
      </c>
      <c r="E209" s="189" t="s">
        <v>1535</v>
      </c>
      <c r="F209" s="96">
        <v>2</v>
      </c>
      <c r="G209" s="189"/>
      <c r="H209" s="188"/>
      <c r="I209" s="188"/>
      <c r="J209" s="188"/>
      <c r="K209" s="188"/>
    </row>
    <row r="210" spans="1:11" ht="15.75" customHeight="1" x14ac:dyDescent="0.2">
      <c r="A210" s="83" t="s">
        <v>533</v>
      </c>
      <c r="B210" s="95">
        <v>30</v>
      </c>
      <c r="C210" s="78" t="s">
        <v>553</v>
      </c>
      <c r="D210" s="76" t="s">
        <v>555</v>
      </c>
      <c r="E210" s="189"/>
      <c r="F210" s="96">
        <v>0</v>
      </c>
      <c r="G210" s="189" t="s">
        <v>707</v>
      </c>
      <c r="H210" s="188"/>
      <c r="I210" s="188"/>
      <c r="J210" s="188"/>
      <c r="K210" s="188"/>
    </row>
    <row r="211" spans="1:11" ht="15.75" customHeight="1" x14ac:dyDescent="0.2">
      <c r="A211" s="83" t="s">
        <v>533</v>
      </c>
      <c r="B211" s="95">
        <v>30</v>
      </c>
      <c r="C211" s="78" t="s">
        <v>553</v>
      </c>
      <c r="D211" s="76" t="s">
        <v>556</v>
      </c>
      <c r="E211" s="189"/>
      <c r="F211" s="96">
        <v>0</v>
      </c>
      <c r="G211" s="189" t="s">
        <v>1421</v>
      </c>
      <c r="H211" s="188"/>
      <c r="I211" s="188"/>
      <c r="J211" s="188"/>
      <c r="K211" s="188"/>
    </row>
    <row r="212" spans="1:11" ht="15.75" customHeight="1" x14ac:dyDescent="0.2">
      <c r="A212" s="83" t="s">
        <v>533</v>
      </c>
      <c r="B212" s="95">
        <v>31</v>
      </c>
      <c r="C212" s="78" t="s">
        <v>557</v>
      </c>
      <c r="D212" s="76" t="s">
        <v>558</v>
      </c>
      <c r="E212" s="189"/>
      <c r="F212" s="96">
        <v>0</v>
      </c>
      <c r="G212" s="189" t="s">
        <v>707</v>
      </c>
      <c r="H212" s="188"/>
      <c r="I212" s="188"/>
      <c r="J212" s="188"/>
      <c r="K212" s="188"/>
    </row>
    <row r="213" spans="1:11" ht="15.75" customHeight="1" x14ac:dyDescent="0.2">
      <c r="A213" s="83" t="s">
        <v>533</v>
      </c>
      <c r="B213" s="95">
        <v>31</v>
      </c>
      <c r="C213" s="78" t="s">
        <v>557</v>
      </c>
      <c r="D213" s="76" t="s">
        <v>559</v>
      </c>
      <c r="E213" s="189"/>
      <c r="F213" s="96">
        <v>0</v>
      </c>
      <c r="G213" s="300" t="s">
        <v>707</v>
      </c>
      <c r="H213" s="188"/>
      <c r="I213" s="188"/>
      <c r="J213" s="188"/>
      <c r="K213" s="188"/>
    </row>
    <row r="214" spans="1:11" ht="15.75" customHeight="1" x14ac:dyDescent="0.2">
      <c r="A214" s="83" t="s">
        <v>533</v>
      </c>
      <c r="B214" s="95">
        <v>31</v>
      </c>
      <c r="C214" s="78" t="s">
        <v>557</v>
      </c>
      <c r="D214" s="76" t="s">
        <v>560</v>
      </c>
      <c r="E214" s="189"/>
      <c r="F214" s="96">
        <v>0</v>
      </c>
      <c r="G214" s="300" t="s">
        <v>707</v>
      </c>
      <c r="H214" s="188"/>
      <c r="I214" s="188"/>
      <c r="J214" s="188"/>
      <c r="K214" s="188"/>
    </row>
    <row r="215" spans="1:11" ht="15.75" customHeight="1" x14ac:dyDescent="0.2">
      <c r="A215" s="83" t="s">
        <v>533</v>
      </c>
      <c r="B215" s="95">
        <v>32</v>
      </c>
      <c r="C215" s="78" t="s">
        <v>561</v>
      </c>
      <c r="D215" s="76" t="s">
        <v>562</v>
      </c>
      <c r="E215" s="189" t="s">
        <v>1536</v>
      </c>
      <c r="F215" s="96">
        <v>1</v>
      </c>
      <c r="G215" s="189" t="s">
        <v>1537</v>
      </c>
      <c r="H215" s="188"/>
      <c r="I215" s="188"/>
      <c r="J215" s="188"/>
      <c r="K215" s="188"/>
    </row>
    <row r="216" spans="1:11" ht="15.75" customHeight="1" x14ac:dyDescent="0.2">
      <c r="A216" s="83" t="s">
        <v>533</v>
      </c>
      <c r="B216" s="95">
        <v>32</v>
      </c>
      <c r="C216" s="78" t="s">
        <v>561</v>
      </c>
      <c r="D216" s="76" t="s">
        <v>563</v>
      </c>
      <c r="E216" s="189" t="s">
        <v>1538</v>
      </c>
      <c r="F216" s="96">
        <v>2</v>
      </c>
      <c r="G216" s="189"/>
      <c r="H216" s="188"/>
      <c r="I216" s="188"/>
      <c r="J216" s="188"/>
      <c r="K216" s="188"/>
    </row>
    <row r="217" spans="1:11" ht="15.75" customHeight="1" x14ac:dyDescent="0.2">
      <c r="A217" s="83" t="s">
        <v>533</v>
      </c>
      <c r="B217" s="95">
        <v>32</v>
      </c>
      <c r="C217" s="78" t="s">
        <v>561</v>
      </c>
      <c r="D217" s="76" t="s">
        <v>564</v>
      </c>
      <c r="E217" s="189" t="s">
        <v>1539</v>
      </c>
      <c r="F217" s="96">
        <v>2</v>
      </c>
      <c r="G217" s="189"/>
      <c r="H217" s="188"/>
      <c r="I217" s="188"/>
      <c r="J217" s="188"/>
      <c r="K217" s="188"/>
    </row>
    <row r="218" spans="1:11" ht="15.75" customHeight="1" x14ac:dyDescent="0.2">
      <c r="A218" s="83" t="s">
        <v>533</v>
      </c>
      <c r="B218" s="95">
        <v>32</v>
      </c>
      <c r="C218" s="78" t="s">
        <v>561</v>
      </c>
      <c r="D218" s="76" t="s">
        <v>565</v>
      </c>
      <c r="E218" s="189" t="s">
        <v>1540</v>
      </c>
      <c r="F218" s="96">
        <v>2</v>
      </c>
      <c r="G218" s="189"/>
      <c r="H218" s="188"/>
      <c r="I218" s="188"/>
      <c r="J218" s="188"/>
      <c r="K218" s="188"/>
    </row>
    <row r="219" spans="1:11" ht="15.75" customHeight="1" x14ac:dyDescent="0.2">
      <c r="A219" s="83" t="s">
        <v>533</v>
      </c>
      <c r="B219" s="95">
        <v>32</v>
      </c>
      <c r="C219" s="78" t="s">
        <v>561</v>
      </c>
      <c r="D219" s="76" t="s">
        <v>566</v>
      </c>
      <c r="E219" s="189" t="s">
        <v>1541</v>
      </c>
      <c r="F219" s="96">
        <v>1</v>
      </c>
      <c r="G219" s="189" t="s">
        <v>1542</v>
      </c>
      <c r="H219" s="188"/>
      <c r="I219" s="188"/>
      <c r="J219" s="188"/>
      <c r="K219" s="188"/>
    </row>
    <row r="220" spans="1:11" ht="15.75" customHeight="1" x14ac:dyDescent="0.2">
      <c r="A220" s="83" t="s">
        <v>533</v>
      </c>
      <c r="B220" s="95">
        <v>32</v>
      </c>
      <c r="C220" s="78" t="s">
        <v>561</v>
      </c>
      <c r="D220" s="76" t="s">
        <v>567</v>
      </c>
      <c r="E220" s="189" t="s">
        <v>1543</v>
      </c>
      <c r="F220" s="96">
        <v>1</v>
      </c>
      <c r="G220" s="189" t="s">
        <v>1544</v>
      </c>
      <c r="H220" s="188"/>
      <c r="I220" s="188"/>
      <c r="J220" s="188"/>
      <c r="K220" s="188"/>
    </row>
    <row r="221" spans="1:11" ht="15.75" customHeight="1" x14ac:dyDescent="0.2">
      <c r="A221" s="83" t="s">
        <v>533</v>
      </c>
      <c r="B221" s="95">
        <v>33</v>
      </c>
      <c r="C221" s="78" t="s">
        <v>568</v>
      </c>
      <c r="D221" s="76" t="s">
        <v>569</v>
      </c>
      <c r="E221" s="189"/>
      <c r="F221" s="96">
        <v>0</v>
      </c>
      <c r="G221" s="189" t="s">
        <v>707</v>
      </c>
      <c r="H221" s="188"/>
      <c r="I221" s="188"/>
      <c r="J221" s="188"/>
      <c r="K221" s="188"/>
    </row>
    <row r="222" spans="1:11" ht="15.75" customHeight="1" x14ac:dyDescent="0.2">
      <c r="A222" s="83" t="s">
        <v>533</v>
      </c>
      <c r="B222" s="95">
        <v>33</v>
      </c>
      <c r="C222" s="78" t="s">
        <v>568</v>
      </c>
      <c r="D222" s="76" t="s">
        <v>570</v>
      </c>
      <c r="E222" s="189"/>
      <c r="F222" s="96">
        <v>0</v>
      </c>
      <c r="G222" s="189" t="s">
        <v>707</v>
      </c>
      <c r="H222" s="188"/>
      <c r="I222" s="188"/>
      <c r="J222" s="188"/>
      <c r="K222" s="188"/>
    </row>
    <row r="223" spans="1:11" ht="15.75" customHeight="1" x14ac:dyDescent="0.2">
      <c r="A223" s="83" t="s">
        <v>533</v>
      </c>
      <c r="B223" s="95">
        <v>33</v>
      </c>
      <c r="C223" s="78" t="s">
        <v>568</v>
      </c>
      <c r="D223" s="76" t="s">
        <v>571</v>
      </c>
      <c r="E223" s="189"/>
      <c r="F223" s="96">
        <v>0</v>
      </c>
      <c r="G223" s="189" t="s">
        <v>1421</v>
      </c>
      <c r="H223" s="188"/>
      <c r="I223" s="188"/>
      <c r="J223" s="188"/>
      <c r="K223" s="188"/>
    </row>
    <row r="224" spans="1:11" ht="15.75" customHeight="1" x14ac:dyDescent="0.2">
      <c r="A224" s="83" t="s">
        <v>533</v>
      </c>
      <c r="B224" s="95">
        <v>33</v>
      </c>
      <c r="C224" s="78" t="s">
        <v>568</v>
      </c>
      <c r="D224" s="76" t="s">
        <v>572</v>
      </c>
      <c r="E224" s="189"/>
      <c r="F224" s="96">
        <v>0</v>
      </c>
      <c r="G224" s="189" t="s">
        <v>1421</v>
      </c>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84" priority="1" operator="equal">
      <formula>0</formula>
    </cfRule>
    <cfRule type="cellIs" dxfId="83" priority="2" operator="equal">
      <formula>1</formula>
    </cfRule>
    <cfRule type="cellIs" dxfId="82" priority="3" operator="equal">
      <formula>2</formula>
    </cfRule>
    <cfRule type="cellIs" dxfId="81" priority="4" operator="equal">
      <formula>3</formula>
    </cfRule>
    <cfRule type="cellIs" dxfId="80" priority="5" operator="equal">
      <formula>"N/A"</formula>
    </cfRule>
  </conditionalFormatting>
  <hyperlinks>
    <hyperlink ref="D2" r:id="rId1" xr:uid="{00000000-0004-0000-2100-000000000000}"/>
    <hyperlink ref="D4" r:id="rId2" xr:uid="{00000000-0004-0000-2100-000001000000}"/>
  </hyperlinks>
  <pageMargins left="0" right="0" top="0" bottom="0" header="0" footer="0"/>
  <pageSetup orientation="landscape"/>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2100-000000000000}">
          <x14:formula1>
            <xm:f>'EM Rating System'!$A$2:$A$5</xm:f>
          </x14:formula1>
          <xm:sqref>F9:F284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 customWidth="1"/>
    <col min="2" max="2" width="8.33203125" customWidth="1"/>
    <col min="3" max="3" width="29.33203125" customWidth="1"/>
    <col min="4" max="4" width="49" customWidth="1"/>
    <col min="5" max="5" width="43.5" customWidth="1"/>
    <col min="6" max="6" width="33.5" customWidth="1"/>
    <col min="7" max="7" width="48.83203125" customWidth="1"/>
    <col min="8" max="8" width="14.1640625" customWidth="1"/>
    <col min="9" max="26" width="12.5" customWidth="1"/>
  </cols>
  <sheetData>
    <row r="1" spans="1:11" ht="15.75" customHeight="1" x14ac:dyDescent="0.2">
      <c r="A1" s="86"/>
      <c r="B1" s="86"/>
      <c r="C1" s="281" t="s">
        <v>677</v>
      </c>
      <c r="D1" s="87" t="s">
        <v>1413</v>
      </c>
      <c r="E1" s="88"/>
      <c r="F1" s="391" t="s">
        <v>256</v>
      </c>
      <c r="G1" s="392"/>
      <c r="J1" s="89"/>
      <c r="K1" s="188"/>
    </row>
    <row r="2" spans="1:11" ht="15.75" customHeight="1" x14ac:dyDescent="0.2">
      <c r="A2" s="282"/>
      <c r="B2" s="282"/>
      <c r="C2" s="281" t="s">
        <v>679</v>
      </c>
      <c r="D2" s="90" t="s">
        <v>1414</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123" t="s">
        <v>1415</v>
      </c>
      <c r="E4" s="189"/>
      <c r="F4" s="283" t="s">
        <v>260</v>
      </c>
      <c r="G4" s="287">
        <v>0</v>
      </c>
      <c r="J4" s="188"/>
      <c r="K4" s="188"/>
    </row>
    <row r="5" spans="1:11" ht="15.75" customHeight="1" x14ac:dyDescent="0.2">
      <c r="A5" s="86"/>
      <c r="B5" s="86"/>
      <c r="C5" s="286" t="s">
        <v>683</v>
      </c>
      <c r="D5" s="289"/>
      <c r="E5" s="315"/>
      <c r="F5" s="290" t="s">
        <v>262</v>
      </c>
      <c r="G5" s="93" t="s">
        <v>253</v>
      </c>
      <c r="J5" s="188"/>
      <c r="K5" s="188"/>
    </row>
    <row r="6" spans="1:11" ht="15.75" customHeight="1" x14ac:dyDescent="0.2">
      <c r="A6" s="86"/>
      <c r="B6" s="86"/>
      <c r="C6" s="281" t="s">
        <v>684</v>
      </c>
      <c r="D6" s="289"/>
      <c r="E6" s="315"/>
      <c r="G6" s="1"/>
      <c r="J6" s="188"/>
      <c r="K6" s="188"/>
    </row>
    <row r="7" spans="1:11" ht="15.75" customHeight="1" x14ac:dyDescent="0.2">
      <c r="A7" s="86"/>
      <c r="B7" s="86"/>
      <c r="C7" s="86"/>
      <c r="D7" s="289"/>
      <c r="E7" s="315"/>
      <c r="F7" s="291"/>
      <c r="G7" s="94"/>
      <c r="H7" s="188"/>
      <c r="I7" s="188"/>
      <c r="J7" s="188"/>
      <c r="K7" s="188"/>
    </row>
    <row r="8" spans="1:11" ht="15.75" customHeight="1" x14ac:dyDescent="0.2">
      <c r="A8" s="262" t="s">
        <v>1416</v>
      </c>
      <c r="B8" s="263" t="s">
        <v>269</v>
      </c>
      <c r="C8" s="263" t="s">
        <v>270</v>
      </c>
      <c r="D8" s="263" t="s">
        <v>685</v>
      </c>
      <c r="E8" s="293" t="s">
        <v>686</v>
      </c>
      <c r="F8" s="292" t="s">
        <v>687</v>
      </c>
      <c r="G8" s="293" t="s">
        <v>688</v>
      </c>
      <c r="H8" s="294"/>
      <c r="I8" s="294"/>
      <c r="J8" s="294"/>
      <c r="K8" s="294"/>
    </row>
    <row r="9" spans="1:11" ht="15.75" customHeight="1" x14ac:dyDescent="0.2">
      <c r="A9" s="69" t="s">
        <v>321</v>
      </c>
      <c r="B9" s="70">
        <v>1</v>
      </c>
      <c r="C9" s="69" t="s">
        <v>322</v>
      </c>
      <c r="D9" s="1" t="s">
        <v>323</v>
      </c>
      <c r="E9" s="189"/>
      <c r="F9" s="96"/>
      <c r="G9" s="189"/>
      <c r="H9" s="188"/>
      <c r="I9" s="188"/>
      <c r="J9" s="188"/>
      <c r="K9" s="188"/>
    </row>
    <row r="10" spans="1:11" ht="15.75" customHeight="1" x14ac:dyDescent="0.2">
      <c r="A10" s="69" t="s">
        <v>321</v>
      </c>
      <c r="B10" s="70">
        <v>1</v>
      </c>
      <c r="C10" s="69" t="s">
        <v>322</v>
      </c>
      <c r="D10" s="1" t="s">
        <v>324</v>
      </c>
      <c r="E10" s="189"/>
      <c r="F10" s="96"/>
      <c r="G10" s="189"/>
      <c r="H10" s="188"/>
      <c r="I10" s="188"/>
      <c r="J10" s="188"/>
      <c r="K10" s="188"/>
    </row>
    <row r="11" spans="1:11" ht="15.75" customHeight="1" x14ac:dyDescent="0.2">
      <c r="A11" s="69" t="s">
        <v>321</v>
      </c>
      <c r="B11" s="70">
        <v>1</v>
      </c>
      <c r="C11" s="69" t="s">
        <v>322</v>
      </c>
      <c r="D11" s="1" t="s">
        <v>848</v>
      </c>
      <c r="E11" s="189"/>
      <c r="F11" s="96"/>
      <c r="G11" s="189"/>
      <c r="H11" s="188"/>
      <c r="I11" s="188"/>
      <c r="J11" s="188"/>
      <c r="K11" s="188"/>
    </row>
    <row r="12" spans="1:11" ht="15.75" customHeight="1" x14ac:dyDescent="0.2">
      <c r="A12" s="69" t="s">
        <v>321</v>
      </c>
      <c r="B12" s="70">
        <v>1</v>
      </c>
      <c r="C12" s="69" t="s">
        <v>322</v>
      </c>
      <c r="D12" s="1" t="s">
        <v>326</v>
      </c>
      <c r="E12" s="189"/>
      <c r="F12" s="96"/>
      <c r="G12" s="189"/>
      <c r="H12" s="188"/>
      <c r="I12" s="188"/>
      <c r="J12" s="188"/>
      <c r="K12" s="188"/>
    </row>
    <row r="13" spans="1:11" ht="15.75" customHeight="1" x14ac:dyDescent="0.2">
      <c r="A13" s="69" t="s">
        <v>321</v>
      </c>
      <c r="B13" s="70">
        <v>1</v>
      </c>
      <c r="C13" s="69" t="s">
        <v>322</v>
      </c>
      <c r="D13" s="1" t="s">
        <v>327</v>
      </c>
      <c r="E13" s="189"/>
      <c r="F13" s="96"/>
      <c r="G13" s="189"/>
      <c r="H13" s="188"/>
      <c r="I13" s="188"/>
      <c r="J13" s="188"/>
      <c r="K13" s="188"/>
    </row>
    <row r="14" spans="1:11" ht="15.75" customHeight="1" x14ac:dyDescent="0.2">
      <c r="A14" s="69" t="s">
        <v>321</v>
      </c>
      <c r="B14" s="70">
        <v>1</v>
      </c>
      <c r="C14" s="69" t="s">
        <v>322</v>
      </c>
      <c r="D14" s="1" t="s">
        <v>328</v>
      </c>
      <c r="E14" s="189"/>
      <c r="F14" s="96"/>
      <c r="G14" s="189"/>
      <c r="H14" s="188"/>
      <c r="I14" s="188"/>
      <c r="J14" s="188"/>
      <c r="K14" s="188"/>
    </row>
    <row r="15" spans="1:11" ht="15.75" customHeight="1" x14ac:dyDescent="0.2">
      <c r="A15" s="69" t="s">
        <v>321</v>
      </c>
      <c r="B15" s="70">
        <v>2</v>
      </c>
      <c r="C15" s="69" t="s">
        <v>329</v>
      </c>
      <c r="D15" s="1" t="s">
        <v>330</v>
      </c>
      <c r="E15" s="189"/>
      <c r="F15" s="96"/>
      <c r="G15" s="189"/>
      <c r="H15" s="188"/>
      <c r="I15" s="188"/>
      <c r="J15" s="188"/>
      <c r="K15" s="188"/>
    </row>
    <row r="16" spans="1:11" ht="15.75" customHeight="1" x14ac:dyDescent="0.2">
      <c r="A16" s="69" t="s">
        <v>321</v>
      </c>
      <c r="B16" s="70">
        <v>2</v>
      </c>
      <c r="C16" s="69" t="s">
        <v>329</v>
      </c>
      <c r="D16" s="1" t="s">
        <v>849</v>
      </c>
      <c r="E16" s="189"/>
      <c r="F16" s="96"/>
      <c r="G16" s="189"/>
      <c r="H16" s="188"/>
      <c r="I16" s="188"/>
      <c r="J16" s="188"/>
      <c r="K16" s="188"/>
    </row>
    <row r="17" spans="1:11" ht="15.75" customHeight="1" x14ac:dyDescent="0.2">
      <c r="A17" s="69" t="s">
        <v>321</v>
      </c>
      <c r="B17" s="70">
        <v>2</v>
      </c>
      <c r="C17" s="69" t="s">
        <v>329</v>
      </c>
      <c r="D17" s="1" t="s">
        <v>332</v>
      </c>
      <c r="E17" s="189"/>
      <c r="F17" s="96"/>
      <c r="G17" s="189"/>
      <c r="H17" s="188"/>
      <c r="I17" s="188"/>
      <c r="J17" s="188"/>
      <c r="K17" s="188"/>
    </row>
    <row r="18" spans="1:11" ht="15.75" customHeight="1" x14ac:dyDescent="0.2">
      <c r="A18" s="69" t="s">
        <v>321</v>
      </c>
      <c r="B18" s="70">
        <v>2</v>
      </c>
      <c r="C18" s="69" t="s">
        <v>329</v>
      </c>
      <c r="D18" s="1" t="s">
        <v>333</v>
      </c>
      <c r="E18" s="189"/>
      <c r="F18" s="96"/>
      <c r="G18" s="189"/>
      <c r="H18" s="188"/>
      <c r="I18" s="188"/>
      <c r="J18" s="188"/>
      <c r="K18" s="188"/>
    </row>
    <row r="19" spans="1:11" ht="15.75" customHeight="1" x14ac:dyDescent="0.2">
      <c r="A19" s="69" t="s">
        <v>321</v>
      </c>
      <c r="B19" s="70">
        <v>2</v>
      </c>
      <c r="C19" s="69" t="s">
        <v>329</v>
      </c>
      <c r="D19" s="1" t="s">
        <v>334</v>
      </c>
      <c r="E19" s="189"/>
      <c r="F19" s="96"/>
      <c r="G19" s="189"/>
      <c r="H19" s="188"/>
      <c r="I19" s="188"/>
      <c r="J19" s="188"/>
      <c r="K19" s="188"/>
    </row>
    <row r="20" spans="1:11" ht="15.75" customHeight="1" x14ac:dyDescent="0.2">
      <c r="A20" s="69" t="s">
        <v>321</v>
      </c>
      <c r="B20" s="70">
        <v>3</v>
      </c>
      <c r="C20" s="69" t="s">
        <v>335</v>
      </c>
      <c r="D20" s="1" t="s">
        <v>336</v>
      </c>
      <c r="E20" s="189"/>
      <c r="F20" s="96"/>
      <c r="G20" s="189"/>
      <c r="H20" s="188"/>
      <c r="I20" s="188"/>
      <c r="J20" s="188"/>
      <c r="K20" s="188"/>
    </row>
    <row r="21" spans="1:11" ht="15.75" customHeight="1" x14ac:dyDescent="0.2">
      <c r="A21" s="69" t="s">
        <v>321</v>
      </c>
      <c r="B21" s="70">
        <v>3</v>
      </c>
      <c r="C21" s="69" t="s">
        <v>335</v>
      </c>
      <c r="D21" s="1" t="s">
        <v>337</v>
      </c>
      <c r="E21" s="189"/>
      <c r="F21" s="96"/>
      <c r="G21" s="189"/>
      <c r="H21" s="188"/>
      <c r="I21" s="188"/>
      <c r="J21" s="188"/>
      <c r="K21" s="188"/>
    </row>
    <row r="22" spans="1:11" ht="15.75" customHeight="1" x14ac:dyDescent="0.2">
      <c r="A22" s="69" t="s">
        <v>321</v>
      </c>
      <c r="B22" s="70">
        <v>3</v>
      </c>
      <c r="C22" s="69" t="s">
        <v>335</v>
      </c>
      <c r="D22" s="1" t="s">
        <v>338</v>
      </c>
      <c r="E22" s="189"/>
      <c r="F22" s="96"/>
      <c r="G22" s="189"/>
      <c r="H22" s="188"/>
      <c r="I22" s="188"/>
      <c r="J22" s="188"/>
      <c r="K22" s="188"/>
    </row>
    <row r="23" spans="1:11" ht="15.75" customHeight="1" x14ac:dyDescent="0.2">
      <c r="A23" s="69" t="s">
        <v>321</v>
      </c>
      <c r="B23" s="70">
        <v>3</v>
      </c>
      <c r="C23" s="69" t="s">
        <v>335</v>
      </c>
      <c r="D23" s="1" t="s">
        <v>339</v>
      </c>
      <c r="E23" s="189"/>
      <c r="F23" s="96"/>
      <c r="G23" s="189"/>
      <c r="H23" s="188"/>
      <c r="I23" s="188"/>
      <c r="J23" s="188"/>
      <c r="K23" s="188"/>
    </row>
    <row r="24" spans="1:11" ht="15.75" customHeight="1" x14ac:dyDescent="0.2">
      <c r="A24" s="69" t="s">
        <v>321</v>
      </c>
      <c r="B24" s="70">
        <v>3</v>
      </c>
      <c r="C24" s="69" t="s">
        <v>335</v>
      </c>
      <c r="D24" s="1" t="s">
        <v>340</v>
      </c>
      <c r="E24" s="189"/>
      <c r="F24" s="96"/>
      <c r="G24" s="189"/>
      <c r="H24" s="188"/>
      <c r="I24" s="188"/>
      <c r="J24" s="188"/>
      <c r="K24" s="188"/>
    </row>
    <row r="25" spans="1:11" ht="15.75" customHeight="1" x14ac:dyDescent="0.2">
      <c r="A25" s="69" t="s">
        <v>321</v>
      </c>
      <c r="B25" s="70">
        <v>3</v>
      </c>
      <c r="C25" s="69" t="s">
        <v>335</v>
      </c>
      <c r="D25" s="1" t="s">
        <v>341</v>
      </c>
      <c r="E25" s="189"/>
      <c r="F25" s="96"/>
      <c r="G25" s="189"/>
      <c r="H25" s="188"/>
      <c r="I25" s="188"/>
      <c r="J25" s="188"/>
      <c r="K25" s="188"/>
    </row>
    <row r="26" spans="1:11" ht="15.75" customHeight="1" x14ac:dyDescent="0.2">
      <c r="A26" s="69" t="s">
        <v>321</v>
      </c>
      <c r="B26" s="70">
        <v>3</v>
      </c>
      <c r="C26" s="69" t="s">
        <v>335</v>
      </c>
      <c r="D26" s="1" t="s">
        <v>342</v>
      </c>
      <c r="E26" s="189"/>
      <c r="F26" s="96"/>
      <c r="G26" s="189"/>
      <c r="H26" s="188"/>
      <c r="I26" s="188"/>
      <c r="J26" s="188"/>
      <c r="K26" s="188"/>
    </row>
    <row r="27" spans="1:11" ht="15.75" customHeight="1" x14ac:dyDescent="0.2">
      <c r="A27" s="69" t="s">
        <v>321</v>
      </c>
      <c r="B27" s="70">
        <v>3</v>
      </c>
      <c r="C27" s="69" t="s">
        <v>335</v>
      </c>
      <c r="D27" s="1" t="s">
        <v>850</v>
      </c>
      <c r="E27" s="189"/>
      <c r="F27" s="96"/>
      <c r="G27" s="189"/>
      <c r="H27" s="188"/>
      <c r="I27" s="188"/>
      <c r="J27" s="188"/>
      <c r="K27" s="188"/>
    </row>
    <row r="28" spans="1:11" ht="15.75" customHeight="1" x14ac:dyDescent="0.2">
      <c r="A28" s="69" t="s">
        <v>321</v>
      </c>
      <c r="B28" s="70">
        <v>4</v>
      </c>
      <c r="C28" s="69" t="s">
        <v>344</v>
      </c>
      <c r="D28" s="1" t="s">
        <v>345</v>
      </c>
      <c r="E28" s="189"/>
      <c r="F28" s="96"/>
      <c r="G28" s="189"/>
      <c r="H28" s="188"/>
      <c r="I28" s="188"/>
      <c r="J28" s="188"/>
      <c r="K28" s="188"/>
    </row>
    <row r="29" spans="1:11" ht="15.75" customHeight="1" x14ac:dyDescent="0.2">
      <c r="A29" s="69" t="s">
        <v>321</v>
      </c>
      <c r="B29" s="70">
        <v>4</v>
      </c>
      <c r="C29" s="69" t="s">
        <v>344</v>
      </c>
      <c r="D29" s="1" t="s">
        <v>346</v>
      </c>
      <c r="E29" s="189"/>
      <c r="F29" s="96"/>
      <c r="G29" s="189"/>
      <c r="H29" s="188"/>
      <c r="I29" s="188"/>
      <c r="J29" s="188"/>
      <c r="K29" s="188"/>
    </row>
    <row r="30" spans="1:11" ht="15.75" customHeight="1" x14ac:dyDescent="0.2">
      <c r="A30" s="69" t="s">
        <v>321</v>
      </c>
      <c r="B30" s="70">
        <v>4</v>
      </c>
      <c r="C30" s="69" t="s">
        <v>344</v>
      </c>
      <c r="D30" s="1" t="s">
        <v>851</v>
      </c>
      <c r="E30" s="189"/>
      <c r="F30" s="96"/>
      <c r="G30" s="189"/>
      <c r="H30" s="188"/>
      <c r="I30" s="188"/>
      <c r="J30" s="188"/>
      <c r="K30" s="188"/>
    </row>
    <row r="31" spans="1:11" ht="15.75" customHeight="1" x14ac:dyDescent="0.2">
      <c r="A31" s="69" t="s">
        <v>321</v>
      </c>
      <c r="B31" s="70">
        <v>5</v>
      </c>
      <c r="C31" s="74" t="s">
        <v>348</v>
      </c>
      <c r="D31" s="1" t="s">
        <v>349</v>
      </c>
      <c r="E31" s="189"/>
      <c r="F31" s="96"/>
      <c r="G31" s="189"/>
      <c r="H31" s="188"/>
      <c r="I31" s="188"/>
      <c r="J31" s="188"/>
      <c r="K31" s="188"/>
    </row>
    <row r="32" spans="1:11" ht="15.75" customHeight="1" x14ac:dyDescent="0.2">
      <c r="A32" s="69" t="s">
        <v>321</v>
      </c>
      <c r="B32" s="70">
        <v>5</v>
      </c>
      <c r="C32" s="74" t="s">
        <v>348</v>
      </c>
      <c r="D32" s="1" t="s">
        <v>350</v>
      </c>
      <c r="E32" s="189"/>
      <c r="F32" s="96"/>
      <c r="G32" s="189"/>
      <c r="H32" s="188"/>
      <c r="I32" s="188"/>
      <c r="J32" s="188"/>
      <c r="K32" s="188"/>
    </row>
    <row r="33" spans="1:11" ht="15.75" customHeight="1" x14ac:dyDescent="0.2">
      <c r="A33" s="69" t="s">
        <v>321</v>
      </c>
      <c r="B33" s="70">
        <v>5</v>
      </c>
      <c r="C33" s="74" t="s">
        <v>348</v>
      </c>
      <c r="D33" s="1" t="s">
        <v>351</v>
      </c>
      <c r="E33" s="189"/>
      <c r="F33" s="96"/>
      <c r="G33" s="189"/>
      <c r="H33" s="188"/>
      <c r="I33" s="188"/>
      <c r="J33" s="188"/>
      <c r="K33" s="188"/>
    </row>
    <row r="34" spans="1:11" ht="15.75" customHeight="1" x14ac:dyDescent="0.2">
      <c r="A34" s="69" t="s">
        <v>321</v>
      </c>
      <c r="B34" s="70">
        <v>5</v>
      </c>
      <c r="C34" s="74" t="s">
        <v>348</v>
      </c>
      <c r="D34" s="1" t="s">
        <v>352</v>
      </c>
      <c r="E34" s="189"/>
      <c r="F34" s="96"/>
      <c r="G34" s="189"/>
      <c r="H34" s="188"/>
      <c r="I34" s="188"/>
      <c r="J34" s="188"/>
      <c r="K34" s="188"/>
    </row>
    <row r="35" spans="1:11" ht="15.75" customHeight="1" x14ac:dyDescent="0.2">
      <c r="A35" s="69" t="s">
        <v>321</v>
      </c>
      <c r="B35" s="70">
        <v>5</v>
      </c>
      <c r="C35" s="74" t="s">
        <v>348</v>
      </c>
      <c r="D35" s="1" t="s">
        <v>852</v>
      </c>
      <c r="E35" s="189"/>
      <c r="F35" s="96"/>
      <c r="G35" s="189"/>
      <c r="H35" s="188"/>
      <c r="I35" s="188"/>
      <c r="J35" s="188"/>
      <c r="K35" s="188"/>
    </row>
    <row r="36" spans="1:11" ht="15.75" customHeight="1" x14ac:dyDescent="0.2">
      <c r="A36" s="69" t="s">
        <v>321</v>
      </c>
      <c r="B36" s="70">
        <v>5</v>
      </c>
      <c r="C36" s="74" t="s">
        <v>348</v>
      </c>
      <c r="D36" s="1" t="s">
        <v>354</v>
      </c>
      <c r="E36" s="189"/>
      <c r="F36" s="96"/>
      <c r="G36" s="189"/>
      <c r="H36" s="188"/>
      <c r="I36" s="188"/>
      <c r="J36" s="188"/>
      <c r="K36" s="188"/>
    </row>
    <row r="37" spans="1:11" ht="15.75" customHeight="1" x14ac:dyDescent="0.2">
      <c r="A37" s="69" t="s">
        <v>321</v>
      </c>
      <c r="B37" s="75">
        <v>6</v>
      </c>
      <c r="C37" s="76" t="s">
        <v>355</v>
      </c>
      <c r="D37" s="1" t="s">
        <v>356</v>
      </c>
      <c r="E37" s="189"/>
      <c r="F37" s="96"/>
      <c r="G37" s="189"/>
      <c r="H37" s="188"/>
      <c r="I37" s="188"/>
      <c r="J37" s="188"/>
      <c r="K37" s="188"/>
    </row>
    <row r="38" spans="1:11" ht="15.75" customHeight="1" x14ac:dyDescent="0.2">
      <c r="A38" s="69" t="s">
        <v>321</v>
      </c>
      <c r="B38" s="75">
        <v>6</v>
      </c>
      <c r="C38" s="76" t="s">
        <v>355</v>
      </c>
      <c r="D38" s="1" t="s">
        <v>357</v>
      </c>
      <c r="E38" s="189"/>
      <c r="F38" s="96"/>
      <c r="G38" s="189"/>
      <c r="H38" s="188"/>
      <c r="I38" s="188"/>
      <c r="J38" s="188"/>
      <c r="K38" s="188"/>
    </row>
    <row r="39" spans="1:11" ht="15.75" customHeight="1" x14ac:dyDescent="0.2">
      <c r="A39" s="69" t="s">
        <v>321</v>
      </c>
      <c r="B39" s="75">
        <v>6</v>
      </c>
      <c r="C39" s="76" t="s">
        <v>355</v>
      </c>
      <c r="D39" s="1" t="s">
        <v>358</v>
      </c>
      <c r="E39" s="189"/>
      <c r="F39" s="96"/>
      <c r="G39" s="189"/>
      <c r="H39" s="188"/>
      <c r="I39" s="188"/>
      <c r="J39" s="188"/>
      <c r="K39" s="188"/>
    </row>
    <row r="40" spans="1:11" ht="15.75" customHeight="1" x14ac:dyDescent="0.2">
      <c r="A40" s="69" t="s">
        <v>321</v>
      </c>
      <c r="B40" s="75">
        <v>6</v>
      </c>
      <c r="C40" s="76" t="s">
        <v>355</v>
      </c>
      <c r="D40" s="1" t="s">
        <v>359</v>
      </c>
      <c r="E40" s="189"/>
      <c r="F40" s="96"/>
      <c r="G40" s="189"/>
      <c r="H40" s="188"/>
      <c r="I40" s="188"/>
      <c r="J40" s="188"/>
      <c r="K40" s="188"/>
    </row>
    <row r="41" spans="1:11" ht="15.75" customHeight="1" x14ac:dyDescent="0.2">
      <c r="A41" s="69" t="s">
        <v>321</v>
      </c>
      <c r="B41" s="75">
        <v>6</v>
      </c>
      <c r="C41" s="76" t="s">
        <v>355</v>
      </c>
      <c r="D41" s="1" t="s">
        <v>853</v>
      </c>
      <c r="E41" s="189"/>
      <c r="F41" s="96"/>
      <c r="G41" s="189"/>
      <c r="H41" s="188"/>
      <c r="I41" s="188"/>
      <c r="J41" s="188"/>
      <c r="K41" s="188"/>
    </row>
    <row r="42" spans="1:11" ht="15.75" customHeight="1" x14ac:dyDescent="0.2">
      <c r="A42" s="69" t="s">
        <v>321</v>
      </c>
      <c r="B42" s="75">
        <v>7</v>
      </c>
      <c r="C42" s="76" t="s">
        <v>361</v>
      </c>
      <c r="D42" s="1" t="s">
        <v>362</v>
      </c>
      <c r="E42" s="189"/>
      <c r="F42" s="96"/>
      <c r="G42" s="189"/>
      <c r="H42" s="188"/>
      <c r="I42" s="188"/>
      <c r="J42" s="188"/>
      <c r="K42" s="188"/>
    </row>
    <row r="43" spans="1:11" ht="15.75" customHeight="1" x14ac:dyDescent="0.2">
      <c r="A43" s="69" t="s">
        <v>321</v>
      </c>
      <c r="B43" s="75">
        <v>7</v>
      </c>
      <c r="C43" s="76" t="s">
        <v>361</v>
      </c>
      <c r="D43" s="1" t="s">
        <v>363</v>
      </c>
      <c r="E43" s="189"/>
      <c r="F43" s="96"/>
      <c r="G43" s="189"/>
      <c r="H43" s="188"/>
      <c r="I43" s="188"/>
      <c r="J43" s="188"/>
      <c r="K43" s="188"/>
    </row>
    <row r="44" spans="1:11" ht="15.75" customHeight="1" x14ac:dyDescent="0.2">
      <c r="A44" s="69" t="s">
        <v>321</v>
      </c>
      <c r="B44" s="75">
        <v>7</v>
      </c>
      <c r="C44" s="76" t="s">
        <v>361</v>
      </c>
      <c r="D44" s="1" t="s">
        <v>364</v>
      </c>
      <c r="E44" s="189"/>
      <c r="F44" s="96"/>
      <c r="G44" s="189"/>
      <c r="H44" s="188"/>
      <c r="I44" s="188"/>
      <c r="J44" s="188"/>
      <c r="K44" s="188"/>
    </row>
    <row r="45" spans="1:11" ht="15.75" customHeight="1" x14ac:dyDescent="0.2">
      <c r="A45" s="69" t="s">
        <v>321</v>
      </c>
      <c r="B45" s="75">
        <v>7</v>
      </c>
      <c r="C45" s="76" t="s">
        <v>361</v>
      </c>
      <c r="D45" s="1" t="s">
        <v>725</v>
      </c>
      <c r="E45" s="189"/>
      <c r="F45" s="96"/>
      <c r="G45" s="189"/>
      <c r="H45" s="188"/>
      <c r="I45" s="188"/>
      <c r="J45" s="188"/>
      <c r="K45" s="188"/>
    </row>
    <row r="46" spans="1:11" ht="15.75" customHeight="1" x14ac:dyDescent="0.2">
      <c r="A46" s="69" t="s">
        <v>321</v>
      </c>
      <c r="B46" s="75">
        <v>7</v>
      </c>
      <c r="C46" s="76" t="s">
        <v>361</v>
      </c>
      <c r="D46" s="1" t="s">
        <v>366</v>
      </c>
      <c r="E46" s="189"/>
      <c r="F46" s="96"/>
      <c r="G46" s="189"/>
      <c r="H46" s="188"/>
      <c r="I46" s="188"/>
      <c r="J46" s="188"/>
      <c r="K46" s="188"/>
    </row>
    <row r="47" spans="1:11" ht="15.75" customHeight="1" x14ac:dyDescent="0.2">
      <c r="A47" s="69" t="s">
        <v>321</v>
      </c>
      <c r="B47" s="75">
        <v>8</v>
      </c>
      <c r="C47" s="76" t="s">
        <v>367</v>
      </c>
      <c r="D47" s="1" t="s">
        <v>368</v>
      </c>
      <c r="E47" s="189"/>
      <c r="F47" s="96"/>
      <c r="G47" s="189"/>
      <c r="H47" s="188"/>
      <c r="I47" s="188"/>
      <c r="J47" s="188"/>
      <c r="K47" s="188"/>
    </row>
    <row r="48" spans="1:11" ht="15.75" customHeight="1" x14ac:dyDescent="0.2">
      <c r="A48" s="69" t="s">
        <v>321</v>
      </c>
      <c r="B48" s="75">
        <v>8</v>
      </c>
      <c r="C48" s="76" t="s">
        <v>367</v>
      </c>
      <c r="D48" s="1" t="s">
        <v>369</v>
      </c>
      <c r="E48" s="189"/>
      <c r="F48" s="96"/>
      <c r="G48" s="189"/>
      <c r="H48" s="188"/>
      <c r="I48" s="188"/>
      <c r="J48" s="188"/>
      <c r="K48" s="188"/>
    </row>
    <row r="49" spans="1:11" ht="15.75" customHeight="1" x14ac:dyDescent="0.2">
      <c r="A49" s="69" t="s">
        <v>321</v>
      </c>
      <c r="B49" s="75">
        <v>8</v>
      </c>
      <c r="C49" s="76" t="s">
        <v>367</v>
      </c>
      <c r="D49" s="1" t="s">
        <v>370</v>
      </c>
      <c r="E49" s="189"/>
      <c r="F49" s="96"/>
      <c r="G49" s="189"/>
      <c r="H49" s="188"/>
      <c r="I49" s="188"/>
      <c r="J49" s="188"/>
      <c r="K49" s="188"/>
    </row>
    <row r="50" spans="1:11" ht="15.75" customHeight="1" x14ac:dyDescent="0.2">
      <c r="A50" s="69" t="s">
        <v>321</v>
      </c>
      <c r="B50" s="75">
        <v>8</v>
      </c>
      <c r="C50" s="76" t="s">
        <v>367</v>
      </c>
      <c r="D50" s="1" t="s">
        <v>371</v>
      </c>
      <c r="E50" s="189"/>
      <c r="F50" s="96"/>
      <c r="G50" s="189"/>
      <c r="H50" s="188"/>
      <c r="I50" s="188"/>
      <c r="J50" s="188"/>
      <c r="K50" s="188"/>
    </row>
    <row r="51" spans="1:11" ht="15.75" customHeight="1" x14ac:dyDescent="0.2">
      <c r="A51" s="69" t="s">
        <v>321</v>
      </c>
      <c r="B51" s="75">
        <v>8</v>
      </c>
      <c r="C51" s="76" t="s">
        <v>367</v>
      </c>
      <c r="D51" s="1" t="s">
        <v>372</v>
      </c>
      <c r="E51" s="189"/>
      <c r="F51" s="96"/>
      <c r="G51" s="189"/>
      <c r="H51" s="188"/>
      <c r="I51" s="188"/>
      <c r="J51" s="188"/>
      <c r="K51" s="188"/>
    </row>
    <row r="52" spans="1:11" ht="15.75" customHeight="1" x14ac:dyDescent="0.2">
      <c r="A52" s="69" t="s">
        <v>321</v>
      </c>
      <c r="B52" s="75">
        <v>8</v>
      </c>
      <c r="C52" s="76" t="s">
        <v>367</v>
      </c>
      <c r="D52" s="1" t="s">
        <v>373</v>
      </c>
      <c r="E52" s="189"/>
      <c r="F52" s="96"/>
      <c r="G52" s="189"/>
      <c r="H52" s="188"/>
      <c r="I52" s="188"/>
      <c r="J52" s="188"/>
      <c r="K52" s="188"/>
    </row>
    <row r="53" spans="1:11" ht="15.75" customHeight="1" x14ac:dyDescent="0.2">
      <c r="A53" s="69" t="s">
        <v>321</v>
      </c>
      <c r="B53" s="75">
        <v>8</v>
      </c>
      <c r="C53" s="76" t="s">
        <v>367</v>
      </c>
      <c r="D53" s="1" t="s">
        <v>374</v>
      </c>
      <c r="E53" s="189"/>
      <c r="F53" s="96"/>
      <c r="G53" s="189"/>
      <c r="H53" s="188"/>
      <c r="I53" s="188"/>
      <c r="J53" s="188"/>
      <c r="K53" s="188"/>
    </row>
    <row r="54" spans="1:11" ht="15.75" customHeight="1" x14ac:dyDescent="0.2">
      <c r="A54" s="69" t="s">
        <v>321</v>
      </c>
      <c r="B54" s="75">
        <v>8</v>
      </c>
      <c r="C54" s="76" t="s">
        <v>367</v>
      </c>
      <c r="D54" s="1" t="s">
        <v>375</v>
      </c>
      <c r="E54" s="189"/>
      <c r="F54" s="96"/>
      <c r="G54" s="189"/>
      <c r="H54" s="188"/>
      <c r="I54" s="188"/>
      <c r="J54" s="188"/>
      <c r="K54" s="188"/>
    </row>
    <row r="55" spans="1:11" ht="15.75" customHeight="1" x14ac:dyDescent="0.2">
      <c r="A55" s="69" t="s">
        <v>321</v>
      </c>
      <c r="B55" s="70">
        <v>9</v>
      </c>
      <c r="C55" s="69" t="s">
        <v>376</v>
      </c>
      <c r="D55" s="1" t="s">
        <v>377</v>
      </c>
      <c r="E55" s="189"/>
      <c r="F55" s="96"/>
      <c r="G55" s="189"/>
      <c r="H55" s="188"/>
      <c r="I55" s="188"/>
      <c r="J55" s="188"/>
      <c r="K55" s="188"/>
    </row>
    <row r="56" spans="1:11" ht="15.75" customHeight="1" x14ac:dyDescent="0.2">
      <c r="A56" s="69" t="s">
        <v>321</v>
      </c>
      <c r="B56" s="70">
        <v>9</v>
      </c>
      <c r="C56" s="69" t="s">
        <v>376</v>
      </c>
      <c r="D56" s="1" t="s">
        <v>378</v>
      </c>
      <c r="E56" s="189"/>
      <c r="F56" s="96"/>
      <c r="G56" s="189"/>
      <c r="H56" s="188"/>
      <c r="I56" s="188"/>
      <c r="J56" s="188"/>
      <c r="K56" s="188"/>
    </row>
    <row r="57" spans="1:11" ht="15.75" customHeight="1" x14ac:dyDescent="0.2">
      <c r="A57" s="69" t="s">
        <v>321</v>
      </c>
      <c r="B57" s="70">
        <v>9</v>
      </c>
      <c r="C57" s="69" t="s">
        <v>376</v>
      </c>
      <c r="D57" s="1" t="s">
        <v>379</v>
      </c>
      <c r="E57" s="189"/>
      <c r="F57" s="96"/>
      <c r="G57" s="189"/>
      <c r="H57" s="188"/>
      <c r="I57" s="188"/>
      <c r="J57" s="188"/>
      <c r="K57" s="188"/>
    </row>
    <row r="58" spans="1:11" ht="15.75" customHeight="1" x14ac:dyDescent="0.2">
      <c r="A58" s="69" t="s">
        <v>321</v>
      </c>
      <c r="B58" s="70">
        <v>9</v>
      </c>
      <c r="C58" s="69" t="s">
        <v>376</v>
      </c>
      <c r="D58" s="1" t="s">
        <v>380</v>
      </c>
      <c r="E58" s="189"/>
      <c r="F58" s="96"/>
      <c r="G58" s="189"/>
      <c r="H58" s="188"/>
      <c r="I58" s="188"/>
      <c r="J58" s="188"/>
      <c r="K58" s="188"/>
    </row>
    <row r="59" spans="1:11" ht="15.75" customHeight="1" x14ac:dyDescent="0.2">
      <c r="A59" s="69" t="s">
        <v>321</v>
      </c>
      <c r="B59" s="70">
        <v>9</v>
      </c>
      <c r="C59" s="69" t="s">
        <v>376</v>
      </c>
      <c r="D59" s="1" t="s">
        <v>381</v>
      </c>
      <c r="E59" s="189"/>
      <c r="F59" s="96"/>
      <c r="G59" s="189"/>
      <c r="H59" s="188"/>
      <c r="I59" s="188"/>
      <c r="J59" s="188"/>
      <c r="K59" s="188"/>
    </row>
    <row r="60" spans="1:11" ht="15.75" customHeight="1" x14ac:dyDescent="0.2">
      <c r="A60" s="69" t="s">
        <v>321</v>
      </c>
      <c r="B60" s="70">
        <v>10</v>
      </c>
      <c r="C60" s="69" t="s">
        <v>382</v>
      </c>
      <c r="D60" s="1" t="s">
        <v>383</v>
      </c>
      <c r="E60" s="189"/>
      <c r="F60" s="96"/>
      <c r="G60" s="189"/>
      <c r="H60" s="188"/>
      <c r="I60" s="188"/>
      <c r="J60" s="188"/>
      <c r="K60" s="188"/>
    </row>
    <row r="61" spans="1:11" ht="15.75" customHeight="1" x14ac:dyDescent="0.2">
      <c r="A61" s="69" t="s">
        <v>321</v>
      </c>
      <c r="B61" s="70">
        <v>10</v>
      </c>
      <c r="C61" s="69" t="s">
        <v>382</v>
      </c>
      <c r="D61" s="1" t="s">
        <v>384</v>
      </c>
      <c r="E61" s="189"/>
      <c r="F61" s="96"/>
      <c r="G61" s="189"/>
      <c r="H61" s="188"/>
      <c r="I61" s="188"/>
      <c r="J61" s="188"/>
      <c r="K61" s="188"/>
    </row>
    <row r="62" spans="1:11" ht="15.75" customHeight="1" x14ac:dyDescent="0.2">
      <c r="A62" s="69" t="s">
        <v>321</v>
      </c>
      <c r="B62" s="70">
        <v>10</v>
      </c>
      <c r="C62" s="69" t="s">
        <v>382</v>
      </c>
      <c r="D62" s="1" t="s">
        <v>385</v>
      </c>
      <c r="E62" s="189"/>
      <c r="F62" s="96"/>
      <c r="G62" s="189"/>
      <c r="H62" s="188"/>
      <c r="I62" s="188"/>
      <c r="J62" s="188"/>
      <c r="K62" s="188"/>
    </row>
    <row r="63" spans="1:11" ht="15.75" customHeight="1" x14ac:dyDescent="0.2">
      <c r="A63" s="69" t="s">
        <v>321</v>
      </c>
      <c r="B63" s="70">
        <v>10</v>
      </c>
      <c r="C63" s="69" t="s">
        <v>382</v>
      </c>
      <c r="D63" s="1" t="s">
        <v>386</v>
      </c>
      <c r="E63" s="189"/>
      <c r="F63" s="96"/>
      <c r="G63" s="189"/>
      <c r="H63" s="188"/>
      <c r="I63" s="188"/>
      <c r="J63" s="188"/>
      <c r="K63" s="188"/>
    </row>
    <row r="64" spans="1:11" ht="15.75" customHeight="1" x14ac:dyDescent="0.2">
      <c r="A64" s="69" t="s">
        <v>321</v>
      </c>
      <c r="B64" s="70">
        <v>10</v>
      </c>
      <c r="C64" s="69" t="s">
        <v>382</v>
      </c>
      <c r="D64" s="1" t="s">
        <v>387</v>
      </c>
      <c r="E64" s="189"/>
      <c r="F64" s="96"/>
      <c r="G64" s="189"/>
      <c r="H64" s="188"/>
      <c r="I64" s="188"/>
      <c r="J64" s="188"/>
      <c r="K64" s="188"/>
    </row>
    <row r="65" spans="1:11" ht="15.75" customHeight="1" x14ac:dyDescent="0.2">
      <c r="A65" s="69" t="s">
        <v>321</v>
      </c>
      <c r="B65" s="70">
        <v>10</v>
      </c>
      <c r="C65" s="69" t="s">
        <v>382</v>
      </c>
      <c r="D65" s="1" t="s">
        <v>388</v>
      </c>
      <c r="E65" s="189"/>
      <c r="F65" s="96"/>
      <c r="G65" s="189"/>
      <c r="H65" s="188"/>
      <c r="I65" s="188"/>
      <c r="J65" s="188"/>
      <c r="K65" s="188"/>
    </row>
    <row r="66" spans="1:11" ht="15.75" customHeight="1" x14ac:dyDescent="0.2">
      <c r="A66" s="69" t="s">
        <v>321</v>
      </c>
      <c r="B66" s="70">
        <v>10</v>
      </c>
      <c r="C66" s="69" t="s">
        <v>382</v>
      </c>
      <c r="D66" s="1" t="s">
        <v>389</v>
      </c>
      <c r="E66" s="189"/>
      <c r="F66" s="96"/>
      <c r="G66" s="189"/>
      <c r="H66" s="188"/>
      <c r="I66" s="188"/>
      <c r="J66" s="188"/>
      <c r="K66" s="188"/>
    </row>
    <row r="67" spans="1:11" ht="15.75" customHeight="1" x14ac:dyDescent="0.2">
      <c r="A67" s="69" t="s">
        <v>321</v>
      </c>
      <c r="B67" s="70">
        <v>10</v>
      </c>
      <c r="C67" s="69" t="s">
        <v>382</v>
      </c>
      <c r="D67" s="1" t="s">
        <v>390</v>
      </c>
      <c r="E67" s="189"/>
      <c r="F67" s="96"/>
      <c r="G67" s="189"/>
      <c r="H67" s="188"/>
      <c r="I67" s="188"/>
      <c r="J67" s="188"/>
      <c r="K67" s="188"/>
    </row>
    <row r="68" spans="1:11" ht="15.75" customHeight="1" x14ac:dyDescent="0.2">
      <c r="A68" s="69" t="s">
        <v>321</v>
      </c>
      <c r="B68" s="70">
        <v>10</v>
      </c>
      <c r="C68" s="69" t="s">
        <v>382</v>
      </c>
      <c r="D68" s="1" t="s">
        <v>391</v>
      </c>
      <c r="E68" s="189"/>
      <c r="F68" s="96"/>
      <c r="G68" s="189"/>
      <c r="H68" s="188"/>
      <c r="I68" s="188"/>
      <c r="J68" s="188"/>
      <c r="K68" s="188"/>
    </row>
    <row r="69" spans="1:11" ht="15.75" customHeight="1" x14ac:dyDescent="0.2">
      <c r="A69" s="69" t="s">
        <v>321</v>
      </c>
      <c r="B69" s="70">
        <v>10</v>
      </c>
      <c r="C69" s="69" t="s">
        <v>382</v>
      </c>
      <c r="D69" s="1" t="s">
        <v>392</v>
      </c>
      <c r="E69" s="189"/>
      <c r="F69" s="96"/>
      <c r="G69" s="189"/>
      <c r="H69" s="188"/>
      <c r="I69" s="188"/>
      <c r="J69" s="188"/>
      <c r="K69" s="188"/>
    </row>
    <row r="70" spans="1:11" ht="15.75" customHeight="1" x14ac:dyDescent="0.2">
      <c r="A70" s="69" t="s">
        <v>321</v>
      </c>
      <c r="B70" s="70">
        <v>10</v>
      </c>
      <c r="C70" s="69" t="s">
        <v>382</v>
      </c>
      <c r="D70" s="1" t="s">
        <v>393</v>
      </c>
      <c r="E70" s="189"/>
      <c r="F70" s="96"/>
      <c r="G70" s="189"/>
      <c r="H70" s="188"/>
      <c r="I70" s="188"/>
      <c r="J70" s="188"/>
      <c r="K70" s="188"/>
    </row>
    <row r="71" spans="1:11" ht="15.75" customHeight="1" x14ac:dyDescent="0.2">
      <c r="A71" s="69" t="s">
        <v>321</v>
      </c>
      <c r="B71" s="70">
        <v>10</v>
      </c>
      <c r="C71" s="69" t="s">
        <v>382</v>
      </c>
      <c r="D71" s="1" t="s">
        <v>394</v>
      </c>
      <c r="E71" s="189"/>
      <c r="F71" s="96"/>
      <c r="G71" s="189"/>
      <c r="H71" s="188"/>
      <c r="I71" s="188"/>
      <c r="J71" s="188"/>
      <c r="K71" s="188"/>
    </row>
    <row r="72" spans="1:11" ht="15.75" customHeight="1" x14ac:dyDescent="0.2">
      <c r="A72" s="69" t="s">
        <v>321</v>
      </c>
      <c r="B72" s="70">
        <v>10</v>
      </c>
      <c r="C72" s="69" t="s">
        <v>382</v>
      </c>
      <c r="D72" s="1" t="s">
        <v>395</v>
      </c>
      <c r="E72" s="189"/>
      <c r="F72" s="96"/>
      <c r="G72" s="189"/>
      <c r="H72" s="188"/>
      <c r="I72" s="188"/>
      <c r="J72" s="188"/>
      <c r="K72" s="188"/>
    </row>
    <row r="73" spans="1:11" ht="15.75" customHeight="1" x14ac:dyDescent="0.2">
      <c r="A73" s="69" t="s">
        <v>321</v>
      </c>
      <c r="B73" s="70">
        <v>10</v>
      </c>
      <c r="C73" s="69" t="s">
        <v>382</v>
      </c>
      <c r="D73" s="1" t="s">
        <v>396</v>
      </c>
      <c r="E73" s="189"/>
      <c r="F73" s="96"/>
      <c r="G73" s="189"/>
      <c r="H73" s="188"/>
      <c r="I73" s="188"/>
      <c r="J73" s="188"/>
      <c r="K73" s="188"/>
    </row>
    <row r="74" spans="1:11" ht="15.75" customHeight="1" x14ac:dyDescent="0.2">
      <c r="A74" s="69" t="s">
        <v>321</v>
      </c>
      <c r="B74" s="70">
        <v>10</v>
      </c>
      <c r="C74" s="69" t="s">
        <v>382</v>
      </c>
      <c r="D74" s="1" t="s">
        <v>397</v>
      </c>
      <c r="E74" s="189"/>
      <c r="F74" s="96"/>
      <c r="G74" s="189"/>
      <c r="H74" s="188"/>
      <c r="I74" s="188"/>
      <c r="J74" s="188"/>
      <c r="K74" s="188"/>
    </row>
    <row r="75" spans="1:11" ht="15.75" customHeight="1" x14ac:dyDescent="0.2">
      <c r="A75" s="69" t="s">
        <v>321</v>
      </c>
      <c r="B75" s="70">
        <v>10</v>
      </c>
      <c r="C75" s="69" t="s">
        <v>382</v>
      </c>
      <c r="D75" s="1" t="s">
        <v>398</v>
      </c>
      <c r="E75" s="189"/>
      <c r="F75" s="96"/>
      <c r="G75" s="189"/>
      <c r="H75" s="188"/>
      <c r="I75" s="188"/>
      <c r="J75" s="188"/>
      <c r="K75" s="188"/>
    </row>
    <row r="76" spans="1:11" ht="15.75" customHeight="1" x14ac:dyDescent="0.2">
      <c r="A76" s="69" t="s">
        <v>321</v>
      </c>
      <c r="B76" s="70">
        <v>10</v>
      </c>
      <c r="C76" s="69" t="s">
        <v>382</v>
      </c>
      <c r="D76" s="1" t="s">
        <v>399</v>
      </c>
      <c r="E76" s="189"/>
      <c r="F76" s="96"/>
      <c r="G76" s="189"/>
      <c r="H76" s="188"/>
      <c r="I76" s="188"/>
      <c r="J76" s="188"/>
      <c r="K76" s="188"/>
    </row>
    <row r="77" spans="1:11" ht="15.75" customHeight="1" x14ac:dyDescent="0.2">
      <c r="A77" s="69" t="s">
        <v>321</v>
      </c>
      <c r="B77" s="70">
        <v>10</v>
      </c>
      <c r="C77" s="69" t="s">
        <v>382</v>
      </c>
      <c r="D77" s="1" t="s">
        <v>400</v>
      </c>
      <c r="E77" s="189"/>
      <c r="F77" s="96"/>
      <c r="G77" s="189"/>
      <c r="H77" s="188"/>
      <c r="I77" s="188"/>
      <c r="J77" s="188"/>
      <c r="K77" s="188"/>
    </row>
    <row r="78" spans="1:11" ht="15.75" customHeight="1" x14ac:dyDescent="0.2">
      <c r="A78" s="69" t="s">
        <v>321</v>
      </c>
      <c r="B78" s="70">
        <v>10</v>
      </c>
      <c r="C78" s="69" t="s">
        <v>382</v>
      </c>
      <c r="D78" s="1" t="s">
        <v>401</v>
      </c>
      <c r="E78" s="189"/>
      <c r="F78" s="96"/>
      <c r="G78" s="189"/>
      <c r="H78" s="188"/>
      <c r="I78" s="188"/>
      <c r="J78" s="188"/>
      <c r="K78" s="188"/>
    </row>
    <row r="79" spans="1:11" ht="15.75" customHeight="1" x14ac:dyDescent="0.2">
      <c r="A79" s="69" t="s">
        <v>321</v>
      </c>
      <c r="B79" s="70">
        <v>10</v>
      </c>
      <c r="C79" s="69" t="s">
        <v>382</v>
      </c>
      <c r="D79" s="1" t="s">
        <v>402</v>
      </c>
      <c r="E79" s="189"/>
      <c r="F79" s="96"/>
      <c r="G79" s="189"/>
      <c r="H79" s="188"/>
      <c r="I79" s="188"/>
      <c r="J79" s="188"/>
      <c r="K79" s="188"/>
    </row>
    <row r="80" spans="1:11" ht="15.75" customHeight="1" x14ac:dyDescent="0.2">
      <c r="A80" s="69" t="s">
        <v>321</v>
      </c>
      <c r="B80" s="70">
        <v>10</v>
      </c>
      <c r="C80" s="69" t="s">
        <v>382</v>
      </c>
      <c r="D80" s="1" t="s">
        <v>403</v>
      </c>
      <c r="E80" s="189"/>
      <c r="F80" s="96"/>
      <c r="G80" s="189"/>
      <c r="H80" s="188"/>
      <c r="I80" s="188"/>
      <c r="J80" s="188"/>
      <c r="K80" s="188"/>
    </row>
    <row r="81" spans="1:11" ht="15.75" customHeight="1" x14ac:dyDescent="0.2">
      <c r="A81" s="69" t="s">
        <v>321</v>
      </c>
      <c r="B81" s="70">
        <v>10</v>
      </c>
      <c r="C81" s="69" t="s">
        <v>382</v>
      </c>
      <c r="D81" s="1" t="s">
        <v>404</v>
      </c>
      <c r="E81" s="189"/>
      <c r="F81" s="96"/>
      <c r="G81" s="189"/>
      <c r="H81" s="188"/>
      <c r="I81" s="188"/>
      <c r="J81" s="188"/>
      <c r="K81" s="188"/>
    </row>
    <row r="82" spans="1:11" ht="15.75" customHeight="1" x14ac:dyDescent="0.2">
      <c r="A82" s="69" t="s">
        <v>321</v>
      </c>
      <c r="B82" s="70">
        <v>10</v>
      </c>
      <c r="C82" s="69" t="s">
        <v>382</v>
      </c>
      <c r="D82" s="1" t="s">
        <v>405</v>
      </c>
      <c r="E82" s="189"/>
      <c r="F82" s="96"/>
      <c r="G82" s="189"/>
      <c r="H82" s="188"/>
      <c r="I82" s="188"/>
      <c r="J82" s="188"/>
      <c r="K82" s="188"/>
    </row>
    <row r="83" spans="1:11" ht="15.75" customHeight="1" x14ac:dyDescent="0.2">
      <c r="A83" s="69" t="s">
        <v>321</v>
      </c>
      <c r="B83" s="70">
        <v>10</v>
      </c>
      <c r="C83" s="69" t="s">
        <v>382</v>
      </c>
      <c r="D83" s="1" t="s">
        <v>406</v>
      </c>
      <c r="E83" s="189"/>
      <c r="F83" s="96"/>
      <c r="G83" s="189"/>
      <c r="H83" s="188"/>
      <c r="I83" s="188"/>
      <c r="J83" s="188"/>
      <c r="K83" s="188"/>
    </row>
    <row r="84" spans="1:11" ht="15.75" customHeight="1" x14ac:dyDescent="0.2">
      <c r="A84" s="69" t="s">
        <v>407</v>
      </c>
      <c r="B84" s="70">
        <v>11</v>
      </c>
      <c r="C84" s="78" t="s">
        <v>408</v>
      </c>
      <c r="D84" s="1" t="s">
        <v>409</v>
      </c>
      <c r="E84" s="189"/>
      <c r="F84" s="96"/>
      <c r="G84" s="189"/>
      <c r="H84" s="188"/>
      <c r="I84" s="188"/>
      <c r="J84" s="188"/>
      <c r="K84" s="188"/>
    </row>
    <row r="85" spans="1:11" ht="15.75" customHeight="1" x14ac:dyDescent="0.2">
      <c r="A85" s="69" t="s">
        <v>407</v>
      </c>
      <c r="B85" s="70">
        <v>11</v>
      </c>
      <c r="C85" s="78" t="s">
        <v>408</v>
      </c>
      <c r="D85" s="1" t="s">
        <v>410</v>
      </c>
      <c r="E85" s="189"/>
      <c r="F85" s="96"/>
      <c r="G85" s="189"/>
      <c r="H85" s="188"/>
      <c r="I85" s="188"/>
      <c r="J85" s="188"/>
      <c r="K85" s="188"/>
    </row>
    <row r="86" spans="1:11" ht="15.75" customHeight="1" x14ac:dyDescent="0.2">
      <c r="A86" s="69" t="s">
        <v>407</v>
      </c>
      <c r="B86" s="70">
        <v>11</v>
      </c>
      <c r="C86" s="78" t="s">
        <v>408</v>
      </c>
      <c r="D86" s="1" t="s">
        <v>411</v>
      </c>
      <c r="E86" s="189"/>
      <c r="F86" s="96"/>
      <c r="G86" s="189"/>
      <c r="H86" s="188"/>
      <c r="I86" s="188"/>
      <c r="J86" s="188"/>
      <c r="K86" s="188"/>
    </row>
    <row r="87" spans="1:11" ht="15.75" customHeight="1" x14ac:dyDescent="0.2">
      <c r="A87" s="69" t="s">
        <v>407</v>
      </c>
      <c r="B87" s="70">
        <v>11</v>
      </c>
      <c r="C87" s="78" t="s">
        <v>408</v>
      </c>
      <c r="D87" s="1" t="s">
        <v>412</v>
      </c>
      <c r="E87" s="189"/>
      <c r="F87" s="96"/>
      <c r="G87" s="189"/>
      <c r="H87" s="188"/>
      <c r="I87" s="188"/>
      <c r="J87" s="188"/>
      <c r="K87" s="188"/>
    </row>
    <row r="88" spans="1:11" ht="15.75" customHeight="1" x14ac:dyDescent="0.2">
      <c r="A88" s="69" t="s">
        <v>407</v>
      </c>
      <c r="B88" s="70">
        <v>11</v>
      </c>
      <c r="C88" s="78" t="s">
        <v>408</v>
      </c>
      <c r="D88" s="1" t="s">
        <v>413</v>
      </c>
      <c r="E88" s="189"/>
      <c r="F88" s="96"/>
      <c r="G88" s="189"/>
      <c r="H88" s="188"/>
      <c r="I88" s="188"/>
      <c r="J88" s="188"/>
      <c r="K88" s="188"/>
    </row>
    <row r="89" spans="1:11" ht="15.75" customHeight="1" x14ac:dyDescent="0.2">
      <c r="A89" s="69" t="s">
        <v>407</v>
      </c>
      <c r="B89" s="70">
        <v>11</v>
      </c>
      <c r="C89" s="78" t="s">
        <v>408</v>
      </c>
      <c r="D89" s="1" t="s">
        <v>414</v>
      </c>
      <c r="E89" s="189"/>
      <c r="F89" s="96"/>
      <c r="G89" s="189"/>
      <c r="H89" s="188"/>
      <c r="I89" s="188"/>
      <c r="J89" s="188"/>
      <c r="K89" s="188"/>
    </row>
    <row r="90" spans="1:11" ht="15.75" customHeight="1" x14ac:dyDescent="0.2">
      <c r="A90" s="69" t="s">
        <v>407</v>
      </c>
      <c r="B90" s="70">
        <v>12</v>
      </c>
      <c r="C90" s="78" t="s">
        <v>415</v>
      </c>
      <c r="D90" s="1" t="s">
        <v>416</v>
      </c>
      <c r="E90" s="189"/>
      <c r="F90" s="96"/>
      <c r="G90" s="189"/>
      <c r="H90" s="188"/>
      <c r="I90" s="188"/>
      <c r="J90" s="188"/>
      <c r="K90" s="188"/>
    </row>
    <row r="91" spans="1:11" ht="15.75" customHeight="1" x14ac:dyDescent="0.2">
      <c r="A91" s="69" t="s">
        <v>407</v>
      </c>
      <c r="B91" s="70">
        <v>12</v>
      </c>
      <c r="C91" s="78" t="s">
        <v>415</v>
      </c>
      <c r="D91" s="1" t="s">
        <v>417</v>
      </c>
      <c r="E91" s="189"/>
      <c r="F91" s="96"/>
      <c r="G91" s="102"/>
      <c r="H91" s="188"/>
      <c r="I91" s="188"/>
      <c r="J91" s="188"/>
      <c r="K91" s="188"/>
    </row>
    <row r="92" spans="1:11" ht="15.75" customHeight="1" x14ac:dyDescent="0.2">
      <c r="A92" s="69" t="s">
        <v>407</v>
      </c>
      <c r="B92" s="70">
        <v>12</v>
      </c>
      <c r="C92" s="78" t="s">
        <v>415</v>
      </c>
      <c r="D92" s="1" t="s">
        <v>418</v>
      </c>
      <c r="E92" s="189"/>
      <c r="F92" s="96"/>
      <c r="G92" s="189"/>
      <c r="H92" s="188"/>
      <c r="I92" s="188"/>
      <c r="J92" s="188"/>
      <c r="K92" s="188"/>
    </row>
    <row r="93" spans="1:11" ht="15.75" customHeight="1" x14ac:dyDescent="0.2">
      <c r="A93" s="69" t="s">
        <v>407</v>
      </c>
      <c r="B93" s="70">
        <v>12</v>
      </c>
      <c r="C93" s="78" t="s">
        <v>415</v>
      </c>
      <c r="D93" s="1" t="s">
        <v>419</v>
      </c>
      <c r="E93" s="189"/>
      <c r="F93" s="96"/>
      <c r="G93" s="189"/>
      <c r="H93" s="188"/>
      <c r="I93" s="188"/>
      <c r="J93" s="188"/>
      <c r="K93" s="188"/>
    </row>
    <row r="94" spans="1:11" ht="15.75" customHeight="1" x14ac:dyDescent="0.2">
      <c r="A94" s="69" t="s">
        <v>407</v>
      </c>
      <c r="B94" s="70">
        <v>12</v>
      </c>
      <c r="C94" s="78" t="s">
        <v>415</v>
      </c>
      <c r="D94" s="1" t="s">
        <v>420</v>
      </c>
      <c r="E94" s="189"/>
      <c r="F94" s="96"/>
      <c r="G94" s="189"/>
      <c r="H94" s="188"/>
      <c r="I94" s="188"/>
      <c r="J94" s="188"/>
      <c r="K94" s="188"/>
    </row>
    <row r="95" spans="1:11" ht="15.75" customHeight="1" x14ac:dyDescent="0.2">
      <c r="A95" s="69" t="s">
        <v>407</v>
      </c>
      <c r="B95" s="70">
        <v>12</v>
      </c>
      <c r="C95" s="78" t="s">
        <v>415</v>
      </c>
      <c r="D95" s="1" t="s">
        <v>421</v>
      </c>
      <c r="E95" s="189"/>
      <c r="F95" s="96"/>
      <c r="G95" s="189"/>
      <c r="H95" s="188"/>
      <c r="I95" s="188"/>
      <c r="J95" s="188"/>
      <c r="K95" s="188"/>
    </row>
    <row r="96" spans="1:11" ht="15.75" customHeight="1" x14ac:dyDescent="0.2">
      <c r="A96" s="69" t="s">
        <v>407</v>
      </c>
      <c r="B96" s="70">
        <v>12</v>
      </c>
      <c r="C96" s="78" t="s">
        <v>415</v>
      </c>
      <c r="D96" s="1" t="s">
        <v>422</v>
      </c>
      <c r="E96" s="189"/>
      <c r="F96" s="96"/>
      <c r="G96" s="189"/>
      <c r="H96" s="188"/>
      <c r="I96" s="188"/>
      <c r="J96" s="188"/>
      <c r="K96" s="188"/>
    </row>
    <row r="97" spans="1:11" ht="15.75" customHeight="1" x14ac:dyDescent="0.2">
      <c r="A97" s="69" t="s">
        <v>407</v>
      </c>
      <c r="B97" s="70">
        <v>12</v>
      </c>
      <c r="C97" s="78" t="s">
        <v>415</v>
      </c>
      <c r="D97" s="1" t="s">
        <v>423</v>
      </c>
      <c r="E97" s="189"/>
      <c r="F97" s="96"/>
      <c r="G97" s="189"/>
      <c r="H97" s="188"/>
      <c r="I97" s="188"/>
      <c r="J97" s="188"/>
      <c r="K97" s="188"/>
    </row>
    <row r="98" spans="1:11" ht="15.75" customHeight="1" x14ac:dyDescent="0.2">
      <c r="A98" s="69" t="s">
        <v>407</v>
      </c>
      <c r="B98" s="70">
        <v>12</v>
      </c>
      <c r="C98" s="78" t="s">
        <v>415</v>
      </c>
      <c r="D98" s="1" t="s">
        <v>424</v>
      </c>
      <c r="E98" s="189"/>
      <c r="F98" s="96"/>
      <c r="G98" s="189"/>
      <c r="H98" s="188"/>
      <c r="I98" s="188"/>
      <c r="J98" s="188"/>
      <c r="K98" s="188"/>
    </row>
    <row r="99" spans="1:11" ht="15.75" customHeight="1" x14ac:dyDescent="0.2">
      <c r="A99" s="69" t="s">
        <v>407</v>
      </c>
      <c r="B99" s="70">
        <v>13</v>
      </c>
      <c r="C99" s="78" t="s">
        <v>425</v>
      </c>
      <c r="D99" s="1" t="s">
        <v>426</v>
      </c>
      <c r="E99" s="189"/>
      <c r="F99" s="96"/>
      <c r="G99" s="189"/>
      <c r="H99" s="188"/>
      <c r="I99" s="188"/>
      <c r="J99" s="188"/>
      <c r="K99" s="188"/>
    </row>
    <row r="100" spans="1:11" ht="15.75" customHeight="1" x14ac:dyDescent="0.2">
      <c r="A100" s="69" t="s">
        <v>407</v>
      </c>
      <c r="B100" s="70">
        <v>13</v>
      </c>
      <c r="C100" s="78" t="s">
        <v>425</v>
      </c>
      <c r="D100" s="1" t="s">
        <v>427</v>
      </c>
      <c r="E100" s="189"/>
      <c r="F100" s="96"/>
      <c r="G100" s="189"/>
      <c r="H100" s="188"/>
      <c r="I100" s="188"/>
      <c r="J100" s="188"/>
      <c r="K100" s="188"/>
    </row>
    <row r="101" spans="1:11" ht="15.75" customHeight="1" x14ac:dyDescent="0.2">
      <c r="A101" s="69" t="s">
        <v>407</v>
      </c>
      <c r="B101" s="70">
        <v>13</v>
      </c>
      <c r="C101" s="78" t="s">
        <v>425</v>
      </c>
      <c r="D101" s="1" t="s">
        <v>428</v>
      </c>
      <c r="E101" s="189"/>
      <c r="F101" s="96"/>
      <c r="G101" s="189"/>
      <c r="H101" s="188"/>
      <c r="I101" s="188"/>
      <c r="J101" s="188"/>
      <c r="K101" s="188"/>
    </row>
    <row r="102" spans="1:11" ht="15.75" customHeight="1" x14ac:dyDescent="0.2">
      <c r="A102" s="69" t="s">
        <v>407</v>
      </c>
      <c r="B102" s="70">
        <v>13</v>
      </c>
      <c r="C102" s="78" t="s">
        <v>425</v>
      </c>
      <c r="D102" s="1" t="s">
        <v>429</v>
      </c>
      <c r="E102" s="189"/>
      <c r="F102" s="96"/>
      <c r="G102" s="189"/>
      <c r="H102" s="188"/>
      <c r="I102" s="188"/>
      <c r="J102" s="188"/>
      <c r="K102" s="188"/>
    </row>
    <row r="103" spans="1:11" ht="15.75" customHeight="1" x14ac:dyDescent="0.2">
      <c r="A103" s="69" t="s">
        <v>407</v>
      </c>
      <c r="B103" s="70">
        <v>14</v>
      </c>
      <c r="C103" s="78" t="s">
        <v>430</v>
      </c>
      <c r="D103" s="1" t="s">
        <v>431</v>
      </c>
      <c r="E103" s="189"/>
      <c r="F103" s="96"/>
      <c r="G103" s="189"/>
      <c r="H103" s="188"/>
      <c r="I103" s="188"/>
      <c r="J103" s="188"/>
      <c r="K103" s="188"/>
    </row>
    <row r="104" spans="1:11" ht="15.75" customHeight="1" x14ac:dyDescent="0.2">
      <c r="A104" s="69" t="s">
        <v>407</v>
      </c>
      <c r="B104" s="70">
        <v>14</v>
      </c>
      <c r="C104" s="78" t="s">
        <v>430</v>
      </c>
      <c r="D104" s="1" t="s">
        <v>432</v>
      </c>
      <c r="E104" s="189"/>
      <c r="F104" s="96"/>
      <c r="G104" s="189"/>
      <c r="H104" s="188"/>
      <c r="I104" s="188"/>
      <c r="J104" s="188"/>
      <c r="K104" s="188"/>
    </row>
    <row r="105" spans="1:11" ht="15.75" customHeight="1" x14ac:dyDescent="0.2">
      <c r="A105" s="69" t="s">
        <v>407</v>
      </c>
      <c r="B105" s="70">
        <v>14</v>
      </c>
      <c r="C105" s="78" t="s">
        <v>430</v>
      </c>
      <c r="D105" s="1" t="s">
        <v>433</v>
      </c>
      <c r="E105" s="189"/>
      <c r="F105" s="96"/>
      <c r="G105" s="189"/>
      <c r="H105" s="188"/>
      <c r="I105" s="188"/>
      <c r="J105" s="188"/>
      <c r="K105" s="188"/>
    </row>
    <row r="106" spans="1:11" ht="15.75" customHeight="1" x14ac:dyDescent="0.2">
      <c r="A106" s="69" t="s">
        <v>407</v>
      </c>
      <c r="B106" s="70">
        <v>14</v>
      </c>
      <c r="C106" s="78" t="s">
        <v>430</v>
      </c>
      <c r="D106" s="1" t="s">
        <v>434</v>
      </c>
      <c r="E106" s="189"/>
      <c r="F106" s="96"/>
      <c r="G106" s="189"/>
      <c r="H106" s="188"/>
      <c r="I106" s="188"/>
      <c r="J106" s="188"/>
      <c r="K106" s="188"/>
    </row>
    <row r="107" spans="1:11" ht="15.75" customHeight="1" x14ac:dyDescent="0.2">
      <c r="A107" s="69" t="s">
        <v>407</v>
      </c>
      <c r="B107" s="70">
        <v>14</v>
      </c>
      <c r="C107" s="78" t="s">
        <v>430</v>
      </c>
      <c r="D107" s="1" t="s">
        <v>435</v>
      </c>
      <c r="E107" s="189"/>
      <c r="F107" s="96"/>
      <c r="G107" s="189"/>
      <c r="H107" s="188"/>
      <c r="I107" s="188"/>
      <c r="J107" s="188"/>
      <c r="K107" s="188"/>
    </row>
    <row r="108" spans="1:11" ht="15.75" customHeight="1" x14ac:dyDescent="0.2">
      <c r="A108" s="69" t="s">
        <v>407</v>
      </c>
      <c r="B108" s="70">
        <v>14</v>
      </c>
      <c r="C108" s="78" t="s">
        <v>430</v>
      </c>
      <c r="D108" s="1" t="s">
        <v>436</v>
      </c>
      <c r="E108" s="189"/>
      <c r="F108" s="96"/>
      <c r="G108" s="189"/>
      <c r="H108" s="188"/>
      <c r="I108" s="188"/>
      <c r="J108" s="188"/>
      <c r="K108" s="188"/>
    </row>
    <row r="109" spans="1:11" ht="15.75" customHeight="1" x14ac:dyDescent="0.2">
      <c r="A109" s="69" t="s">
        <v>407</v>
      </c>
      <c r="B109" s="70">
        <v>14</v>
      </c>
      <c r="C109" s="78" t="s">
        <v>430</v>
      </c>
      <c r="D109" s="1" t="s">
        <v>437</v>
      </c>
      <c r="E109" s="189"/>
      <c r="F109" s="96"/>
      <c r="G109" s="189"/>
      <c r="H109" s="188"/>
      <c r="I109" s="188"/>
      <c r="J109" s="188"/>
      <c r="K109" s="188"/>
    </row>
    <row r="110" spans="1:11" ht="15.75" customHeight="1" x14ac:dyDescent="0.2">
      <c r="A110" s="69" t="s">
        <v>407</v>
      </c>
      <c r="B110" s="70">
        <v>15</v>
      </c>
      <c r="C110" s="78" t="s">
        <v>438</v>
      </c>
      <c r="D110" s="1" t="s">
        <v>439</v>
      </c>
      <c r="E110" s="189"/>
      <c r="F110" s="96"/>
      <c r="G110" s="189"/>
      <c r="H110" s="188"/>
      <c r="I110" s="188"/>
      <c r="J110" s="188"/>
      <c r="K110" s="188"/>
    </row>
    <row r="111" spans="1:11" ht="15.75" customHeight="1" x14ac:dyDescent="0.2">
      <c r="A111" s="69" t="s">
        <v>407</v>
      </c>
      <c r="B111" s="70">
        <v>15</v>
      </c>
      <c r="C111" s="78" t="s">
        <v>438</v>
      </c>
      <c r="D111" s="1" t="s">
        <v>440</v>
      </c>
      <c r="E111" s="189"/>
      <c r="F111" s="96"/>
      <c r="G111" s="189"/>
      <c r="H111" s="188"/>
      <c r="I111" s="188"/>
      <c r="J111" s="188"/>
      <c r="K111" s="188"/>
    </row>
    <row r="112" spans="1:11" ht="15.75" customHeight="1" x14ac:dyDescent="0.2">
      <c r="A112" s="69" t="s">
        <v>407</v>
      </c>
      <c r="B112" s="70">
        <v>15</v>
      </c>
      <c r="C112" s="78" t="s">
        <v>438</v>
      </c>
      <c r="D112" s="1" t="s">
        <v>441</v>
      </c>
      <c r="E112" s="189"/>
      <c r="F112" s="96"/>
      <c r="G112" s="189"/>
      <c r="H112" s="188"/>
      <c r="I112" s="188"/>
      <c r="J112" s="188"/>
      <c r="K112" s="188"/>
    </row>
    <row r="113" spans="1:11" ht="15.75" customHeight="1" x14ac:dyDescent="0.2">
      <c r="A113" s="69" t="s">
        <v>407</v>
      </c>
      <c r="B113" s="70">
        <v>16</v>
      </c>
      <c r="C113" s="78" t="s">
        <v>442</v>
      </c>
      <c r="D113" s="1" t="s">
        <v>443</v>
      </c>
      <c r="E113" s="189"/>
      <c r="F113" s="96"/>
      <c r="G113" s="189"/>
      <c r="H113" s="188"/>
      <c r="I113" s="188"/>
      <c r="J113" s="188"/>
      <c r="K113" s="188"/>
    </row>
    <row r="114" spans="1:11" ht="15.75" customHeight="1" x14ac:dyDescent="0.2">
      <c r="A114" s="69" t="s">
        <v>407</v>
      </c>
      <c r="B114" s="70">
        <v>16</v>
      </c>
      <c r="C114" s="78" t="s">
        <v>442</v>
      </c>
      <c r="D114" s="1" t="s">
        <v>444</v>
      </c>
      <c r="E114" s="189"/>
      <c r="F114" s="96"/>
      <c r="G114" s="189"/>
      <c r="H114" s="188"/>
      <c r="I114" s="188"/>
      <c r="J114" s="188"/>
      <c r="K114" s="188"/>
    </row>
    <row r="115" spans="1:11" ht="15.75" customHeight="1" x14ac:dyDescent="0.2">
      <c r="A115" s="69" t="s">
        <v>407</v>
      </c>
      <c r="B115" s="70">
        <v>16</v>
      </c>
      <c r="C115" s="78" t="s">
        <v>442</v>
      </c>
      <c r="D115" s="1" t="s">
        <v>445</v>
      </c>
      <c r="E115" s="189"/>
      <c r="F115" s="96"/>
      <c r="G115" s="189"/>
      <c r="H115" s="188"/>
      <c r="I115" s="188"/>
      <c r="J115" s="188"/>
      <c r="K115" s="188"/>
    </row>
    <row r="116" spans="1:11" ht="15.75" customHeight="1" x14ac:dyDescent="0.2">
      <c r="A116" s="69" t="s">
        <v>407</v>
      </c>
      <c r="B116" s="70">
        <v>16</v>
      </c>
      <c r="C116" s="78" t="s">
        <v>442</v>
      </c>
      <c r="D116" s="1" t="s">
        <v>446</v>
      </c>
      <c r="E116" s="189"/>
      <c r="F116" s="96"/>
      <c r="G116" s="189"/>
      <c r="H116" s="188"/>
      <c r="I116" s="188"/>
      <c r="J116" s="188"/>
      <c r="K116" s="188"/>
    </row>
    <row r="117" spans="1:11" ht="15.75" customHeight="1" x14ac:dyDescent="0.2">
      <c r="A117" s="69" t="s">
        <v>407</v>
      </c>
      <c r="B117" s="70">
        <v>16</v>
      </c>
      <c r="C117" s="78" t="s">
        <v>442</v>
      </c>
      <c r="D117" s="1" t="s">
        <v>447</v>
      </c>
      <c r="E117" s="228"/>
      <c r="F117" s="96"/>
      <c r="G117" s="189"/>
      <c r="H117" s="188"/>
      <c r="I117" s="188"/>
      <c r="J117" s="188"/>
      <c r="K117" s="188"/>
    </row>
    <row r="118" spans="1:11" ht="15.75" customHeight="1" x14ac:dyDescent="0.2">
      <c r="A118" s="69" t="s">
        <v>407</v>
      </c>
      <c r="B118" s="70">
        <v>16</v>
      </c>
      <c r="C118" s="78" t="s">
        <v>442</v>
      </c>
      <c r="D118" s="1" t="s">
        <v>854</v>
      </c>
      <c r="E118" s="189"/>
      <c r="F118" s="96"/>
      <c r="G118" s="189"/>
      <c r="H118" s="188"/>
      <c r="I118" s="188"/>
      <c r="J118" s="188"/>
      <c r="K118" s="188"/>
    </row>
    <row r="119" spans="1:11" ht="15.75" customHeight="1" x14ac:dyDescent="0.2">
      <c r="A119" s="69" t="s">
        <v>407</v>
      </c>
      <c r="B119" s="70">
        <v>16</v>
      </c>
      <c r="C119" s="78" t="s">
        <v>442</v>
      </c>
      <c r="D119" s="1" t="s">
        <v>449</v>
      </c>
      <c r="E119" s="189"/>
      <c r="F119" s="96"/>
      <c r="G119" s="189"/>
      <c r="H119" s="188"/>
      <c r="I119" s="188"/>
      <c r="J119" s="188"/>
      <c r="K119" s="188"/>
    </row>
    <row r="120" spans="1:11" ht="15.75" customHeight="1" x14ac:dyDescent="0.2">
      <c r="A120" s="69" t="s">
        <v>407</v>
      </c>
      <c r="B120" s="70">
        <v>16</v>
      </c>
      <c r="C120" s="78" t="s">
        <v>442</v>
      </c>
      <c r="D120" s="1" t="s">
        <v>450</v>
      </c>
      <c r="E120" s="189"/>
      <c r="F120" s="96"/>
      <c r="G120" s="189"/>
      <c r="H120" s="188"/>
      <c r="I120" s="188"/>
      <c r="J120" s="188"/>
      <c r="K120" s="188"/>
    </row>
    <row r="121" spans="1:11" ht="15.75" customHeight="1" x14ac:dyDescent="0.2">
      <c r="A121" s="69" t="s">
        <v>407</v>
      </c>
      <c r="B121" s="70">
        <v>16</v>
      </c>
      <c r="C121" s="78" t="s">
        <v>442</v>
      </c>
      <c r="D121" s="1" t="s">
        <v>451</v>
      </c>
      <c r="E121" s="189"/>
      <c r="F121" s="96"/>
      <c r="G121" s="189"/>
      <c r="H121" s="188"/>
      <c r="I121" s="188"/>
      <c r="J121" s="188"/>
      <c r="K121" s="188"/>
    </row>
    <row r="122" spans="1:11" ht="15.75" customHeight="1" x14ac:dyDescent="0.2">
      <c r="A122" s="69" t="s">
        <v>407</v>
      </c>
      <c r="B122" s="70">
        <v>16</v>
      </c>
      <c r="C122" s="78" t="s">
        <v>442</v>
      </c>
      <c r="D122" s="1" t="s">
        <v>452</v>
      </c>
      <c r="E122" s="189"/>
      <c r="F122" s="96"/>
      <c r="G122" s="189"/>
      <c r="H122" s="188"/>
      <c r="I122" s="188"/>
      <c r="J122" s="188"/>
      <c r="K122" s="188"/>
    </row>
    <row r="123" spans="1:11" ht="15.75" customHeight="1" x14ac:dyDescent="0.2">
      <c r="A123" s="69" t="s">
        <v>407</v>
      </c>
      <c r="B123" s="70">
        <v>16</v>
      </c>
      <c r="C123" s="78" t="s">
        <v>442</v>
      </c>
      <c r="D123" s="1" t="s">
        <v>453</v>
      </c>
      <c r="E123" s="189"/>
      <c r="F123" s="96"/>
      <c r="G123" s="189"/>
      <c r="H123" s="188"/>
      <c r="I123" s="188"/>
      <c r="J123" s="188"/>
      <c r="K123" s="188"/>
    </row>
    <row r="124" spans="1:11" ht="15.75" customHeight="1" x14ac:dyDescent="0.2">
      <c r="A124" s="69" t="s">
        <v>407</v>
      </c>
      <c r="B124" s="70">
        <v>16</v>
      </c>
      <c r="C124" s="78" t="s">
        <v>442</v>
      </c>
      <c r="D124" s="1" t="s">
        <v>454</v>
      </c>
      <c r="E124" s="189"/>
      <c r="F124" s="96"/>
      <c r="G124" s="189"/>
      <c r="H124" s="188"/>
      <c r="I124" s="188"/>
      <c r="J124" s="188"/>
      <c r="K124" s="188"/>
    </row>
    <row r="125" spans="1:11" ht="15.75" customHeight="1" x14ac:dyDescent="0.2">
      <c r="A125" s="69" t="s">
        <v>407</v>
      </c>
      <c r="B125" s="70">
        <v>16</v>
      </c>
      <c r="C125" s="78" t="s">
        <v>442</v>
      </c>
      <c r="D125" s="1" t="s">
        <v>455</v>
      </c>
      <c r="E125" s="189"/>
      <c r="F125" s="96"/>
      <c r="G125" s="189"/>
      <c r="H125" s="188"/>
      <c r="I125" s="188"/>
      <c r="J125" s="188"/>
      <c r="K125" s="188"/>
    </row>
    <row r="126" spans="1:11" ht="15.75" customHeight="1" x14ac:dyDescent="0.2">
      <c r="A126" s="69" t="s">
        <v>407</v>
      </c>
      <c r="B126" s="70">
        <v>16</v>
      </c>
      <c r="C126" s="78" t="s">
        <v>442</v>
      </c>
      <c r="D126" s="1" t="s">
        <v>456</v>
      </c>
      <c r="E126" s="189"/>
      <c r="F126" s="96"/>
      <c r="G126" s="189"/>
      <c r="H126" s="188"/>
      <c r="I126" s="188"/>
      <c r="J126" s="188"/>
      <c r="K126" s="188"/>
    </row>
    <row r="127" spans="1:11" ht="15.75" customHeight="1" x14ac:dyDescent="0.2">
      <c r="A127" s="69" t="s">
        <v>407</v>
      </c>
      <c r="B127" s="70">
        <v>16</v>
      </c>
      <c r="C127" s="78" t="s">
        <v>442</v>
      </c>
      <c r="D127" s="1" t="s">
        <v>457</v>
      </c>
      <c r="E127" s="189"/>
      <c r="F127" s="96"/>
      <c r="G127" s="189"/>
      <c r="H127" s="188"/>
      <c r="I127" s="188"/>
      <c r="J127" s="188"/>
      <c r="K127" s="188"/>
    </row>
    <row r="128" spans="1:11" ht="15.75" customHeight="1" x14ac:dyDescent="0.2">
      <c r="A128" s="69" t="s">
        <v>407</v>
      </c>
      <c r="B128" s="70">
        <v>16</v>
      </c>
      <c r="C128" s="78" t="s">
        <v>442</v>
      </c>
      <c r="D128" s="1" t="s">
        <v>458</v>
      </c>
      <c r="E128" s="189"/>
      <c r="F128" s="96"/>
      <c r="G128" s="189"/>
      <c r="H128" s="188"/>
      <c r="I128" s="188"/>
      <c r="J128" s="188"/>
      <c r="K128" s="188"/>
    </row>
    <row r="129" spans="1:11" ht="15.75" customHeight="1" x14ac:dyDescent="0.2">
      <c r="A129" s="69" t="s">
        <v>407</v>
      </c>
      <c r="B129" s="70">
        <v>17</v>
      </c>
      <c r="C129" s="78" t="s">
        <v>459</v>
      </c>
      <c r="D129" s="1" t="s">
        <v>460</v>
      </c>
      <c r="E129" s="189"/>
      <c r="F129" s="96"/>
      <c r="G129" s="189"/>
      <c r="H129" s="188"/>
      <c r="I129" s="188"/>
      <c r="J129" s="188"/>
      <c r="K129" s="188"/>
    </row>
    <row r="130" spans="1:11" ht="15.75" customHeight="1" x14ac:dyDescent="0.2">
      <c r="A130" s="69" t="s">
        <v>407</v>
      </c>
      <c r="B130" s="70">
        <v>17</v>
      </c>
      <c r="C130" s="78" t="s">
        <v>459</v>
      </c>
      <c r="D130" s="1" t="s">
        <v>461</v>
      </c>
      <c r="E130" s="228"/>
      <c r="F130" s="96"/>
      <c r="G130" s="189"/>
      <c r="H130" s="188"/>
      <c r="I130" s="188"/>
      <c r="J130" s="188"/>
      <c r="K130" s="188"/>
    </row>
    <row r="131" spans="1:11" ht="15.75" customHeight="1" x14ac:dyDescent="0.2">
      <c r="A131" s="69" t="s">
        <v>407</v>
      </c>
      <c r="B131" s="70">
        <v>17</v>
      </c>
      <c r="C131" s="78" t="s">
        <v>459</v>
      </c>
      <c r="D131" s="1" t="s">
        <v>462</v>
      </c>
      <c r="E131" s="189"/>
      <c r="F131" s="96"/>
      <c r="G131" s="189"/>
      <c r="H131" s="188"/>
      <c r="I131" s="188"/>
      <c r="J131" s="188"/>
      <c r="K131" s="188"/>
    </row>
    <row r="132" spans="1:11" ht="15.75" customHeight="1" x14ac:dyDescent="0.2">
      <c r="A132" s="69" t="s">
        <v>407</v>
      </c>
      <c r="B132" s="70">
        <v>17</v>
      </c>
      <c r="C132" s="78" t="s">
        <v>459</v>
      </c>
      <c r="D132" s="1" t="s">
        <v>463</v>
      </c>
      <c r="E132" s="189"/>
      <c r="F132" s="96"/>
      <c r="G132" s="189"/>
      <c r="H132" s="188"/>
      <c r="I132" s="188"/>
      <c r="J132" s="188"/>
      <c r="K132" s="188"/>
    </row>
    <row r="133" spans="1:11" ht="15.75" customHeight="1" x14ac:dyDescent="0.2">
      <c r="A133" s="69" t="s">
        <v>407</v>
      </c>
      <c r="B133" s="70">
        <v>17</v>
      </c>
      <c r="C133" s="78" t="s">
        <v>459</v>
      </c>
      <c r="D133" s="1" t="s">
        <v>464</v>
      </c>
      <c r="E133" s="189"/>
      <c r="F133" s="96"/>
      <c r="G133" s="189"/>
      <c r="H133" s="188"/>
      <c r="I133" s="188"/>
      <c r="J133" s="188"/>
      <c r="K133" s="188"/>
    </row>
    <row r="134" spans="1:11" ht="15.75" customHeight="1" x14ac:dyDescent="0.2">
      <c r="A134" s="69" t="s">
        <v>407</v>
      </c>
      <c r="B134" s="70">
        <v>17</v>
      </c>
      <c r="C134" s="78" t="s">
        <v>459</v>
      </c>
      <c r="D134" s="1" t="s">
        <v>465</v>
      </c>
      <c r="E134" s="189"/>
      <c r="F134" s="96"/>
      <c r="G134" s="189"/>
      <c r="H134" s="188"/>
      <c r="I134" s="188"/>
      <c r="J134" s="188"/>
      <c r="K134" s="188"/>
    </row>
    <row r="135" spans="1:11" ht="15.75" customHeight="1" x14ac:dyDescent="0.2">
      <c r="A135" s="69" t="s">
        <v>407</v>
      </c>
      <c r="B135" s="70">
        <v>17</v>
      </c>
      <c r="C135" s="78" t="s">
        <v>459</v>
      </c>
      <c r="D135" s="1" t="s">
        <v>466</v>
      </c>
      <c r="E135" s="189"/>
      <c r="F135" s="96"/>
      <c r="G135" s="189"/>
      <c r="H135" s="188"/>
      <c r="I135" s="188"/>
      <c r="J135" s="188"/>
      <c r="K135" s="188"/>
    </row>
    <row r="136" spans="1:11" ht="15.75" customHeight="1" x14ac:dyDescent="0.2">
      <c r="A136" s="69" t="s">
        <v>407</v>
      </c>
      <c r="B136" s="70">
        <v>17</v>
      </c>
      <c r="C136" s="78" t="s">
        <v>459</v>
      </c>
      <c r="D136" s="1" t="s">
        <v>467</v>
      </c>
      <c r="E136" s="189"/>
      <c r="F136" s="96"/>
      <c r="G136" s="189"/>
      <c r="H136" s="188"/>
      <c r="I136" s="188"/>
      <c r="J136" s="188"/>
      <c r="K136" s="188"/>
    </row>
    <row r="137" spans="1:11" ht="15.75" customHeight="1" x14ac:dyDescent="0.2">
      <c r="A137" s="69" t="s">
        <v>407</v>
      </c>
      <c r="B137" s="70">
        <v>17</v>
      </c>
      <c r="C137" s="78" t="s">
        <v>459</v>
      </c>
      <c r="D137" s="1" t="s">
        <v>468</v>
      </c>
      <c r="E137" s="189"/>
      <c r="F137" s="96"/>
      <c r="G137" s="189"/>
      <c r="H137" s="188"/>
      <c r="I137" s="188"/>
      <c r="J137" s="188"/>
      <c r="K137" s="188"/>
    </row>
    <row r="138" spans="1:11" ht="15.75" customHeight="1" x14ac:dyDescent="0.2">
      <c r="A138" s="69" t="s">
        <v>407</v>
      </c>
      <c r="B138" s="70">
        <v>17</v>
      </c>
      <c r="C138" s="78" t="s">
        <v>459</v>
      </c>
      <c r="D138" s="1" t="s">
        <v>469</v>
      </c>
      <c r="E138" s="189"/>
      <c r="F138" s="96"/>
      <c r="G138" s="189"/>
      <c r="H138" s="188"/>
      <c r="I138" s="188"/>
      <c r="J138" s="188"/>
      <c r="K138" s="188"/>
    </row>
    <row r="139" spans="1:11" ht="15.75" customHeight="1" x14ac:dyDescent="0.2">
      <c r="A139" s="69" t="s">
        <v>407</v>
      </c>
      <c r="B139" s="70">
        <v>17</v>
      </c>
      <c r="C139" s="78" t="s">
        <v>459</v>
      </c>
      <c r="D139" s="1" t="s">
        <v>470</v>
      </c>
      <c r="E139" s="189"/>
      <c r="F139" s="96"/>
      <c r="G139" s="189"/>
      <c r="H139" s="188"/>
      <c r="I139" s="188"/>
      <c r="J139" s="188"/>
      <c r="K139" s="188"/>
    </row>
    <row r="140" spans="1:11" ht="15.75" customHeight="1" x14ac:dyDescent="0.2">
      <c r="A140" s="69" t="s">
        <v>407</v>
      </c>
      <c r="B140" s="70">
        <v>17</v>
      </c>
      <c r="C140" s="78" t="s">
        <v>459</v>
      </c>
      <c r="D140" s="1" t="s">
        <v>471</v>
      </c>
      <c r="E140" s="189"/>
      <c r="F140" s="96"/>
      <c r="G140" s="189"/>
      <c r="H140" s="188"/>
      <c r="I140" s="188"/>
      <c r="J140" s="188"/>
      <c r="K140" s="188"/>
    </row>
    <row r="141" spans="1:11" ht="15.75" customHeight="1" x14ac:dyDescent="0.2">
      <c r="A141" s="69" t="s">
        <v>407</v>
      </c>
      <c r="B141" s="70">
        <v>17</v>
      </c>
      <c r="C141" s="78" t="s">
        <v>459</v>
      </c>
      <c r="D141" s="1" t="s">
        <v>472</v>
      </c>
      <c r="E141" s="189"/>
      <c r="F141" s="96"/>
      <c r="G141" s="189"/>
      <c r="H141" s="188"/>
      <c r="I141" s="188"/>
      <c r="J141" s="188"/>
      <c r="K141" s="188"/>
    </row>
    <row r="142" spans="1:11" ht="15.75" customHeight="1" x14ac:dyDescent="0.2">
      <c r="A142" s="69" t="s">
        <v>407</v>
      </c>
      <c r="B142" s="70">
        <v>17</v>
      </c>
      <c r="C142" s="78" t="s">
        <v>459</v>
      </c>
      <c r="D142" s="1" t="s">
        <v>473</v>
      </c>
      <c r="E142" s="189"/>
      <c r="F142" s="96"/>
      <c r="G142" s="189"/>
      <c r="H142" s="188"/>
      <c r="I142" s="188"/>
      <c r="J142" s="188"/>
      <c r="K142" s="188"/>
    </row>
    <row r="143" spans="1:11" ht="15.75" customHeight="1" x14ac:dyDescent="0.2">
      <c r="A143" s="69" t="s">
        <v>407</v>
      </c>
      <c r="B143" s="70">
        <v>17</v>
      </c>
      <c r="C143" s="78" t="s">
        <v>459</v>
      </c>
      <c r="D143" s="1" t="s">
        <v>474</v>
      </c>
      <c r="E143" s="189"/>
      <c r="F143" s="96"/>
      <c r="G143" s="189"/>
      <c r="H143" s="188"/>
      <c r="I143" s="188"/>
      <c r="J143" s="188"/>
      <c r="K143" s="188"/>
    </row>
    <row r="144" spans="1:11" ht="15.75" customHeight="1" x14ac:dyDescent="0.2">
      <c r="A144" s="69" t="s">
        <v>407</v>
      </c>
      <c r="B144" s="70">
        <v>17</v>
      </c>
      <c r="C144" s="78" t="s">
        <v>459</v>
      </c>
      <c r="D144" s="1" t="s">
        <v>475</v>
      </c>
      <c r="E144" s="189"/>
      <c r="F144" s="96"/>
      <c r="G144" s="189"/>
      <c r="H144" s="188"/>
      <c r="I144" s="188"/>
      <c r="J144" s="188"/>
      <c r="K144" s="188"/>
    </row>
    <row r="145" spans="1:11" ht="15.75" customHeight="1" x14ac:dyDescent="0.2">
      <c r="A145" s="69" t="s">
        <v>407</v>
      </c>
      <c r="B145" s="70">
        <v>17</v>
      </c>
      <c r="C145" s="78" t="s">
        <v>459</v>
      </c>
      <c r="D145" s="1" t="s">
        <v>476</v>
      </c>
      <c r="E145" s="189"/>
      <c r="F145" s="96"/>
      <c r="G145" s="189"/>
      <c r="H145" s="188"/>
      <c r="I145" s="188"/>
      <c r="J145" s="188"/>
      <c r="K145" s="188"/>
    </row>
    <row r="146" spans="1:11" ht="15.75" customHeight="1" x14ac:dyDescent="0.2">
      <c r="A146" s="69" t="s">
        <v>407</v>
      </c>
      <c r="B146" s="70">
        <v>17</v>
      </c>
      <c r="C146" s="78" t="s">
        <v>459</v>
      </c>
      <c r="D146" s="1" t="s">
        <v>477</v>
      </c>
      <c r="E146" s="189"/>
      <c r="F146" s="96"/>
      <c r="G146" s="189"/>
      <c r="H146" s="188"/>
      <c r="I146" s="188"/>
      <c r="J146" s="188"/>
      <c r="K146" s="188"/>
    </row>
    <row r="147" spans="1:11" ht="15.75" customHeight="1" x14ac:dyDescent="0.2">
      <c r="A147" s="69" t="s">
        <v>407</v>
      </c>
      <c r="B147" s="70">
        <v>17</v>
      </c>
      <c r="C147" s="78" t="s">
        <v>459</v>
      </c>
      <c r="D147" s="1" t="s">
        <v>478</v>
      </c>
      <c r="E147" s="189"/>
      <c r="F147" s="96"/>
      <c r="G147" s="189"/>
      <c r="H147" s="188"/>
      <c r="I147" s="188"/>
      <c r="J147" s="188"/>
      <c r="K147" s="188"/>
    </row>
    <row r="148" spans="1:11" ht="15.75" customHeight="1" x14ac:dyDescent="0.2">
      <c r="A148" s="69" t="s">
        <v>407</v>
      </c>
      <c r="B148" s="70">
        <v>17</v>
      </c>
      <c r="C148" s="78" t="s">
        <v>459</v>
      </c>
      <c r="D148" s="1" t="s">
        <v>479</v>
      </c>
      <c r="E148" s="189"/>
      <c r="F148" s="96"/>
      <c r="G148" s="189"/>
      <c r="H148" s="188"/>
      <c r="I148" s="188"/>
      <c r="J148" s="188"/>
      <c r="K148" s="188"/>
    </row>
    <row r="149" spans="1:11" ht="15.75" customHeight="1" x14ac:dyDescent="0.2">
      <c r="A149" s="69" t="s">
        <v>407</v>
      </c>
      <c r="B149" s="70">
        <v>17</v>
      </c>
      <c r="C149" s="78" t="s">
        <v>459</v>
      </c>
      <c r="D149" s="1" t="s">
        <v>480</v>
      </c>
      <c r="E149" s="189"/>
      <c r="F149" s="96"/>
      <c r="G149" s="189"/>
      <c r="H149" s="188"/>
      <c r="I149" s="188"/>
      <c r="J149" s="188"/>
      <c r="K149" s="188"/>
    </row>
    <row r="150" spans="1:11" ht="15.75" customHeight="1" x14ac:dyDescent="0.2">
      <c r="A150" s="69" t="s">
        <v>407</v>
      </c>
      <c r="B150" s="70">
        <v>17</v>
      </c>
      <c r="C150" s="78" t="s">
        <v>459</v>
      </c>
      <c r="D150" s="1" t="s">
        <v>481</v>
      </c>
      <c r="E150" s="189"/>
      <c r="F150" s="96"/>
      <c r="G150" s="189"/>
      <c r="H150" s="188"/>
      <c r="I150" s="188"/>
      <c r="J150" s="188"/>
      <c r="K150" s="188"/>
    </row>
    <row r="151" spans="1:11" ht="15.75" customHeight="1" x14ac:dyDescent="0.2">
      <c r="A151" s="69" t="s">
        <v>407</v>
      </c>
      <c r="B151" s="70">
        <v>18</v>
      </c>
      <c r="C151" s="78" t="s">
        <v>482</v>
      </c>
      <c r="D151" s="1" t="s">
        <v>483</v>
      </c>
      <c r="E151" s="189"/>
      <c r="F151" s="96"/>
      <c r="G151" s="189"/>
      <c r="H151" s="188"/>
      <c r="I151" s="188"/>
      <c r="J151" s="188"/>
      <c r="K151" s="188"/>
    </row>
    <row r="152" spans="1:11" ht="15.75" customHeight="1" x14ac:dyDescent="0.2">
      <c r="A152" s="69" t="s">
        <v>407</v>
      </c>
      <c r="B152" s="70">
        <v>18</v>
      </c>
      <c r="C152" s="78" t="s">
        <v>482</v>
      </c>
      <c r="D152" s="1" t="s">
        <v>484</v>
      </c>
      <c r="E152" s="189"/>
      <c r="F152" s="96"/>
      <c r="G152" s="189"/>
      <c r="H152" s="188"/>
      <c r="I152" s="188"/>
      <c r="J152" s="188"/>
      <c r="K152" s="188"/>
    </row>
    <row r="153" spans="1:11" ht="15.75" customHeight="1" x14ac:dyDescent="0.2">
      <c r="A153" s="69" t="s">
        <v>407</v>
      </c>
      <c r="B153" s="70">
        <v>18</v>
      </c>
      <c r="C153" s="78" t="s">
        <v>482</v>
      </c>
      <c r="D153" s="1" t="s">
        <v>485</v>
      </c>
      <c r="E153" s="189"/>
      <c r="F153" s="96"/>
      <c r="G153" s="189"/>
      <c r="H153" s="188"/>
      <c r="I153" s="188"/>
      <c r="J153" s="188"/>
      <c r="K153" s="188"/>
    </row>
    <row r="154" spans="1:11" ht="15.75" customHeight="1" x14ac:dyDescent="0.2">
      <c r="A154" s="69" t="s">
        <v>407</v>
      </c>
      <c r="B154" s="70">
        <v>18</v>
      </c>
      <c r="C154" s="78" t="s">
        <v>482</v>
      </c>
      <c r="D154" s="1" t="s">
        <v>486</v>
      </c>
      <c r="E154" s="189"/>
      <c r="F154" s="96"/>
      <c r="G154" s="189"/>
      <c r="H154" s="188"/>
      <c r="I154" s="188"/>
      <c r="J154" s="188"/>
      <c r="K154" s="188"/>
    </row>
    <row r="155" spans="1:11" ht="15.75" customHeight="1" x14ac:dyDescent="0.2">
      <c r="A155" s="69" t="s">
        <v>407</v>
      </c>
      <c r="B155" s="70">
        <v>19</v>
      </c>
      <c r="C155" s="78" t="s">
        <v>487</v>
      </c>
      <c r="D155" s="1" t="s">
        <v>488</v>
      </c>
      <c r="E155" s="189"/>
      <c r="F155" s="96"/>
      <c r="G155" s="189"/>
      <c r="H155" s="188"/>
      <c r="I155" s="188"/>
      <c r="J155" s="188"/>
      <c r="K155" s="188"/>
    </row>
    <row r="156" spans="1:11" ht="15.75" customHeight="1" x14ac:dyDescent="0.2">
      <c r="A156" s="69" t="s">
        <v>407</v>
      </c>
      <c r="B156" s="70">
        <v>19</v>
      </c>
      <c r="C156" s="78" t="s">
        <v>487</v>
      </c>
      <c r="D156" s="1" t="s">
        <v>489</v>
      </c>
      <c r="E156" s="189"/>
      <c r="F156" s="96"/>
      <c r="G156" s="189"/>
      <c r="H156" s="188"/>
      <c r="I156" s="188"/>
      <c r="J156" s="188"/>
      <c r="K156" s="188"/>
    </row>
    <row r="157" spans="1:11" ht="15.75" customHeight="1" x14ac:dyDescent="0.2">
      <c r="A157" s="69" t="s">
        <v>407</v>
      </c>
      <c r="B157" s="70">
        <v>19</v>
      </c>
      <c r="C157" s="78" t="s">
        <v>487</v>
      </c>
      <c r="D157" s="1" t="s">
        <v>490</v>
      </c>
      <c r="E157" s="189"/>
      <c r="F157" s="96"/>
      <c r="G157" s="189"/>
      <c r="H157" s="188"/>
      <c r="I157" s="188"/>
      <c r="J157" s="188"/>
      <c r="K157" s="188"/>
    </row>
    <row r="158" spans="1:11" ht="15.75" customHeight="1" x14ac:dyDescent="0.2">
      <c r="A158" s="69" t="s">
        <v>407</v>
      </c>
      <c r="B158" s="70">
        <v>19</v>
      </c>
      <c r="C158" s="78" t="s">
        <v>487</v>
      </c>
      <c r="D158" s="1" t="s">
        <v>491</v>
      </c>
      <c r="E158" s="189"/>
      <c r="F158" s="96"/>
      <c r="G158" s="189"/>
      <c r="H158" s="188"/>
      <c r="I158" s="188"/>
      <c r="J158" s="188"/>
      <c r="K158" s="188"/>
    </row>
    <row r="159" spans="1:11" ht="15.75" customHeight="1" x14ac:dyDescent="0.2">
      <c r="A159" s="69" t="s">
        <v>407</v>
      </c>
      <c r="B159" s="70">
        <v>20</v>
      </c>
      <c r="C159" s="78" t="s">
        <v>492</v>
      </c>
      <c r="D159" s="1" t="s">
        <v>493</v>
      </c>
      <c r="E159" s="189"/>
      <c r="F159" s="96"/>
      <c r="G159" s="189"/>
      <c r="H159" s="188"/>
      <c r="I159" s="188"/>
      <c r="J159" s="188"/>
      <c r="K159" s="188"/>
    </row>
    <row r="160" spans="1:11" ht="15.75" customHeight="1" x14ac:dyDescent="0.2">
      <c r="A160" s="69" t="s">
        <v>407</v>
      </c>
      <c r="B160" s="70">
        <v>20</v>
      </c>
      <c r="C160" s="78" t="s">
        <v>492</v>
      </c>
      <c r="D160" s="1" t="s">
        <v>494</v>
      </c>
      <c r="E160" s="189"/>
      <c r="F160" s="96"/>
      <c r="G160" s="189"/>
      <c r="H160" s="188"/>
      <c r="I160" s="188"/>
      <c r="J160" s="188"/>
      <c r="K160" s="188"/>
    </row>
    <row r="161" spans="1:11" ht="15.75" customHeight="1" x14ac:dyDescent="0.2">
      <c r="A161" s="69" t="s">
        <v>407</v>
      </c>
      <c r="B161" s="70">
        <v>20</v>
      </c>
      <c r="C161" s="78" t="s">
        <v>492</v>
      </c>
      <c r="D161" s="1" t="s">
        <v>495</v>
      </c>
      <c r="E161" s="189"/>
      <c r="F161" s="96"/>
      <c r="G161" s="189"/>
      <c r="H161" s="188"/>
      <c r="I161" s="188"/>
      <c r="J161" s="188"/>
      <c r="K161" s="188"/>
    </row>
    <row r="162" spans="1:11" ht="15.75" customHeight="1" x14ac:dyDescent="0.2">
      <c r="A162" s="69" t="s">
        <v>407</v>
      </c>
      <c r="B162" s="70">
        <v>21</v>
      </c>
      <c r="C162" s="78" t="s">
        <v>496</v>
      </c>
      <c r="D162" s="1" t="s">
        <v>497</v>
      </c>
      <c r="E162" s="189"/>
      <c r="F162" s="96"/>
      <c r="G162" s="189"/>
      <c r="H162" s="188"/>
      <c r="I162" s="188"/>
      <c r="J162" s="188"/>
      <c r="K162" s="188"/>
    </row>
    <row r="163" spans="1:11" ht="15.75" customHeight="1" x14ac:dyDescent="0.2">
      <c r="A163" s="69" t="s">
        <v>407</v>
      </c>
      <c r="B163" s="70">
        <v>21</v>
      </c>
      <c r="C163" s="78" t="s">
        <v>496</v>
      </c>
      <c r="D163" s="1" t="s">
        <v>498</v>
      </c>
      <c r="E163" s="189"/>
      <c r="F163" s="96"/>
      <c r="G163" s="189"/>
      <c r="H163" s="188"/>
      <c r="I163" s="188"/>
      <c r="J163" s="188"/>
      <c r="K163" s="188"/>
    </row>
    <row r="164" spans="1:11" ht="15.75" customHeight="1" x14ac:dyDescent="0.2">
      <c r="A164" s="69" t="s">
        <v>407</v>
      </c>
      <c r="B164" s="70">
        <v>22</v>
      </c>
      <c r="C164" s="78" t="s">
        <v>499</v>
      </c>
      <c r="D164" s="1" t="s">
        <v>500</v>
      </c>
      <c r="E164" s="189"/>
      <c r="F164" s="96"/>
      <c r="G164" s="189"/>
      <c r="H164" s="188"/>
      <c r="I164" s="188"/>
      <c r="J164" s="188"/>
      <c r="K164" s="188"/>
    </row>
    <row r="165" spans="1:11" ht="15.75" customHeight="1" x14ac:dyDescent="0.2">
      <c r="A165" s="69" t="s">
        <v>407</v>
      </c>
      <c r="B165" s="70">
        <v>22</v>
      </c>
      <c r="C165" s="78" t="s">
        <v>499</v>
      </c>
      <c r="D165" s="1" t="s">
        <v>501</v>
      </c>
      <c r="E165" s="189"/>
      <c r="F165" s="96"/>
      <c r="G165" s="189"/>
      <c r="H165" s="188"/>
      <c r="I165" s="188"/>
      <c r="J165" s="188"/>
      <c r="K165" s="188"/>
    </row>
    <row r="166" spans="1:11" ht="15.75" customHeight="1" x14ac:dyDescent="0.2">
      <c r="A166" s="69" t="s">
        <v>407</v>
      </c>
      <c r="B166" s="70">
        <v>22</v>
      </c>
      <c r="C166" s="78" t="s">
        <v>499</v>
      </c>
      <c r="D166" s="1" t="s">
        <v>502</v>
      </c>
      <c r="E166" s="189"/>
      <c r="F166" s="96"/>
      <c r="G166" s="189"/>
      <c r="H166" s="188"/>
      <c r="I166" s="188"/>
      <c r="J166" s="188"/>
      <c r="K166" s="188"/>
    </row>
    <row r="167" spans="1:11" ht="15.75" customHeight="1" x14ac:dyDescent="0.2">
      <c r="A167" s="69" t="s">
        <v>407</v>
      </c>
      <c r="B167" s="70">
        <v>22</v>
      </c>
      <c r="C167" s="78" t="s">
        <v>499</v>
      </c>
      <c r="D167" s="1" t="s">
        <v>503</v>
      </c>
      <c r="E167" s="189"/>
      <c r="F167" s="96"/>
      <c r="G167" s="189"/>
      <c r="H167" s="188"/>
      <c r="I167" s="188"/>
      <c r="J167" s="188"/>
      <c r="K167" s="188"/>
    </row>
    <row r="168" spans="1:11" ht="15.75" customHeight="1" x14ac:dyDescent="0.2">
      <c r="A168" s="69" t="s">
        <v>407</v>
      </c>
      <c r="B168" s="70">
        <v>22</v>
      </c>
      <c r="C168" s="78" t="s">
        <v>499</v>
      </c>
      <c r="D168" s="1" t="s">
        <v>504</v>
      </c>
      <c r="E168" s="189"/>
      <c r="F168" s="96"/>
      <c r="G168" s="189"/>
      <c r="H168" s="188"/>
      <c r="I168" s="188"/>
      <c r="J168" s="188"/>
      <c r="K168" s="188"/>
    </row>
    <row r="169" spans="1:11" ht="15.75" customHeight="1" x14ac:dyDescent="0.2">
      <c r="A169" s="69" t="s">
        <v>407</v>
      </c>
      <c r="B169" s="70">
        <v>23</v>
      </c>
      <c r="C169" s="78" t="s">
        <v>505</v>
      </c>
      <c r="D169" s="1" t="s">
        <v>506</v>
      </c>
      <c r="E169" s="189"/>
      <c r="F169" s="96"/>
      <c r="G169" s="189"/>
      <c r="H169" s="188"/>
      <c r="I169" s="188"/>
      <c r="J169" s="188"/>
      <c r="K169" s="188"/>
    </row>
    <row r="170" spans="1:11" ht="15.75" customHeight="1" x14ac:dyDescent="0.2">
      <c r="A170" s="69" t="s">
        <v>407</v>
      </c>
      <c r="B170" s="70">
        <v>23</v>
      </c>
      <c r="C170" s="78" t="s">
        <v>505</v>
      </c>
      <c r="D170" s="1" t="s">
        <v>507</v>
      </c>
      <c r="E170" s="189"/>
      <c r="F170" s="96"/>
      <c r="G170" s="189"/>
      <c r="H170" s="188"/>
      <c r="I170" s="188"/>
      <c r="J170" s="188"/>
      <c r="K170" s="188"/>
    </row>
    <row r="171" spans="1:11" ht="15.75" customHeight="1" x14ac:dyDescent="0.2">
      <c r="A171" s="69" t="s">
        <v>407</v>
      </c>
      <c r="B171" s="70">
        <v>23</v>
      </c>
      <c r="C171" s="78" t="s">
        <v>505</v>
      </c>
      <c r="D171" s="1" t="s">
        <v>508</v>
      </c>
      <c r="E171" s="189"/>
      <c r="F171" s="96"/>
      <c r="G171" s="189"/>
      <c r="H171" s="188"/>
      <c r="I171" s="188"/>
      <c r="J171" s="188"/>
      <c r="K171" s="188"/>
    </row>
    <row r="172" spans="1:11" ht="15.75" customHeight="1" x14ac:dyDescent="0.2">
      <c r="A172" s="69" t="s">
        <v>407</v>
      </c>
      <c r="B172" s="70">
        <v>23</v>
      </c>
      <c r="C172" s="78" t="s">
        <v>505</v>
      </c>
      <c r="D172" s="1" t="s">
        <v>509</v>
      </c>
      <c r="E172" s="189"/>
      <c r="F172" s="96"/>
      <c r="G172" s="189"/>
      <c r="H172" s="188"/>
      <c r="I172" s="188"/>
      <c r="J172" s="188"/>
      <c r="K172" s="188"/>
    </row>
    <row r="173" spans="1:11" ht="15.75" customHeight="1" x14ac:dyDescent="0.2">
      <c r="A173" s="69" t="s">
        <v>407</v>
      </c>
      <c r="B173" s="70">
        <v>23</v>
      </c>
      <c r="C173" s="78" t="s">
        <v>505</v>
      </c>
      <c r="D173" s="1" t="s">
        <v>510</v>
      </c>
      <c r="E173" s="189"/>
      <c r="F173" s="96"/>
      <c r="G173" s="189"/>
      <c r="H173" s="188"/>
      <c r="I173" s="188"/>
      <c r="J173" s="188"/>
      <c r="K173" s="188"/>
    </row>
    <row r="174" spans="1:11" ht="15.75" customHeight="1" x14ac:dyDescent="0.2">
      <c r="A174" s="69" t="s">
        <v>407</v>
      </c>
      <c r="B174" s="70">
        <v>23</v>
      </c>
      <c r="C174" s="78" t="s">
        <v>505</v>
      </c>
      <c r="D174" s="1" t="s">
        <v>511</v>
      </c>
      <c r="E174" s="189"/>
      <c r="F174" s="96"/>
      <c r="G174" s="189"/>
      <c r="H174" s="188"/>
      <c r="I174" s="188"/>
      <c r="J174" s="188"/>
      <c r="K174" s="188"/>
    </row>
    <row r="175" spans="1:11" ht="15.75" customHeight="1" x14ac:dyDescent="0.2">
      <c r="A175" s="69" t="s">
        <v>407</v>
      </c>
      <c r="B175" s="70">
        <v>23</v>
      </c>
      <c r="C175" s="78" t="s">
        <v>505</v>
      </c>
      <c r="D175" s="1" t="s">
        <v>512</v>
      </c>
      <c r="E175" s="189"/>
      <c r="F175" s="96"/>
      <c r="G175" s="189"/>
      <c r="H175" s="188"/>
      <c r="I175" s="188"/>
      <c r="J175" s="188"/>
      <c r="K175" s="188"/>
    </row>
    <row r="176" spans="1:11" ht="15.75" customHeight="1" x14ac:dyDescent="0.2">
      <c r="A176" s="69" t="s">
        <v>407</v>
      </c>
      <c r="B176" s="70">
        <v>24</v>
      </c>
      <c r="C176" s="78" t="s">
        <v>513</v>
      </c>
      <c r="D176" s="1" t="s">
        <v>514</v>
      </c>
      <c r="E176" s="189"/>
      <c r="F176" s="96"/>
      <c r="G176" s="189"/>
      <c r="H176" s="188"/>
      <c r="I176" s="188"/>
      <c r="J176" s="188"/>
      <c r="K176" s="188"/>
    </row>
    <row r="177" spans="1:11" ht="15.75" customHeight="1" x14ac:dyDescent="0.2">
      <c r="A177" s="69" t="s">
        <v>407</v>
      </c>
      <c r="B177" s="70">
        <v>24</v>
      </c>
      <c r="C177" s="78" t="s">
        <v>513</v>
      </c>
      <c r="D177" s="1" t="s">
        <v>515</v>
      </c>
      <c r="E177" s="189"/>
      <c r="F177" s="96"/>
      <c r="G177" s="189"/>
      <c r="H177" s="188"/>
      <c r="I177" s="188"/>
      <c r="J177" s="188"/>
      <c r="K177" s="188"/>
    </row>
    <row r="178" spans="1:11" ht="15.75" customHeight="1" x14ac:dyDescent="0.2">
      <c r="A178" s="69" t="s">
        <v>407</v>
      </c>
      <c r="B178" s="70">
        <v>24</v>
      </c>
      <c r="C178" s="78" t="s">
        <v>513</v>
      </c>
      <c r="D178" s="1" t="s">
        <v>516</v>
      </c>
      <c r="E178" s="189"/>
      <c r="F178" s="96"/>
      <c r="G178" s="189"/>
      <c r="H178" s="188"/>
      <c r="I178" s="188"/>
      <c r="J178" s="188"/>
      <c r="K178" s="188"/>
    </row>
    <row r="179" spans="1:11" ht="15.75" customHeight="1" x14ac:dyDescent="0.2">
      <c r="A179" s="69" t="s">
        <v>407</v>
      </c>
      <c r="B179" s="70">
        <v>24</v>
      </c>
      <c r="C179" s="78" t="s">
        <v>513</v>
      </c>
      <c r="D179" s="1" t="s">
        <v>517</v>
      </c>
      <c r="E179" s="189"/>
      <c r="F179" s="96"/>
      <c r="G179" s="189"/>
      <c r="H179" s="188"/>
      <c r="I179" s="188"/>
      <c r="J179" s="188"/>
      <c r="K179" s="188"/>
    </row>
    <row r="180" spans="1:11" ht="15.75" customHeight="1" x14ac:dyDescent="0.2">
      <c r="A180" s="69" t="s">
        <v>407</v>
      </c>
      <c r="B180" s="70">
        <v>24</v>
      </c>
      <c r="C180" s="78" t="s">
        <v>513</v>
      </c>
      <c r="D180" s="1" t="s">
        <v>518</v>
      </c>
      <c r="E180" s="189"/>
      <c r="F180" s="96"/>
      <c r="G180" s="189"/>
      <c r="H180" s="188"/>
      <c r="I180" s="188"/>
      <c r="J180" s="188"/>
      <c r="K180" s="188"/>
    </row>
    <row r="181" spans="1:11" ht="15.75" customHeight="1" x14ac:dyDescent="0.2">
      <c r="A181" s="69" t="s">
        <v>407</v>
      </c>
      <c r="B181" s="70">
        <v>24</v>
      </c>
      <c r="C181" s="78" t="s">
        <v>513</v>
      </c>
      <c r="D181" s="1" t="s">
        <v>519</v>
      </c>
      <c r="E181" s="189"/>
      <c r="F181" s="96"/>
      <c r="G181" s="189"/>
      <c r="H181" s="188"/>
      <c r="I181" s="188"/>
      <c r="J181" s="188"/>
      <c r="K181" s="188"/>
    </row>
    <row r="182" spans="1:11" ht="15.75" customHeight="1" x14ac:dyDescent="0.2">
      <c r="A182" s="69" t="s">
        <v>407</v>
      </c>
      <c r="B182" s="70">
        <v>24</v>
      </c>
      <c r="C182" s="78" t="s">
        <v>513</v>
      </c>
      <c r="D182" s="1" t="s">
        <v>520</v>
      </c>
      <c r="E182" s="189"/>
      <c r="F182" s="96"/>
      <c r="G182" s="189"/>
      <c r="H182" s="188"/>
      <c r="I182" s="188"/>
      <c r="J182" s="188"/>
      <c r="K182" s="188"/>
    </row>
    <row r="183" spans="1:11" ht="15.75" customHeight="1" x14ac:dyDescent="0.2">
      <c r="A183" s="69" t="s">
        <v>407</v>
      </c>
      <c r="B183" s="70">
        <v>24</v>
      </c>
      <c r="C183" s="78" t="s">
        <v>513</v>
      </c>
      <c r="D183" s="1" t="s">
        <v>521</v>
      </c>
      <c r="E183" s="189"/>
      <c r="F183" s="96"/>
      <c r="G183" s="189"/>
      <c r="H183" s="188"/>
      <c r="I183" s="188"/>
      <c r="J183" s="188"/>
      <c r="K183" s="188"/>
    </row>
    <row r="184" spans="1:11" ht="15.75" customHeight="1" x14ac:dyDescent="0.2">
      <c r="A184" s="69" t="s">
        <v>407</v>
      </c>
      <c r="B184" s="70">
        <v>24</v>
      </c>
      <c r="C184" s="78" t="s">
        <v>513</v>
      </c>
      <c r="D184" s="1" t="s">
        <v>522</v>
      </c>
      <c r="E184" s="189"/>
      <c r="F184" s="96"/>
      <c r="G184" s="189"/>
      <c r="H184" s="188"/>
      <c r="I184" s="188"/>
      <c r="J184" s="188"/>
      <c r="K184" s="188"/>
    </row>
    <row r="185" spans="1:11" ht="15.75" customHeight="1" x14ac:dyDescent="0.2">
      <c r="A185" s="69" t="s">
        <v>407</v>
      </c>
      <c r="B185" s="70">
        <v>24</v>
      </c>
      <c r="C185" s="78" t="s">
        <v>513</v>
      </c>
      <c r="D185" s="1" t="s">
        <v>523</v>
      </c>
      <c r="E185" s="189"/>
      <c r="F185" s="96"/>
      <c r="G185" s="189"/>
      <c r="H185" s="188"/>
      <c r="I185" s="188"/>
      <c r="J185" s="188"/>
      <c r="K185" s="188"/>
    </row>
    <row r="186" spans="1:11" ht="15.75" customHeight="1" x14ac:dyDescent="0.2">
      <c r="A186" s="69" t="s">
        <v>407</v>
      </c>
      <c r="B186" s="70">
        <v>25</v>
      </c>
      <c r="C186" s="78" t="s">
        <v>524</v>
      </c>
      <c r="D186" s="1" t="s">
        <v>525</v>
      </c>
      <c r="E186" s="189"/>
      <c r="F186" s="96"/>
      <c r="G186" s="189"/>
      <c r="H186" s="188"/>
      <c r="I186" s="188"/>
      <c r="J186" s="188"/>
      <c r="K186" s="188"/>
    </row>
    <row r="187" spans="1:11" ht="15.75" customHeight="1" x14ac:dyDescent="0.2">
      <c r="A187" s="69" t="s">
        <v>407</v>
      </c>
      <c r="B187" s="70">
        <v>25</v>
      </c>
      <c r="C187" s="78" t="s">
        <v>524</v>
      </c>
      <c r="D187" s="1" t="s">
        <v>526</v>
      </c>
      <c r="E187" s="189"/>
      <c r="F187" s="96"/>
      <c r="G187" s="189"/>
      <c r="H187" s="188"/>
      <c r="I187" s="188"/>
      <c r="J187" s="188"/>
      <c r="K187" s="188"/>
    </row>
    <row r="188" spans="1:11" ht="15.75" customHeight="1" x14ac:dyDescent="0.2">
      <c r="A188" s="69" t="s">
        <v>407</v>
      </c>
      <c r="B188" s="70">
        <v>25</v>
      </c>
      <c r="C188" s="78" t="s">
        <v>524</v>
      </c>
      <c r="D188" s="1" t="s">
        <v>527</v>
      </c>
      <c r="E188" s="189"/>
      <c r="F188" s="96"/>
      <c r="G188" s="189"/>
      <c r="H188" s="188"/>
      <c r="I188" s="188"/>
      <c r="J188" s="188"/>
      <c r="K188" s="188"/>
    </row>
    <row r="189" spans="1:11" ht="15.75" customHeight="1" x14ac:dyDescent="0.2">
      <c r="A189" s="69" t="s">
        <v>407</v>
      </c>
      <c r="B189" s="70">
        <v>25</v>
      </c>
      <c r="C189" s="78" t="s">
        <v>524</v>
      </c>
      <c r="D189" s="1" t="s">
        <v>528</v>
      </c>
      <c r="E189" s="189"/>
      <c r="F189" s="96"/>
      <c r="G189" s="189"/>
      <c r="H189" s="188"/>
      <c r="I189" s="188"/>
      <c r="J189" s="188"/>
      <c r="K189" s="188"/>
    </row>
    <row r="190" spans="1:11" ht="15.75" customHeight="1" x14ac:dyDescent="0.2">
      <c r="A190" s="69" t="s">
        <v>407</v>
      </c>
      <c r="B190" s="70">
        <v>25</v>
      </c>
      <c r="C190" s="78" t="s">
        <v>524</v>
      </c>
      <c r="D190" s="1" t="s">
        <v>529</v>
      </c>
      <c r="E190" s="189"/>
      <c r="F190" s="96"/>
      <c r="G190" s="189"/>
      <c r="H190" s="188"/>
      <c r="I190" s="188"/>
      <c r="J190" s="188"/>
      <c r="K190" s="188"/>
    </row>
    <row r="191" spans="1:11" ht="15.75" customHeight="1" x14ac:dyDescent="0.2">
      <c r="A191" s="69" t="s">
        <v>407</v>
      </c>
      <c r="B191" s="70">
        <v>25</v>
      </c>
      <c r="C191" s="78" t="s">
        <v>524</v>
      </c>
      <c r="D191" s="1" t="s">
        <v>530</v>
      </c>
      <c r="E191" s="189"/>
      <c r="F191" s="96"/>
      <c r="G191" s="189"/>
      <c r="H191" s="188"/>
      <c r="I191" s="188"/>
      <c r="J191" s="188"/>
      <c r="K191" s="188"/>
    </row>
    <row r="192" spans="1:11" ht="15.75" customHeight="1" x14ac:dyDescent="0.2">
      <c r="A192" s="69" t="s">
        <v>407</v>
      </c>
      <c r="B192" s="70">
        <v>25</v>
      </c>
      <c r="C192" s="78" t="s">
        <v>524</v>
      </c>
      <c r="D192" s="1" t="s">
        <v>531</v>
      </c>
      <c r="E192" s="189"/>
      <c r="F192" s="96"/>
      <c r="G192" s="189"/>
      <c r="H192" s="188"/>
      <c r="I192" s="188"/>
      <c r="J192" s="188"/>
      <c r="K192" s="188"/>
    </row>
    <row r="193" spans="1:11" ht="15.75" customHeight="1" x14ac:dyDescent="0.2">
      <c r="A193" s="69" t="s">
        <v>407</v>
      </c>
      <c r="B193" s="70">
        <v>25</v>
      </c>
      <c r="C193" s="78" t="s">
        <v>524</v>
      </c>
      <c r="D193" s="1" t="s">
        <v>532</v>
      </c>
      <c r="E193" s="189"/>
      <c r="F193" s="96"/>
      <c r="G193" s="189"/>
      <c r="H193" s="188"/>
      <c r="I193" s="188"/>
      <c r="J193" s="188"/>
      <c r="K193" s="188"/>
    </row>
    <row r="194" spans="1:11" ht="15.75" customHeight="1" x14ac:dyDescent="0.2">
      <c r="A194" s="69" t="s">
        <v>533</v>
      </c>
      <c r="B194" s="70">
        <v>26</v>
      </c>
      <c r="C194" s="78" t="s">
        <v>534</v>
      </c>
      <c r="D194" s="1" t="s">
        <v>535</v>
      </c>
      <c r="E194" s="189"/>
      <c r="F194" s="96"/>
      <c r="G194" s="189"/>
      <c r="H194" s="188"/>
      <c r="I194" s="188"/>
      <c r="J194" s="188"/>
      <c r="K194" s="188"/>
    </row>
    <row r="195" spans="1:11" ht="15.75" customHeight="1" x14ac:dyDescent="0.2">
      <c r="A195" s="69" t="s">
        <v>533</v>
      </c>
      <c r="B195" s="70">
        <v>26</v>
      </c>
      <c r="C195" s="78" t="s">
        <v>534</v>
      </c>
      <c r="D195" s="1" t="s">
        <v>536</v>
      </c>
      <c r="E195" s="189"/>
      <c r="F195" s="96"/>
      <c r="G195" s="189"/>
      <c r="H195" s="188"/>
      <c r="I195" s="188"/>
      <c r="J195" s="188"/>
      <c r="K195" s="188"/>
    </row>
    <row r="196" spans="1:11" ht="15.75" customHeight="1" x14ac:dyDescent="0.2">
      <c r="A196" s="69" t="s">
        <v>533</v>
      </c>
      <c r="B196" s="70">
        <v>27</v>
      </c>
      <c r="C196" s="78" t="s">
        <v>537</v>
      </c>
      <c r="D196" s="1" t="s">
        <v>538</v>
      </c>
      <c r="E196" s="189"/>
      <c r="F196" s="96"/>
      <c r="G196" s="189"/>
      <c r="H196" s="188"/>
      <c r="I196" s="188"/>
      <c r="J196" s="188"/>
      <c r="K196" s="188"/>
    </row>
    <row r="197" spans="1:11" ht="15.75" customHeight="1" x14ac:dyDescent="0.2">
      <c r="A197" s="69" t="s">
        <v>533</v>
      </c>
      <c r="B197" s="70">
        <v>27</v>
      </c>
      <c r="C197" s="78" t="s">
        <v>537</v>
      </c>
      <c r="D197" s="1" t="s">
        <v>539</v>
      </c>
      <c r="E197" s="189"/>
      <c r="F197" s="96"/>
      <c r="G197" s="189"/>
      <c r="H197" s="188"/>
      <c r="I197" s="188"/>
      <c r="J197" s="188"/>
      <c r="K197" s="188"/>
    </row>
    <row r="198" spans="1:11" ht="15.75" customHeight="1" x14ac:dyDescent="0.2">
      <c r="A198" s="69" t="s">
        <v>533</v>
      </c>
      <c r="B198" s="70">
        <v>27</v>
      </c>
      <c r="C198" s="78" t="s">
        <v>537</v>
      </c>
      <c r="D198" s="1" t="s">
        <v>540</v>
      </c>
      <c r="E198" s="189"/>
      <c r="F198" s="96"/>
      <c r="G198" s="189"/>
      <c r="H198" s="188"/>
      <c r="I198" s="188"/>
      <c r="J198" s="188"/>
      <c r="K198" s="188"/>
    </row>
    <row r="199" spans="1:11" ht="15.75" customHeight="1" x14ac:dyDescent="0.2">
      <c r="A199" s="69" t="s">
        <v>533</v>
      </c>
      <c r="B199" s="70">
        <v>27</v>
      </c>
      <c r="C199" s="78" t="s">
        <v>537</v>
      </c>
      <c r="D199" s="1" t="s">
        <v>541</v>
      </c>
      <c r="E199" s="189"/>
      <c r="F199" s="96"/>
      <c r="G199" s="189"/>
      <c r="H199" s="188"/>
      <c r="I199" s="188"/>
      <c r="J199" s="188"/>
      <c r="K199" s="188"/>
    </row>
    <row r="200" spans="1:11" ht="15.75" customHeight="1" x14ac:dyDescent="0.2">
      <c r="A200" s="69" t="s">
        <v>533</v>
      </c>
      <c r="B200" s="70">
        <v>27</v>
      </c>
      <c r="C200" s="78" t="s">
        <v>537</v>
      </c>
      <c r="D200" s="1" t="s">
        <v>542</v>
      </c>
      <c r="E200" s="189"/>
      <c r="F200" s="96"/>
      <c r="G200" s="189"/>
      <c r="H200" s="188"/>
      <c r="I200" s="188"/>
      <c r="J200" s="188"/>
      <c r="K200" s="188"/>
    </row>
    <row r="201" spans="1:11" ht="15.75" customHeight="1" x14ac:dyDescent="0.2">
      <c r="A201" s="69" t="s">
        <v>533</v>
      </c>
      <c r="B201" s="70">
        <v>28</v>
      </c>
      <c r="C201" s="78" t="s">
        <v>543</v>
      </c>
      <c r="D201" s="1" t="s">
        <v>544</v>
      </c>
      <c r="E201" s="189"/>
      <c r="F201" s="96"/>
      <c r="G201" s="189"/>
      <c r="H201" s="188"/>
      <c r="I201" s="188"/>
      <c r="J201" s="188"/>
      <c r="K201" s="188"/>
    </row>
    <row r="202" spans="1:11" ht="15.75" customHeight="1" x14ac:dyDescent="0.2">
      <c r="A202" s="69" t="s">
        <v>533</v>
      </c>
      <c r="B202" s="70">
        <v>28</v>
      </c>
      <c r="C202" s="78" t="s">
        <v>543</v>
      </c>
      <c r="D202" s="1" t="s">
        <v>545</v>
      </c>
      <c r="E202" s="189"/>
      <c r="F202" s="96"/>
      <c r="G202" s="189"/>
      <c r="H202" s="188"/>
      <c r="I202" s="188"/>
      <c r="J202" s="188"/>
      <c r="K202" s="188"/>
    </row>
    <row r="203" spans="1:11" ht="15.75" customHeight="1" x14ac:dyDescent="0.2">
      <c r="A203" s="69" t="s">
        <v>533</v>
      </c>
      <c r="B203" s="70">
        <v>28</v>
      </c>
      <c r="C203" s="78" t="s">
        <v>543</v>
      </c>
      <c r="D203" s="1" t="s">
        <v>546</v>
      </c>
      <c r="E203" s="189"/>
      <c r="F203" s="96"/>
      <c r="G203" s="189"/>
      <c r="H203" s="188"/>
      <c r="I203" s="188"/>
      <c r="J203" s="188"/>
      <c r="K203" s="188"/>
    </row>
    <row r="204" spans="1:11" ht="15.75" customHeight="1" x14ac:dyDescent="0.2">
      <c r="A204" s="69" t="s">
        <v>533</v>
      </c>
      <c r="B204" s="70">
        <v>28</v>
      </c>
      <c r="C204" s="78" t="s">
        <v>543</v>
      </c>
      <c r="D204" s="1" t="s">
        <v>547</v>
      </c>
      <c r="E204" s="189"/>
      <c r="F204" s="96"/>
      <c r="G204" s="189"/>
      <c r="H204" s="188"/>
      <c r="I204" s="188"/>
      <c r="J204" s="188"/>
      <c r="K204" s="188"/>
    </row>
    <row r="205" spans="1:11" ht="15.75" customHeight="1" x14ac:dyDescent="0.2">
      <c r="A205" s="69" t="s">
        <v>533</v>
      </c>
      <c r="B205" s="70">
        <v>29</v>
      </c>
      <c r="C205" s="78" t="s">
        <v>548</v>
      </c>
      <c r="D205" s="1" t="s">
        <v>549</v>
      </c>
      <c r="E205" s="189"/>
      <c r="F205" s="96"/>
      <c r="G205" s="189"/>
      <c r="H205" s="188"/>
      <c r="I205" s="188"/>
      <c r="J205" s="188"/>
      <c r="K205" s="188"/>
    </row>
    <row r="206" spans="1:11" ht="15.75" customHeight="1" x14ac:dyDescent="0.2">
      <c r="A206" s="69" t="s">
        <v>533</v>
      </c>
      <c r="B206" s="70">
        <v>29</v>
      </c>
      <c r="C206" s="78" t="s">
        <v>548</v>
      </c>
      <c r="D206" s="1" t="s">
        <v>550</v>
      </c>
      <c r="E206" s="189"/>
      <c r="F206" s="96"/>
      <c r="H206" s="188"/>
      <c r="I206" s="188"/>
      <c r="J206" s="188"/>
      <c r="K206" s="188"/>
    </row>
    <row r="207" spans="1:11" ht="15.75" customHeight="1" x14ac:dyDescent="0.2">
      <c r="A207" s="69" t="s">
        <v>533</v>
      </c>
      <c r="B207" s="70">
        <v>29</v>
      </c>
      <c r="C207" s="78" t="s">
        <v>548</v>
      </c>
      <c r="D207" s="1" t="s">
        <v>551</v>
      </c>
      <c r="E207" s="189"/>
      <c r="F207" s="96"/>
      <c r="G207" s="189"/>
      <c r="H207" s="188"/>
      <c r="I207" s="188"/>
      <c r="J207" s="188"/>
      <c r="K207" s="188"/>
    </row>
    <row r="208" spans="1:11" ht="15.75" customHeight="1" x14ac:dyDescent="0.2">
      <c r="A208" s="69" t="s">
        <v>533</v>
      </c>
      <c r="B208" s="70">
        <v>29</v>
      </c>
      <c r="C208" s="78" t="s">
        <v>548</v>
      </c>
      <c r="D208" s="1" t="s">
        <v>552</v>
      </c>
      <c r="E208" s="189"/>
      <c r="F208" s="96"/>
      <c r="G208" s="189"/>
      <c r="H208" s="188"/>
      <c r="I208" s="188"/>
      <c r="J208" s="188"/>
      <c r="K208" s="188"/>
    </row>
    <row r="209" spans="1:11" ht="15.75" customHeight="1" x14ac:dyDescent="0.2">
      <c r="A209" s="69" t="s">
        <v>533</v>
      </c>
      <c r="B209" s="70">
        <v>30</v>
      </c>
      <c r="C209" s="78" t="s">
        <v>553</v>
      </c>
      <c r="D209" s="1" t="s">
        <v>554</v>
      </c>
      <c r="E209" s="189"/>
      <c r="F209" s="96"/>
      <c r="G209" s="189"/>
      <c r="H209" s="188"/>
      <c r="I209" s="188"/>
      <c r="J209" s="188"/>
      <c r="K209" s="188"/>
    </row>
    <row r="210" spans="1:11" ht="15.75" customHeight="1" x14ac:dyDescent="0.2">
      <c r="A210" s="69" t="s">
        <v>533</v>
      </c>
      <c r="B210" s="70">
        <v>30</v>
      </c>
      <c r="C210" s="78" t="s">
        <v>553</v>
      </c>
      <c r="D210" s="1" t="s">
        <v>555</v>
      </c>
      <c r="E210" s="189"/>
      <c r="F210" s="96"/>
      <c r="G210" s="189"/>
      <c r="H210" s="188"/>
      <c r="I210" s="188"/>
      <c r="J210" s="188"/>
      <c r="K210" s="188"/>
    </row>
    <row r="211" spans="1:11" ht="15.75" customHeight="1" x14ac:dyDescent="0.2">
      <c r="A211" s="69" t="s">
        <v>533</v>
      </c>
      <c r="B211" s="70">
        <v>30</v>
      </c>
      <c r="C211" s="78" t="s">
        <v>553</v>
      </c>
      <c r="D211" s="1" t="s">
        <v>556</v>
      </c>
      <c r="E211" s="189"/>
      <c r="F211" s="96"/>
      <c r="G211" s="189"/>
      <c r="H211" s="188"/>
      <c r="I211" s="188"/>
      <c r="J211" s="188"/>
      <c r="K211" s="188"/>
    </row>
    <row r="212" spans="1:11" ht="15.75" customHeight="1" x14ac:dyDescent="0.2">
      <c r="A212" s="69" t="s">
        <v>533</v>
      </c>
      <c r="B212" s="70">
        <v>31</v>
      </c>
      <c r="C212" s="78" t="s">
        <v>557</v>
      </c>
      <c r="D212" s="1" t="s">
        <v>558</v>
      </c>
      <c r="E212" s="189"/>
      <c r="F212" s="96"/>
      <c r="G212" s="189"/>
      <c r="H212" s="188"/>
      <c r="I212" s="188"/>
      <c r="J212" s="188"/>
      <c r="K212" s="188"/>
    </row>
    <row r="213" spans="1:11" ht="15.75" customHeight="1" x14ac:dyDescent="0.2">
      <c r="A213" s="69" t="s">
        <v>533</v>
      </c>
      <c r="B213" s="70">
        <v>31</v>
      </c>
      <c r="C213" s="78" t="s">
        <v>557</v>
      </c>
      <c r="D213" s="1" t="s">
        <v>559</v>
      </c>
      <c r="E213" s="189"/>
      <c r="F213" s="96"/>
      <c r="G213" s="124"/>
      <c r="H213" s="188"/>
      <c r="I213" s="188"/>
      <c r="J213" s="188"/>
      <c r="K213" s="188"/>
    </row>
    <row r="214" spans="1:11" ht="15.75" customHeight="1" x14ac:dyDescent="0.2">
      <c r="A214" s="69" t="s">
        <v>533</v>
      </c>
      <c r="B214" s="70">
        <v>31</v>
      </c>
      <c r="C214" s="78" t="s">
        <v>557</v>
      </c>
      <c r="D214" s="1" t="s">
        <v>560</v>
      </c>
      <c r="E214" s="189"/>
      <c r="F214" s="96"/>
      <c r="G214" s="124"/>
      <c r="H214" s="188"/>
      <c r="I214" s="188"/>
      <c r="J214" s="188"/>
      <c r="K214" s="188"/>
    </row>
    <row r="215" spans="1:11" ht="15.75" customHeight="1" x14ac:dyDescent="0.2">
      <c r="A215" s="69" t="s">
        <v>533</v>
      </c>
      <c r="B215" s="70">
        <v>32</v>
      </c>
      <c r="C215" s="78" t="s">
        <v>561</v>
      </c>
      <c r="D215" s="1" t="s">
        <v>562</v>
      </c>
      <c r="E215" s="189"/>
      <c r="F215" s="96"/>
      <c r="G215" s="189"/>
      <c r="H215" s="188"/>
      <c r="I215" s="188"/>
      <c r="J215" s="188"/>
      <c r="K215" s="188"/>
    </row>
    <row r="216" spans="1:11" ht="15.75" customHeight="1" x14ac:dyDescent="0.2">
      <c r="A216" s="69" t="s">
        <v>533</v>
      </c>
      <c r="B216" s="70">
        <v>32</v>
      </c>
      <c r="C216" s="78" t="s">
        <v>561</v>
      </c>
      <c r="D216" s="1" t="s">
        <v>563</v>
      </c>
      <c r="E216" s="189"/>
      <c r="F216" s="96"/>
      <c r="G216" s="189"/>
      <c r="H216" s="188"/>
      <c r="I216" s="188"/>
      <c r="J216" s="188"/>
      <c r="K216" s="188"/>
    </row>
    <row r="217" spans="1:11" ht="15.75" customHeight="1" x14ac:dyDescent="0.2">
      <c r="A217" s="69" t="s">
        <v>533</v>
      </c>
      <c r="B217" s="70">
        <v>32</v>
      </c>
      <c r="C217" s="78" t="s">
        <v>561</v>
      </c>
      <c r="D217" s="1" t="s">
        <v>564</v>
      </c>
      <c r="E217" s="189"/>
      <c r="F217" s="96"/>
      <c r="G217" s="189"/>
      <c r="H217" s="188"/>
      <c r="I217" s="188"/>
      <c r="J217" s="188"/>
      <c r="K217" s="188"/>
    </row>
    <row r="218" spans="1:11" ht="15.75" customHeight="1" x14ac:dyDescent="0.2">
      <c r="A218" s="69" t="s">
        <v>533</v>
      </c>
      <c r="B218" s="70">
        <v>32</v>
      </c>
      <c r="C218" s="78" t="s">
        <v>561</v>
      </c>
      <c r="D218" s="1" t="s">
        <v>565</v>
      </c>
      <c r="E218" s="189"/>
      <c r="F218" s="96"/>
      <c r="G218" s="189"/>
      <c r="H218" s="188"/>
      <c r="I218" s="188"/>
      <c r="J218" s="188"/>
      <c r="K218" s="188"/>
    </row>
    <row r="219" spans="1:11" ht="15.75" customHeight="1" x14ac:dyDescent="0.2">
      <c r="A219" s="69" t="s">
        <v>533</v>
      </c>
      <c r="B219" s="70">
        <v>32</v>
      </c>
      <c r="C219" s="78" t="s">
        <v>561</v>
      </c>
      <c r="D219" s="1" t="s">
        <v>566</v>
      </c>
      <c r="E219" s="189"/>
      <c r="F219" s="96"/>
      <c r="G219" s="189"/>
      <c r="H219" s="188"/>
      <c r="I219" s="188"/>
      <c r="J219" s="188"/>
      <c r="K219" s="188"/>
    </row>
    <row r="220" spans="1:11" ht="15.75" customHeight="1" x14ac:dyDescent="0.2">
      <c r="A220" s="69" t="s">
        <v>533</v>
      </c>
      <c r="B220" s="70">
        <v>32</v>
      </c>
      <c r="C220" s="78" t="s">
        <v>561</v>
      </c>
      <c r="D220" s="1" t="s">
        <v>567</v>
      </c>
      <c r="E220" s="189"/>
      <c r="F220" s="96"/>
      <c r="G220" s="189"/>
      <c r="H220" s="188"/>
      <c r="I220" s="188"/>
      <c r="J220" s="188"/>
      <c r="K220" s="188"/>
    </row>
    <row r="221" spans="1:11" ht="15.75" customHeight="1" x14ac:dyDescent="0.2">
      <c r="A221" s="69" t="s">
        <v>533</v>
      </c>
      <c r="B221" s="70">
        <v>33</v>
      </c>
      <c r="C221" s="78" t="s">
        <v>568</v>
      </c>
      <c r="D221" s="1" t="s">
        <v>569</v>
      </c>
      <c r="E221" s="189"/>
      <c r="F221" s="96"/>
      <c r="G221" s="189"/>
      <c r="H221" s="188"/>
      <c r="I221" s="188"/>
      <c r="J221" s="188"/>
      <c r="K221" s="188"/>
    </row>
    <row r="222" spans="1:11" ht="15.75" customHeight="1" x14ac:dyDescent="0.2">
      <c r="A222" s="69" t="s">
        <v>533</v>
      </c>
      <c r="B222" s="70">
        <v>33</v>
      </c>
      <c r="C222" s="78" t="s">
        <v>568</v>
      </c>
      <c r="D222" s="1" t="s">
        <v>570</v>
      </c>
      <c r="E222" s="189"/>
      <c r="F222" s="96"/>
      <c r="G222" s="189"/>
      <c r="H222" s="188"/>
      <c r="I222" s="188"/>
      <c r="J222" s="188"/>
      <c r="K222" s="188"/>
    </row>
    <row r="223" spans="1:11" ht="15.75" customHeight="1" x14ac:dyDescent="0.2">
      <c r="A223" s="69" t="s">
        <v>533</v>
      </c>
      <c r="B223" s="70">
        <v>33</v>
      </c>
      <c r="C223" s="78" t="s">
        <v>568</v>
      </c>
      <c r="D223" s="1" t="s">
        <v>571</v>
      </c>
      <c r="E223" s="189"/>
      <c r="F223" s="96"/>
      <c r="G223" s="189"/>
      <c r="H223" s="188"/>
      <c r="I223" s="188"/>
      <c r="J223" s="188"/>
      <c r="K223" s="188"/>
    </row>
    <row r="224" spans="1:11" ht="15.75" customHeight="1" x14ac:dyDescent="0.2">
      <c r="A224" s="69" t="s">
        <v>533</v>
      </c>
      <c r="B224" s="70">
        <v>33</v>
      </c>
      <c r="C224" s="78" t="s">
        <v>568</v>
      </c>
      <c r="D224" s="1" t="s">
        <v>572</v>
      </c>
      <c r="E224" s="189"/>
      <c r="F224" s="96"/>
      <c r="G224" s="189"/>
      <c r="H224" s="188"/>
      <c r="I224" s="188"/>
      <c r="J224" s="188"/>
      <c r="K224" s="188"/>
    </row>
    <row r="225" spans="1:11" ht="15.75" customHeight="1" x14ac:dyDescent="0.2">
      <c r="A225" s="305" t="s">
        <v>846</v>
      </c>
      <c r="B225" s="306"/>
      <c r="C225" s="307"/>
      <c r="D225" s="276"/>
      <c r="E225" s="189"/>
      <c r="F225" s="96"/>
      <c r="G225" s="189"/>
      <c r="H225" s="188"/>
      <c r="I225" s="188"/>
      <c r="J225" s="188"/>
      <c r="K225" s="188"/>
    </row>
    <row r="226" spans="1:11" ht="15.75" customHeight="1" x14ac:dyDescent="0.2">
      <c r="A226" s="83" t="s">
        <v>575</v>
      </c>
      <c r="B226" s="95">
        <v>1</v>
      </c>
      <c r="C226" s="78" t="s">
        <v>576</v>
      </c>
      <c r="D226" s="76" t="s">
        <v>577</v>
      </c>
      <c r="E226" s="189"/>
      <c r="F226" s="96"/>
      <c r="G226" s="189"/>
      <c r="H226" s="188"/>
      <c r="I226" s="188"/>
      <c r="J226" s="188"/>
      <c r="K226" s="188"/>
    </row>
    <row r="227" spans="1:11" ht="15.75" customHeight="1" x14ac:dyDescent="0.2">
      <c r="A227" s="83" t="s">
        <v>575</v>
      </c>
      <c r="B227" s="95">
        <v>2</v>
      </c>
      <c r="C227" s="78" t="s">
        <v>578</v>
      </c>
      <c r="D227" s="76" t="s">
        <v>579</v>
      </c>
      <c r="E227" s="189"/>
      <c r="F227" s="96"/>
      <c r="G227" s="189"/>
      <c r="H227" s="188"/>
      <c r="I227" s="188"/>
      <c r="J227" s="188"/>
      <c r="K227" s="188"/>
    </row>
    <row r="228" spans="1:11" ht="15.75" customHeight="1" x14ac:dyDescent="0.2">
      <c r="A228" s="83" t="s">
        <v>575</v>
      </c>
      <c r="B228" s="95">
        <v>3</v>
      </c>
      <c r="C228" s="78" t="s">
        <v>580</v>
      </c>
      <c r="D228" s="76" t="s">
        <v>581</v>
      </c>
      <c r="E228" s="189"/>
      <c r="F228" s="96"/>
      <c r="G228" s="189"/>
      <c r="H228" s="188"/>
      <c r="I228" s="188"/>
      <c r="J228" s="188"/>
      <c r="K228" s="188"/>
    </row>
    <row r="229" spans="1:11" ht="15.75" customHeight="1" x14ac:dyDescent="0.2">
      <c r="A229" s="83" t="s">
        <v>575</v>
      </c>
      <c r="B229" s="95">
        <v>4</v>
      </c>
      <c r="C229" s="78" t="s">
        <v>582</v>
      </c>
      <c r="D229" s="76" t="s">
        <v>583</v>
      </c>
      <c r="E229" s="189"/>
      <c r="F229" s="96"/>
      <c r="G229" s="189"/>
      <c r="H229" s="188"/>
      <c r="I229" s="188"/>
      <c r="J229" s="188"/>
      <c r="K229" s="188"/>
    </row>
    <row r="230" spans="1:11" ht="15.75" customHeight="1" x14ac:dyDescent="0.2">
      <c r="A230" s="83"/>
      <c r="B230" s="95"/>
      <c r="C230" s="79"/>
      <c r="D230" s="76"/>
      <c r="E230" s="189"/>
      <c r="F230" s="96"/>
      <c r="G230" s="189"/>
      <c r="H230" s="188"/>
      <c r="I230" s="188"/>
      <c r="J230" s="188"/>
      <c r="K230" s="188"/>
    </row>
    <row r="231" spans="1:11" ht="15.75" customHeight="1" x14ac:dyDescent="0.2">
      <c r="A231" s="78" t="s">
        <v>585</v>
      </c>
      <c r="B231" s="79">
        <v>45292</v>
      </c>
      <c r="C231" s="74" t="s">
        <v>586</v>
      </c>
      <c r="D231" s="78" t="s">
        <v>587</v>
      </c>
      <c r="E231" s="189"/>
      <c r="F231" s="96"/>
      <c r="G231" s="189"/>
      <c r="H231" s="188"/>
      <c r="I231" s="188"/>
      <c r="J231" s="188"/>
      <c r="K231" s="188"/>
    </row>
    <row r="232" spans="1:11" ht="15.75" customHeight="1" x14ac:dyDescent="0.2">
      <c r="A232" s="78" t="s">
        <v>585</v>
      </c>
      <c r="B232" s="79">
        <v>45323</v>
      </c>
      <c r="C232" s="74" t="s">
        <v>588</v>
      </c>
      <c r="D232" s="78" t="s">
        <v>589</v>
      </c>
      <c r="E232" s="189"/>
      <c r="F232" s="96"/>
      <c r="G232" s="189"/>
      <c r="H232" s="188"/>
      <c r="I232" s="188"/>
      <c r="J232" s="188"/>
      <c r="K232" s="188"/>
    </row>
    <row r="233" spans="1:11" ht="15.75" customHeight="1" x14ac:dyDescent="0.2">
      <c r="A233" s="78" t="s">
        <v>585</v>
      </c>
      <c r="B233" s="79">
        <v>45352</v>
      </c>
      <c r="C233" s="74" t="s">
        <v>590</v>
      </c>
      <c r="D233" s="78" t="s">
        <v>591</v>
      </c>
      <c r="E233" s="189"/>
      <c r="F233" s="96"/>
      <c r="G233" s="189"/>
      <c r="H233" s="188"/>
      <c r="I233" s="188"/>
      <c r="J233" s="188"/>
      <c r="K233" s="188"/>
    </row>
    <row r="234" spans="1:11" ht="15.75" customHeight="1" x14ac:dyDescent="0.2">
      <c r="A234" s="78" t="s">
        <v>592</v>
      </c>
      <c r="B234" s="79">
        <v>45293</v>
      </c>
      <c r="C234" s="74" t="s">
        <v>593</v>
      </c>
      <c r="D234" s="78" t="s">
        <v>594</v>
      </c>
      <c r="E234" s="189"/>
      <c r="F234" s="96"/>
      <c r="G234" s="189"/>
      <c r="H234" s="188"/>
      <c r="I234" s="188"/>
      <c r="J234" s="188"/>
      <c r="K234" s="188"/>
    </row>
    <row r="235" spans="1:11" ht="15.75" customHeight="1" x14ac:dyDescent="0.2">
      <c r="A235" s="78" t="s">
        <v>592</v>
      </c>
      <c r="B235" s="79">
        <v>45324</v>
      </c>
      <c r="C235" s="74" t="s">
        <v>595</v>
      </c>
      <c r="D235" s="78" t="s">
        <v>596</v>
      </c>
      <c r="E235" s="189"/>
      <c r="F235" s="96"/>
      <c r="G235" s="189"/>
      <c r="H235" s="188"/>
      <c r="I235" s="188"/>
      <c r="J235" s="188"/>
      <c r="K235" s="188"/>
    </row>
    <row r="236" spans="1:11" ht="15.75" customHeight="1" x14ac:dyDescent="0.2">
      <c r="A236" s="78" t="s">
        <v>592</v>
      </c>
      <c r="B236" s="79">
        <v>45353</v>
      </c>
      <c r="C236" s="74" t="s">
        <v>597</v>
      </c>
      <c r="D236" s="78" t="s">
        <v>598</v>
      </c>
      <c r="E236" s="189"/>
      <c r="F236" s="96"/>
      <c r="G236" s="189"/>
      <c r="H236" s="188"/>
      <c r="I236" s="188"/>
      <c r="J236" s="188"/>
      <c r="K236" s="188"/>
    </row>
    <row r="237" spans="1:11" ht="15.75" customHeight="1" x14ac:dyDescent="0.2">
      <c r="A237" s="78" t="s">
        <v>592</v>
      </c>
      <c r="B237" s="79">
        <v>45384</v>
      </c>
      <c r="C237" s="74" t="s">
        <v>599</v>
      </c>
      <c r="D237" s="78" t="s">
        <v>600</v>
      </c>
      <c r="E237" s="189"/>
      <c r="F237" s="96"/>
      <c r="G237" s="189"/>
      <c r="H237" s="188"/>
      <c r="I237" s="188"/>
      <c r="J237" s="188"/>
      <c r="K237" s="188"/>
    </row>
    <row r="238" spans="1:11" ht="15.75" customHeight="1" x14ac:dyDescent="0.2">
      <c r="A238" s="78" t="s">
        <v>592</v>
      </c>
      <c r="B238" s="79">
        <v>45414</v>
      </c>
      <c r="C238" s="74" t="s">
        <v>601</v>
      </c>
      <c r="D238" s="78" t="s">
        <v>602</v>
      </c>
      <c r="E238" s="189"/>
      <c r="F238" s="96"/>
      <c r="G238" s="189"/>
      <c r="H238" s="188"/>
      <c r="I238" s="188"/>
      <c r="J238" s="188"/>
      <c r="K238" s="188"/>
    </row>
    <row r="239" spans="1:11" ht="15.75" customHeight="1" x14ac:dyDescent="0.2">
      <c r="A239" s="78" t="s">
        <v>592</v>
      </c>
      <c r="B239" s="79">
        <v>45445</v>
      </c>
      <c r="C239" s="74" t="s">
        <v>603</v>
      </c>
      <c r="D239" s="78" t="s">
        <v>604</v>
      </c>
      <c r="E239" s="189"/>
      <c r="F239" s="96"/>
      <c r="G239" s="189"/>
      <c r="H239" s="188"/>
      <c r="I239" s="188"/>
      <c r="J239" s="188"/>
      <c r="K239" s="188"/>
    </row>
    <row r="240" spans="1:11" ht="15.75" customHeight="1" x14ac:dyDescent="0.2">
      <c r="A240" s="78" t="s">
        <v>605</v>
      </c>
      <c r="B240" s="79">
        <v>45294</v>
      </c>
      <c r="C240" s="74" t="s">
        <v>606</v>
      </c>
      <c r="D240" s="78" t="s">
        <v>607</v>
      </c>
      <c r="E240" s="189"/>
      <c r="F240" s="96"/>
      <c r="G240" s="189"/>
      <c r="H240" s="188"/>
      <c r="I240" s="188"/>
      <c r="J240" s="188"/>
      <c r="K240" s="188"/>
    </row>
    <row r="241" spans="1:11" ht="15.75" customHeight="1" x14ac:dyDescent="0.2">
      <c r="A241" s="78" t="s">
        <v>605</v>
      </c>
      <c r="B241" s="79">
        <v>45325</v>
      </c>
      <c r="C241" s="74" t="s">
        <v>608</v>
      </c>
      <c r="D241" s="78" t="s">
        <v>609</v>
      </c>
      <c r="E241" s="189"/>
      <c r="F241" s="96"/>
      <c r="G241" s="189"/>
      <c r="H241" s="188"/>
      <c r="I241" s="188"/>
      <c r="J241" s="188"/>
      <c r="K241" s="188"/>
    </row>
    <row r="242" spans="1:11" ht="15.75" customHeight="1" x14ac:dyDescent="0.2">
      <c r="A242" s="78" t="s">
        <v>605</v>
      </c>
      <c r="B242" s="79">
        <v>45354</v>
      </c>
      <c r="C242" s="74" t="s">
        <v>610</v>
      </c>
      <c r="D242" s="78" t="s">
        <v>611</v>
      </c>
      <c r="E242" s="189"/>
      <c r="F242" s="96"/>
      <c r="G242" s="189"/>
      <c r="H242" s="188"/>
      <c r="I242" s="188"/>
      <c r="J242" s="188"/>
      <c r="K242" s="188"/>
    </row>
    <row r="243" spans="1:11" ht="15.75" customHeight="1" x14ac:dyDescent="0.2">
      <c r="A243" s="78" t="s">
        <v>605</v>
      </c>
      <c r="B243" s="79">
        <v>45385</v>
      </c>
      <c r="C243" s="74" t="s">
        <v>612</v>
      </c>
      <c r="D243" s="78" t="s">
        <v>613</v>
      </c>
      <c r="E243" s="189"/>
      <c r="F243" s="96"/>
      <c r="G243" s="189"/>
      <c r="H243" s="188"/>
      <c r="I243" s="188"/>
      <c r="J243" s="188"/>
      <c r="K243" s="188"/>
    </row>
    <row r="244" spans="1:11" ht="15.75" customHeight="1" x14ac:dyDescent="0.2">
      <c r="A244" s="78" t="s">
        <v>605</v>
      </c>
      <c r="B244" s="79">
        <v>45415</v>
      </c>
      <c r="C244" s="74" t="s">
        <v>614</v>
      </c>
      <c r="D244" s="78" t="s">
        <v>615</v>
      </c>
      <c r="E244" s="189"/>
      <c r="F244" s="96"/>
      <c r="G244" s="189"/>
      <c r="H244" s="188"/>
      <c r="I244" s="188"/>
      <c r="J244" s="188"/>
      <c r="K244" s="188"/>
    </row>
    <row r="245" spans="1:11" ht="15.75" customHeight="1" x14ac:dyDescent="0.2">
      <c r="A245" s="78" t="s">
        <v>605</v>
      </c>
      <c r="B245" s="79">
        <v>45446</v>
      </c>
      <c r="C245" s="74" t="s">
        <v>616</v>
      </c>
      <c r="D245" s="78" t="s">
        <v>617</v>
      </c>
      <c r="E245" s="189"/>
      <c r="F245" s="96"/>
      <c r="G245" s="189"/>
      <c r="H245" s="188"/>
      <c r="I245" s="188"/>
      <c r="J245" s="188"/>
      <c r="K245" s="188"/>
    </row>
    <row r="246" spans="1:11" ht="15.75" customHeight="1" x14ac:dyDescent="0.2">
      <c r="A246" s="78" t="s">
        <v>605</v>
      </c>
      <c r="B246" s="79">
        <v>45476</v>
      </c>
      <c r="C246" s="74" t="s">
        <v>618</v>
      </c>
      <c r="D246" s="78" t="s">
        <v>619</v>
      </c>
      <c r="E246" s="189"/>
      <c r="F246" s="96"/>
      <c r="G246" s="189"/>
      <c r="H246" s="188"/>
      <c r="I246" s="188"/>
      <c r="J246" s="188"/>
      <c r="K246" s="188"/>
    </row>
    <row r="247" spans="1:11" ht="15.75" customHeight="1" x14ac:dyDescent="0.2">
      <c r="A247" s="78" t="s">
        <v>605</v>
      </c>
      <c r="B247" s="79">
        <v>45507</v>
      </c>
      <c r="C247" s="74" t="s">
        <v>620</v>
      </c>
      <c r="D247" s="78" t="s">
        <v>621</v>
      </c>
      <c r="E247" s="189"/>
      <c r="F247" s="96"/>
      <c r="G247" s="189"/>
      <c r="H247" s="188"/>
      <c r="I247" s="188"/>
      <c r="J247" s="188"/>
      <c r="K247" s="188"/>
    </row>
    <row r="248" spans="1:11" ht="15.75" customHeight="1" x14ac:dyDescent="0.2">
      <c r="A248" s="78" t="s">
        <v>605</v>
      </c>
      <c r="B248" s="79">
        <v>45538</v>
      </c>
      <c r="C248" s="74" t="s">
        <v>622</v>
      </c>
      <c r="D248" s="78" t="s">
        <v>623</v>
      </c>
      <c r="E248" s="189"/>
      <c r="F248" s="96"/>
      <c r="G248" s="189"/>
      <c r="H248" s="188"/>
      <c r="I248" s="188"/>
      <c r="J248" s="188"/>
      <c r="K248" s="188"/>
    </row>
    <row r="249" spans="1:11" ht="15.75" customHeight="1" x14ac:dyDescent="0.2">
      <c r="A249" s="78" t="s">
        <v>605</v>
      </c>
      <c r="B249" s="79">
        <v>45568</v>
      </c>
      <c r="C249" s="74" t="s">
        <v>624</v>
      </c>
      <c r="D249" s="78" t="s">
        <v>625</v>
      </c>
      <c r="E249" s="189"/>
      <c r="F249" s="96"/>
      <c r="G249" s="189"/>
      <c r="H249" s="188"/>
      <c r="I249" s="188"/>
      <c r="J249" s="188"/>
      <c r="K249" s="188"/>
    </row>
    <row r="250" spans="1:11" ht="15.75" customHeight="1" x14ac:dyDescent="0.2">
      <c r="A250" s="78" t="s">
        <v>626</v>
      </c>
      <c r="B250" s="79">
        <v>45295</v>
      </c>
      <c r="C250" s="74" t="s">
        <v>627</v>
      </c>
      <c r="D250" s="78" t="s">
        <v>628</v>
      </c>
      <c r="E250" s="189"/>
      <c r="F250" s="96"/>
      <c r="G250" s="189"/>
      <c r="H250" s="188"/>
      <c r="I250" s="188"/>
      <c r="J250" s="188"/>
      <c r="K250" s="188"/>
    </row>
    <row r="251" spans="1:11" ht="15.75" customHeight="1" x14ac:dyDescent="0.2">
      <c r="A251" s="78" t="s">
        <v>626</v>
      </c>
      <c r="B251" s="79">
        <v>45326</v>
      </c>
      <c r="C251" s="74" t="s">
        <v>629</v>
      </c>
      <c r="D251" s="78" t="s">
        <v>630</v>
      </c>
      <c r="E251" s="189"/>
      <c r="F251" s="96"/>
      <c r="G251" s="189"/>
      <c r="H251" s="188"/>
      <c r="I251" s="188"/>
      <c r="J251" s="188"/>
      <c r="K251" s="188"/>
    </row>
    <row r="252" spans="1:11" ht="15.75" customHeight="1" x14ac:dyDescent="0.2">
      <c r="A252" s="78" t="s">
        <v>626</v>
      </c>
      <c r="B252" s="79">
        <v>45355</v>
      </c>
      <c r="C252" s="74" t="s">
        <v>631</v>
      </c>
      <c r="D252" s="78" t="s">
        <v>632</v>
      </c>
      <c r="E252" s="189"/>
      <c r="F252" s="96"/>
      <c r="G252" s="189"/>
      <c r="H252" s="188"/>
      <c r="I252" s="188"/>
      <c r="J252" s="188"/>
      <c r="K252" s="188"/>
    </row>
    <row r="253" spans="1:11" ht="15.75" customHeight="1" x14ac:dyDescent="0.2">
      <c r="A253" s="78" t="s">
        <v>626</v>
      </c>
      <c r="B253" s="80">
        <v>45386</v>
      </c>
      <c r="C253" s="74" t="s">
        <v>633</v>
      </c>
      <c r="D253" s="78" t="s">
        <v>634</v>
      </c>
      <c r="E253" s="189"/>
      <c r="F253" s="96"/>
      <c r="G253" s="189"/>
      <c r="H253" s="188"/>
      <c r="I253" s="188"/>
      <c r="J253" s="188"/>
      <c r="K253" s="188"/>
    </row>
    <row r="254" spans="1:11" ht="15.75" customHeight="1" x14ac:dyDescent="0.2">
      <c r="A254" s="78" t="s">
        <v>626</v>
      </c>
      <c r="B254" s="79">
        <v>45416</v>
      </c>
      <c r="C254" s="74" t="s">
        <v>635</v>
      </c>
      <c r="D254" s="78" t="s">
        <v>636</v>
      </c>
      <c r="E254" s="189"/>
      <c r="F254" s="96"/>
      <c r="G254" s="189"/>
      <c r="H254" s="188"/>
      <c r="I254" s="188"/>
      <c r="J254" s="188"/>
      <c r="K254" s="188"/>
    </row>
    <row r="255" spans="1:11" ht="15.75" customHeight="1" x14ac:dyDescent="0.2">
      <c r="A255" s="78" t="s">
        <v>626</v>
      </c>
      <c r="B255" s="79">
        <v>45447</v>
      </c>
      <c r="C255" s="74" t="s">
        <v>637</v>
      </c>
      <c r="D255" s="78" t="s">
        <v>638</v>
      </c>
      <c r="E255" s="189"/>
      <c r="F255" s="96"/>
      <c r="G255" s="189"/>
      <c r="H255" s="188"/>
      <c r="I255" s="188"/>
      <c r="J255" s="188"/>
      <c r="K255" s="188"/>
    </row>
    <row r="256" spans="1:11" ht="15.75" customHeight="1" x14ac:dyDescent="0.2">
      <c r="A256" s="78" t="s">
        <v>626</v>
      </c>
      <c r="B256" s="79">
        <v>45477</v>
      </c>
      <c r="C256" s="74" t="s">
        <v>639</v>
      </c>
      <c r="D256" s="78" t="s">
        <v>640</v>
      </c>
      <c r="E256" s="189"/>
      <c r="F256" s="96"/>
      <c r="G256" s="189"/>
      <c r="H256" s="188"/>
      <c r="I256" s="188"/>
      <c r="J256" s="188"/>
      <c r="K256" s="188"/>
    </row>
    <row r="257" spans="1:11" ht="15.75" customHeight="1" x14ac:dyDescent="0.2">
      <c r="A257" s="78" t="s">
        <v>641</v>
      </c>
      <c r="B257" s="79">
        <v>45296</v>
      </c>
      <c r="C257" s="74" t="s">
        <v>642</v>
      </c>
      <c r="D257" s="78" t="s">
        <v>643</v>
      </c>
      <c r="E257" s="189"/>
      <c r="F257" s="96"/>
      <c r="G257" s="189"/>
      <c r="H257" s="188"/>
      <c r="I257" s="188"/>
      <c r="J257" s="188"/>
      <c r="K257" s="188"/>
    </row>
    <row r="258" spans="1:11" ht="15.75" customHeight="1" x14ac:dyDescent="0.2">
      <c r="A258" s="78" t="s">
        <v>641</v>
      </c>
      <c r="B258" s="79">
        <v>45327</v>
      </c>
      <c r="C258" s="74" t="s">
        <v>644</v>
      </c>
      <c r="D258" s="78" t="s">
        <v>645</v>
      </c>
      <c r="E258" s="189"/>
      <c r="F258" s="96"/>
      <c r="G258" s="189"/>
      <c r="H258" s="188"/>
      <c r="I258" s="188"/>
      <c r="J258" s="188"/>
      <c r="K258" s="188"/>
    </row>
    <row r="259" spans="1:11" ht="15.75" customHeight="1" x14ac:dyDescent="0.2">
      <c r="A259" s="78" t="s">
        <v>641</v>
      </c>
      <c r="B259" s="79">
        <v>45356</v>
      </c>
      <c r="C259" s="74" t="s">
        <v>646</v>
      </c>
      <c r="D259" s="78" t="s">
        <v>647</v>
      </c>
      <c r="E259" s="189"/>
      <c r="F259" s="96"/>
      <c r="G259" s="189"/>
      <c r="H259" s="188"/>
      <c r="I259" s="188"/>
      <c r="J259" s="188"/>
      <c r="K259" s="188"/>
    </row>
    <row r="260" spans="1:11" ht="15.75" customHeight="1" x14ac:dyDescent="0.2">
      <c r="A260" s="78" t="s">
        <v>641</v>
      </c>
      <c r="B260" s="79">
        <v>45387</v>
      </c>
      <c r="C260" s="74" t="s">
        <v>648</v>
      </c>
      <c r="D260" s="78" t="s">
        <v>649</v>
      </c>
      <c r="E260" s="189"/>
      <c r="F260" s="96"/>
      <c r="G260" s="189"/>
      <c r="H260" s="188"/>
      <c r="I260" s="188"/>
      <c r="J260" s="188"/>
      <c r="K260" s="188"/>
    </row>
    <row r="261" spans="1:11" ht="15.75" customHeight="1" x14ac:dyDescent="0.2">
      <c r="A261" s="78" t="s">
        <v>641</v>
      </c>
      <c r="B261" s="80">
        <v>45417</v>
      </c>
      <c r="C261" s="74" t="s">
        <v>650</v>
      </c>
      <c r="D261" s="78" t="s">
        <v>651</v>
      </c>
      <c r="E261" s="189"/>
      <c r="F261" s="96"/>
      <c r="G261" s="189"/>
      <c r="H261" s="188"/>
      <c r="I261" s="188"/>
      <c r="J261" s="188"/>
      <c r="K261" s="188"/>
    </row>
    <row r="262" spans="1:11" ht="15.75" customHeight="1" x14ac:dyDescent="0.2">
      <c r="A262" s="78" t="s">
        <v>652</v>
      </c>
      <c r="B262" s="79">
        <v>45297</v>
      </c>
      <c r="C262" s="74" t="s">
        <v>653</v>
      </c>
      <c r="D262" s="78" t="s">
        <v>654</v>
      </c>
      <c r="E262" s="189"/>
      <c r="F262" s="96"/>
      <c r="G262" s="189"/>
      <c r="H262" s="188"/>
      <c r="I262" s="188"/>
      <c r="J262" s="188"/>
      <c r="K262" s="188"/>
    </row>
    <row r="263" spans="1:11" ht="15.75" customHeight="1" x14ac:dyDescent="0.2">
      <c r="A263" s="78" t="s">
        <v>652</v>
      </c>
      <c r="B263" s="79">
        <v>45328</v>
      </c>
      <c r="C263" s="74" t="s">
        <v>655</v>
      </c>
      <c r="D263" s="78" t="s">
        <v>656</v>
      </c>
      <c r="E263" s="189"/>
      <c r="F263" s="96"/>
      <c r="G263" s="189"/>
      <c r="H263" s="188"/>
      <c r="I263" s="188"/>
      <c r="J263" s="188"/>
      <c r="K263" s="188"/>
    </row>
    <row r="264" spans="1:11" ht="15.75" customHeight="1" x14ac:dyDescent="0.2">
      <c r="A264" s="78" t="s">
        <v>652</v>
      </c>
      <c r="B264" s="79">
        <v>45357</v>
      </c>
      <c r="C264" s="74" t="s">
        <v>657</v>
      </c>
      <c r="D264" s="78" t="s">
        <v>658</v>
      </c>
      <c r="E264" s="189"/>
      <c r="F264" s="96"/>
      <c r="G264" s="189"/>
      <c r="H264" s="188"/>
      <c r="I264" s="188"/>
      <c r="J264" s="188"/>
      <c r="K264" s="188"/>
    </row>
    <row r="265" spans="1:11" ht="15.75" customHeight="1" x14ac:dyDescent="0.2">
      <c r="A265" s="78" t="s">
        <v>322</v>
      </c>
      <c r="B265" s="79">
        <v>45298</v>
      </c>
      <c r="C265" s="74" t="s">
        <v>659</v>
      </c>
      <c r="D265" s="78" t="s">
        <v>660</v>
      </c>
      <c r="E265" s="189"/>
      <c r="F265" s="96"/>
      <c r="G265" s="189"/>
      <c r="H265" s="188"/>
      <c r="I265" s="188"/>
      <c r="J265" s="188"/>
      <c r="K265" s="188"/>
    </row>
    <row r="266" spans="1:11" ht="15.75" customHeight="1" x14ac:dyDescent="0.2">
      <c r="A266" s="78" t="s">
        <v>322</v>
      </c>
      <c r="B266" s="79">
        <v>45329</v>
      </c>
      <c r="C266" s="74" t="s">
        <v>661</v>
      </c>
      <c r="D266" s="78" t="s">
        <v>662</v>
      </c>
      <c r="E266" s="189"/>
      <c r="F266" s="96"/>
      <c r="G266" s="189"/>
      <c r="H266" s="188"/>
      <c r="I266" s="188"/>
      <c r="J266" s="188"/>
      <c r="K266" s="188"/>
    </row>
    <row r="267" spans="1:11" ht="15.75" customHeight="1" x14ac:dyDescent="0.2">
      <c r="A267" s="83" t="s">
        <v>663</v>
      </c>
      <c r="B267" s="100">
        <v>45299</v>
      </c>
      <c r="C267" s="83" t="s">
        <v>664</v>
      </c>
      <c r="D267" s="76" t="s">
        <v>665</v>
      </c>
      <c r="E267" s="189"/>
      <c r="F267" s="96"/>
      <c r="G267" s="189"/>
      <c r="H267" s="188"/>
      <c r="I267" s="188"/>
      <c r="J267" s="188"/>
      <c r="K267" s="188"/>
    </row>
    <row r="268" spans="1:11" ht="15.75" customHeight="1" x14ac:dyDescent="0.2">
      <c r="A268" s="83" t="s">
        <v>663</v>
      </c>
      <c r="B268" s="100">
        <v>45330</v>
      </c>
      <c r="C268" s="83" t="s">
        <v>664</v>
      </c>
      <c r="D268" s="76" t="s">
        <v>666</v>
      </c>
      <c r="E268" s="189"/>
      <c r="F268" s="96"/>
      <c r="G268" s="189"/>
      <c r="H268" s="188"/>
      <c r="I268" s="188"/>
      <c r="J268" s="188"/>
      <c r="K268" s="188"/>
    </row>
    <row r="269" spans="1:11" ht="15.75" customHeight="1" x14ac:dyDescent="0.2">
      <c r="A269" s="83" t="s">
        <v>663</v>
      </c>
      <c r="B269" s="100">
        <v>45359</v>
      </c>
      <c r="C269" s="83" t="s">
        <v>664</v>
      </c>
      <c r="D269" s="76" t="s">
        <v>667</v>
      </c>
      <c r="E269" s="189"/>
      <c r="F269" s="96"/>
      <c r="G269" s="189"/>
      <c r="H269" s="188"/>
      <c r="I269" s="188"/>
      <c r="J269" s="188"/>
      <c r="K269" s="188"/>
    </row>
    <row r="270" spans="1:11" ht="15.75" customHeight="1" x14ac:dyDescent="0.2">
      <c r="A270" s="83" t="s">
        <v>663</v>
      </c>
      <c r="B270" s="100">
        <v>45390</v>
      </c>
      <c r="C270" s="83" t="s">
        <v>664</v>
      </c>
      <c r="D270" s="76" t="s">
        <v>668</v>
      </c>
      <c r="E270" s="189"/>
      <c r="F270" s="96"/>
      <c r="G270" s="189"/>
      <c r="H270" s="188"/>
      <c r="I270" s="188"/>
      <c r="J270" s="188"/>
      <c r="K270" s="188"/>
    </row>
    <row r="271" spans="1:11" ht="15.75" customHeight="1" x14ac:dyDescent="0.2">
      <c r="A271" s="83" t="s">
        <v>663</v>
      </c>
      <c r="B271" s="100">
        <v>45420</v>
      </c>
      <c r="C271" s="83" t="s">
        <v>664</v>
      </c>
      <c r="D271" s="76" t="s">
        <v>669</v>
      </c>
      <c r="E271" s="189"/>
      <c r="F271" s="96"/>
      <c r="G271" s="189"/>
      <c r="H271" s="188"/>
      <c r="I271" s="188"/>
      <c r="J271" s="188"/>
      <c r="K271" s="188"/>
    </row>
    <row r="272" spans="1:11" ht="15.75" customHeight="1" x14ac:dyDescent="0.2">
      <c r="A272" s="83" t="s">
        <v>663</v>
      </c>
      <c r="B272" s="100">
        <v>45451</v>
      </c>
      <c r="C272" s="78" t="s">
        <v>670</v>
      </c>
      <c r="D272" s="82" t="s">
        <v>671</v>
      </c>
      <c r="E272" s="189"/>
      <c r="F272" s="96"/>
      <c r="G272" s="189"/>
      <c r="H272" s="188"/>
      <c r="I272" s="188"/>
      <c r="J272" s="188"/>
      <c r="K272" s="188"/>
    </row>
    <row r="273" spans="1:11" ht="15.75" customHeight="1" x14ac:dyDescent="0.2">
      <c r="A273" s="83" t="s">
        <v>663</v>
      </c>
      <c r="B273" s="100">
        <v>45481</v>
      </c>
      <c r="C273" s="78" t="s">
        <v>670</v>
      </c>
      <c r="D273" s="76" t="s">
        <v>672</v>
      </c>
      <c r="E273" s="189"/>
      <c r="F273" s="96"/>
      <c r="G273" s="189"/>
      <c r="H273" s="188"/>
      <c r="I273" s="188"/>
      <c r="J273" s="188"/>
      <c r="K273" s="188"/>
    </row>
    <row r="274" spans="1:11" ht="15.75" customHeight="1" x14ac:dyDescent="0.2">
      <c r="A274" s="83" t="s">
        <v>663</v>
      </c>
      <c r="B274" s="100">
        <v>45512</v>
      </c>
      <c r="C274" s="78" t="s">
        <v>670</v>
      </c>
      <c r="D274" s="76" t="s">
        <v>673</v>
      </c>
      <c r="E274" s="189"/>
      <c r="F274" s="96"/>
      <c r="G274" s="189"/>
      <c r="H274" s="188"/>
      <c r="I274" s="188"/>
      <c r="J274" s="188"/>
      <c r="K274" s="188"/>
    </row>
    <row r="275" spans="1:11" ht="15.75" customHeight="1" x14ac:dyDescent="0.2">
      <c r="A275" s="83" t="s">
        <v>663</v>
      </c>
      <c r="B275" s="100">
        <v>45543</v>
      </c>
      <c r="C275" s="78" t="s">
        <v>674</v>
      </c>
      <c r="D275" s="76" t="s">
        <v>675</v>
      </c>
      <c r="E275" s="189"/>
      <c r="F275" s="96"/>
      <c r="G275" s="189"/>
      <c r="H275" s="188"/>
      <c r="I275" s="188"/>
      <c r="J275" s="188"/>
      <c r="K275" s="188"/>
    </row>
    <row r="276" spans="1:11" ht="15.75" customHeight="1" x14ac:dyDescent="0.2">
      <c r="A276" s="83" t="s">
        <v>663</v>
      </c>
      <c r="B276" s="100">
        <v>45573</v>
      </c>
      <c r="C276" s="78" t="s">
        <v>674</v>
      </c>
      <c r="D276" s="76" t="s">
        <v>676</v>
      </c>
      <c r="E276" s="189"/>
      <c r="F276" s="96"/>
      <c r="G276" s="189"/>
      <c r="H276" s="188"/>
      <c r="I276" s="188"/>
      <c r="J276" s="188"/>
      <c r="K276" s="188"/>
    </row>
    <row r="277" spans="1:11" ht="15.75" customHeight="1" x14ac:dyDescent="0.2">
      <c r="A277" s="83"/>
      <c r="B277" s="84"/>
      <c r="C277" s="79"/>
      <c r="D277" s="76"/>
      <c r="E277" s="189"/>
      <c r="F277" s="96"/>
      <c r="G277" s="189"/>
      <c r="H277" s="188"/>
      <c r="I277" s="188"/>
      <c r="J277" s="188"/>
      <c r="K277" s="188"/>
    </row>
    <row r="278" spans="1:11" ht="15.75" customHeight="1" x14ac:dyDescent="0.2">
      <c r="A278" s="83"/>
      <c r="B278" s="84"/>
      <c r="C278" s="79"/>
      <c r="D278" s="76"/>
      <c r="E278" s="189"/>
      <c r="F278" s="96"/>
      <c r="G278" s="189"/>
      <c r="H278" s="188"/>
      <c r="I278" s="188"/>
      <c r="J278" s="188"/>
      <c r="K278" s="188"/>
    </row>
    <row r="279" spans="1:11" ht="15.75" customHeight="1" x14ac:dyDescent="0.2">
      <c r="A279" s="83"/>
      <c r="B279" s="84"/>
      <c r="C279" s="79"/>
      <c r="D279" s="76"/>
      <c r="E279" s="189"/>
      <c r="F279" s="96"/>
      <c r="G279" s="189"/>
      <c r="H279" s="188"/>
      <c r="I279" s="188"/>
      <c r="J279" s="188"/>
      <c r="K279" s="188"/>
    </row>
    <row r="280" spans="1:11" ht="15.75" customHeight="1" x14ac:dyDescent="0.2">
      <c r="A280" s="83"/>
      <c r="B280" s="84"/>
      <c r="C280" s="79"/>
      <c r="D280" s="76"/>
      <c r="E280" s="189"/>
      <c r="F280" s="96"/>
      <c r="G280" s="189"/>
      <c r="H280" s="188"/>
      <c r="I280" s="188"/>
      <c r="J280" s="188"/>
      <c r="K280" s="188"/>
    </row>
    <row r="281" spans="1:11" ht="15.75" customHeight="1" x14ac:dyDescent="0.2">
      <c r="A281" s="83"/>
      <c r="B281" s="84"/>
      <c r="C281" s="79"/>
      <c r="D281" s="76"/>
      <c r="E281" s="189"/>
      <c r="F281" s="96"/>
      <c r="G281" s="189"/>
      <c r="H281" s="188"/>
      <c r="I281" s="188"/>
      <c r="J281" s="188"/>
      <c r="K281" s="188"/>
    </row>
    <row r="282" spans="1:11" ht="15.75" customHeight="1" x14ac:dyDescent="0.2">
      <c r="A282" s="83"/>
      <c r="B282" s="84"/>
      <c r="C282" s="79"/>
      <c r="D282" s="76"/>
      <c r="E282" s="189"/>
      <c r="F282" s="96"/>
      <c r="G282" s="189"/>
      <c r="H282" s="188"/>
      <c r="I282" s="188"/>
      <c r="J282" s="188"/>
      <c r="K282" s="188"/>
    </row>
    <row r="283" spans="1:11" ht="15.75" customHeight="1" x14ac:dyDescent="0.2">
      <c r="A283" s="83"/>
      <c r="B283" s="84"/>
      <c r="C283" s="79"/>
      <c r="D283" s="76"/>
      <c r="E283" s="189"/>
      <c r="F283" s="96"/>
      <c r="G283" s="189"/>
      <c r="H283" s="188"/>
      <c r="I283" s="188"/>
      <c r="J283" s="188"/>
      <c r="K283" s="188"/>
    </row>
    <row r="284" spans="1:11" ht="15.75" customHeight="1" x14ac:dyDescent="0.2">
      <c r="A284" s="83"/>
      <c r="B284" s="84"/>
      <c r="C284" s="79"/>
      <c r="D284" s="76"/>
      <c r="E284" s="189"/>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79" priority="1" operator="equal">
      <formula>0</formula>
    </cfRule>
    <cfRule type="cellIs" dxfId="78" priority="2" operator="equal">
      <formula>1</formula>
    </cfRule>
    <cfRule type="cellIs" dxfId="77" priority="3" operator="equal">
      <formula>2</formula>
    </cfRule>
    <cfRule type="cellIs" dxfId="76" priority="4" operator="equal">
      <formula>3</formula>
    </cfRule>
    <cfRule type="cellIs" dxfId="75" priority="5" operator="equal">
      <formula>"N/A"</formula>
    </cfRule>
  </conditionalFormatting>
  <hyperlinks>
    <hyperlink ref="D2" r:id="rId1" xr:uid="{00000000-0004-0000-2200-000000000000}"/>
    <hyperlink ref="D4" r:id="rId2" xr:uid="{00000000-0004-0000-2200-000001000000}"/>
  </hyperlinks>
  <pageMargins left="0" right="0" top="0" bottom="0" header="0" footer="0"/>
  <pageSetup orientation="landscape"/>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2200-000000000000}">
          <x14:formula1>
            <xm:f>'EM Rating System'!$A$2:$A$5</xm:f>
          </x14:formula1>
          <xm:sqref>F9:F284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FC5E8"/>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4.1640625" customWidth="1"/>
    <col min="2" max="2" width="7"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1545</v>
      </c>
      <c r="E1" s="88"/>
      <c r="F1" s="391" t="s">
        <v>256</v>
      </c>
      <c r="G1" s="392"/>
      <c r="J1" s="89"/>
      <c r="K1" s="188"/>
    </row>
    <row r="2" spans="1:11" ht="15.75" customHeight="1" x14ac:dyDescent="0.2">
      <c r="A2" s="282"/>
      <c r="B2" s="282"/>
      <c r="C2" s="281" t="s">
        <v>679</v>
      </c>
      <c r="D2" s="90" t="s">
        <v>1546</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95">
        <v>1</v>
      </c>
      <c r="C9" s="69" t="s">
        <v>322</v>
      </c>
      <c r="D9" s="69" t="s">
        <v>323</v>
      </c>
      <c r="E9" s="188" t="s">
        <v>1547</v>
      </c>
      <c r="F9" s="96">
        <v>1</v>
      </c>
      <c r="G9" s="188" t="s">
        <v>1548</v>
      </c>
      <c r="H9" s="188"/>
      <c r="I9" s="188"/>
      <c r="J9" s="188"/>
      <c r="K9" s="188"/>
    </row>
    <row r="10" spans="1:11" ht="15.75" customHeight="1" x14ac:dyDescent="0.2">
      <c r="A10" s="69" t="s">
        <v>321</v>
      </c>
      <c r="B10" s="95">
        <v>1</v>
      </c>
      <c r="C10" s="69" t="s">
        <v>322</v>
      </c>
      <c r="D10" s="69" t="s">
        <v>324</v>
      </c>
      <c r="E10" s="188" t="s">
        <v>1549</v>
      </c>
      <c r="F10" s="96">
        <v>1</v>
      </c>
      <c r="G10" s="188" t="s">
        <v>1548</v>
      </c>
      <c r="H10" s="188"/>
      <c r="I10" s="188"/>
      <c r="J10" s="188"/>
      <c r="K10" s="188"/>
    </row>
    <row r="11" spans="1:11" ht="15.75" customHeight="1" x14ac:dyDescent="0.2">
      <c r="A11" s="69" t="s">
        <v>321</v>
      </c>
      <c r="B11" s="95">
        <v>1</v>
      </c>
      <c r="C11" s="69" t="s">
        <v>322</v>
      </c>
      <c r="D11" s="69" t="s">
        <v>325</v>
      </c>
      <c r="E11" s="188"/>
      <c r="F11" s="96">
        <v>0</v>
      </c>
      <c r="G11" s="188"/>
      <c r="H11" s="188"/>
      <c r="I11" s="188"/>
      <c r="J11" s="188"/>
      <c r="K11" s="188"/>
    </row>
    <row r="12" spans="1:11" ht="15.75" customHeight="1" x14ac:dyDescent="0.2">
      <c r="A12" s="69" t="s">
        <v>321</v>
      </c>
      <c r="B12" s="95">
        <v>1</v>
      </c>
      <c r="C12" s="69" t="s">
        <v>322</v>
      </c>
      <c r="D12" s="69" t="s">
        <v>326</v>
      </c>
      <c r="E12" s="188"/>
      <c r="F12" s="96">
        <v>0</v>
      </c>
      <c r="G12" s="188"/>
      <c r="H12" s="188"/>
      <c r="I12" s="188"/>
      <c r="J12" s="188"/>
      <c r="K12" s="188"/>
    </row>
    <row r="13" spans="1:11" ht="15.75" customHeight="1" x14ac:dyDescent="0.2">
      <c r="A13" s="69" t="s">
        <v>321</v>
      </c>
      <c r="B13" s="95">
        <v>1</v>
      </c>
      <c r="C13" s="69" t="s">
        <v>322</v>
      </c>
      <c r="D13" s="69" t="s">
        <v>327</v>
      </c>
      <c r="E13" s="188"/>
      <c r="F13" s="96">
        <v>0</v>
      </c>
      <c r="G13" s="188"/>
      <c r="H13" s="188"/>
      <c r="I13" s="188"/>
      <c r="J13" s="188"/>
      <c r="K13" s="188"/>
    </row>
    <row r="14" spans="1:11" ht="15.75" customHeight="1" x14ac:dyDescent="0.2">
      <c r="A14" s="69" t="s">
        <v>321</v>
      </c>
      <c r="B14" s="95">
        <v>1</v>
      </c>
      <c r="C14" s="69" t="s">
        <v>322</v>
      </c>
      <c r="D14" s="69" t="s">
        <v>328</v>
      </c>
      <c r="E14" s="188" t="s">
        <v>1547</v>
      </c>
      <c r="F14" s="96">
        <v>2</v>
      </c>
      <c r="G14" s="312" t="s">
        <v>1550</v>
      </c>
      <c r="H14" s="188"/>
      <c r="I14" s="188"/>
      <c r="J14" s="188"/>
      <c r="K14" s="188"/>
    </row>
    <row r="15" spans="1:11" ht="15.75" customHeight="1" x14ac:dyDescent="0.2">
      <c r="A15" s="69" t="s">
        <v>321</v>
      </c>
      <c r="B15" s="95">
        <v>2</v>
      </c>
      <c r="C15" s="69" t="s">
        <v>329</v>
      </c>
      <c r="D15" s="69" t="s">
        <v>330</v>
      </c>
      <c r="E15" s="188"/>
      <c r="F15" s="96"/>
      <c r="G15" s="188"/>
      <c r="H15" s="188"/>
      <c r="I15" s="188"/>
      <c r="J15" s="188"/>
      <c r="K15" s="188"/>
    </row>
    <row r="16" spans="1:11" ht="15.75" customHeight="1" x14ac:dyDescent="0.2">
      <c r="A16" s="69" t="s">
        <v>321</v>
      </c>
      <c r="B16" s="95">
        <v>2</v>
      </c>
      <c r="C16" s="69" t="s">
        <v>329</v>
      </c>
      <c r="D16" s="69" t="s">
        <v>331</v>
      </c>
      <c r="E16" s="188"/>
      <c r="F16" s="96"/>
      <c r="G16" s="188"/>
      <c r="H16" s="188"/>
      <c r="I16" s="188"/>
      <c r="J16" s="188"/>
      <c r="K16" s="188"/>
    </row>
    <row r="17" spans="1:11" ht="15.75" customHeight="1" x14ac:dyDescent="0.2">
      <c r="A17" s="69" t="s">
        <v>321</v>
      </c>
      <c r="B17" s="95">
        <v>2</v>
      </c>
      <c r="C17" s="69" t="s">
        <v>329</v>
      </c>
      <c r="D17" s="69" t="s">
        <v>332</v>
      </c>
      <c r="E17" s="188"/>
      <c r="F17" s="96"/>
      <c r="G17" s="188"/>
      <c r="H17" s="188"/>
      <c r="I17" s="188"/>
      <c r="J17" s="188"/>
      <c r="K17" s="188"/>
    </row>
    <row r="18" spans="1:11" ht="15.75" customHeight="1" x14ac:dyDescent="0.2">
      <c r="A18" s="69" t="s">
        <v>321</v>
      </c>
      <c r="B18" s="95">
        <v>2</v>
      </c>
      <c r="C18" s="69" t="s">
        <v>329</v>
      </c>
      <c r="D18" s="69" t="s">
        <v>333</v>
      </c>
      <c r="E18" s="188"/>
      <c r="F18" s="96"/>
      <c r="G18" s="188"/>
      <c r="H18" s="188"/>
      <c r="I18" s="188"/>
      <c r="J18" s="188"/>
      <c r="K18" s="188"/>
    </row>
    <row r="19" spans="1:11" ht="15.75" customHeight="1" x14ac:dyDescent="0.2">
      <c r="A19" s="69" t="s">
        <v>321</v>
      </c>
      <c r="B19" s="95">
        <v>2</v>
      </c>
      <c r="C19" s="69" t="s">
        <v>329</v>
      </c>
      <c r="D19" s="69" t="s">
        <v>334</v>
      </c>
      <c r="E19" s="188"/>
      <c r="F19" s="96"/>
      <c r="G19" s="188"/>
      <c r="H19" s="188"/>
      <c r="I19" s="188"/>
      <c r="J19" s="188"/>
      <c r="K19" s="188"/>
    </row>
    <row r="20" spans="1:11" ht="15.75" customHeight="1" x14ac:dyDescent="0.2">
      <c r="A20" s="69" t="s">
        <v>321</v>
      </c>
      <c r="B20" s="95">
        <v>3</v>
      </c>
      <c r="C20" s="69" t="s">
        <v>335</v>
      </c>
      <c r="D20" s="73" t="s">
        <v>336</v>
      </c>
      <c r="E20" s="188" t="s">
        <v>1551</v>
      </c>
      <c r="F20" s="96">
        <v>2</v>
      </c>
      <c r="G20" s="188"/>
      <c r="H20" s="188"/>
      <c r="I20" s="188"/>
      <c r="J20" s="188"/>
      <c r="K20" s="188"/>
    </row>
    <row r="21" spans="1:11" ht="15.75" customHeight="1" x14ac:dyDescent="0.2">
      <c r="A21" s="69" t="s">
        <v>321</v>
      </c>
      <c r="B21" s="95">
        <v>3</v>
      </c>
      <c r="C21" s="69" t="s">
        <v>335</v>
      </c>
      <c r="D21" s="73" t="s">
        <v>337</v>
      </c>
      <c r="E21" s="188"/>
      <c r="F21" s="96">
        <v>0</v>
      </c>
      <c r="G21" s="188"/>
      <c r="H21" s="188"/>
      <c r="I21" s="188"/>
      <c r="J21" s="188"/>
      <c r="K21" s="188"/>
    </row>
    <row r="22" spans="1:11" ht="15.75" customHeight="1" x14ac:dyDescent="0.2">
      <c r="A22" s="69" t="s">
        <v>321</v>
      </c>
      <c r="B22" s="95">
        <v>3</v>
      </c>
      <c r="C22" s="69" t="s">
        <v>335</v>
      </c>
      <c r="D22" s="73" t="s">
        <v>338</v>
      </c>
      <c r="E22" s="188" t="s">
        <v>1551</v>
      </c>
      <c r="F22" s="96">
        <v>2</v>
      </c>
      <c r="G22" s="188"/>
      <c r="H22" s="188"/>
      <c r="I22" s="188"/>
      <c r="J22" s="188"/>
      <c r="K22" s="188"/>
    </row>
    <row r="23" spans="1:11" ht="15.75" customHeight="1" x14ac:dyDescent="0.2">
      <c r="A23" s="69" t="s">
        <v>321</v>
      </c>
      <c r="B23" s="95">
        <v>3</v>
      </c>
      <c r="C23" s="69" t="s">
        <v>335</v>
      </c>
      <c r="D23" s="69" t="s">
        <v>339</v>
      </c>
      <c r="E23" s="188"/>
      <c r="F23" s="96">
        <v>0</v>
      </c>
      <c r="G23" s="188"/>
      <c r="H23" s="188"/>
      <c r="I23" s="188"/>
      <c r="J23" s="188"/>
      <c r="K23" s="188"/>
    </row>
    <row r="24" spans="1:11" ht="15.75" customHeight="1" x14ac:dyDescent="0.2">
      <c r="A24" s="69" t="s">
        <v>321</v>
      </c>
      <c r="B24" s="95">
        <v>3</v>
      </c>
      <c r="C24" s="69" t="s">
        <v>335</v>
      </c>
      <c r="D24" s="69" t="s">
        <v>340</v>
      </c>
      <c r="E24" s="188"/>
      <c r="F24" s="96">
        <v>0</v>
      </c>
      <c r="G24" s="188"/>
      <c r="H24" s="188"/>
      <c r="I24" s="188"/>
      <c r="J24" s="188"/>
      <c r="K24" s="188"/>
    </row>
    <row r="25" spans="1:11" ht="15.75" customHeight="1" x14ac:dyDescent="0.2">
      <c r="A25" s="69" t="s">
        <v>321</v>
      </c>
      <c r="B25" s="95">
        <v>3</v>
      </c>
      <c r="C25" s="69" t="s">
        <v>335</v>
      </c>
      <c r="D25" s="69" t="s">
        <v>341</v>
      </c>
      <c r="E25" s="188"/>
      <c r="F25" s="96">
        <v>0</v>
      </c>
      <c r="G25" s="188"/>
      <c r="H25" s="188"/>
      <c r="I25" s="188"/>
      <c r="J25" s="188"/>
      <c r="K25" s="188"/>
    </row>
    <row r="26" spans="1:11" ht="15.75" customHeight="1" x14ac:dyDescent="0.2">
      <c r="A26" s="69" t="s">
        <v>321</v>
      </c>
      <c r="B26" s="95">
        <v>3</v>
      </c>
      <c r="C26" s="69" t="s">
        <v>335</v>
      </c>
      <c r="D26" s="73" t="s">
        <v>342</v>
      </c>
      <c r="E26" s="188"/>
      <c r="F26" s="96">
        <v>0</v>
      </c>
      <c r="G26" s="188"/>
      <c r="H26" s="188"/>
      <c r="I26" s="188"/>
      <c r="J26" s="188"/>
      <c r="K26" s="188"/>
    </row>
    <row r="27" spans="1:11" ht="15.75" customHeight="1" x14ac:dyDescent="0.2">
      <c r="A27" s="69" t="s">
        <v>321</v>
      </c>
      <c r="B27" s="95">
        <v>3</v>
      </c>
      <c r="C27" s="69" t="s">
        <v>335</v>
      </c>
      <c r="D27" s="73" t="s">
        <v>343</v>
      </c>
      <c r="E27" s="188"/>
      <c r="F27" s="96">
        <v>0</v>
      </c>
      <c r="G27" s="188"/>
      <c r="H27" s="188"/>
      <c r="I27" s="188"/>
      <c r="J27" s="188"/>
      <c r="K27" s="188"/>
    </row>
    <row r="28" spans="1:11" ht="15.75" customHeight="1" x14ac:dyDescent="0.2">
      <c r="A28" s="69" t="s">
        <v>321</v>
      </c>
      <c r="B28" s="95">
        <v>4</v>
      </c>
      <c r="C28" s="69" t="s">
        <v>344</v>
      </c>
      <c r="D28" s="69" t="s">
        <v>345</v>
      </c>
      <c r="E28" s="188"/>
      <c r="F28" s="96">
        <v>0</v>
      </c>
      <c r="G28" s="188"/>
      <c r="H28" s="188"/>
      <c r="I28" s="188"/>
      <c r="J28" s="188"/>
      <c r="K28" s="188"/>
    </row>
    <row r="29" spans="1:11" ht="15.75" customHeight="1" x14ac:dyDescent="0.2">
      <c r="A29" s="69" t="s">
        <v>321</v>
      </c>
      <c r="B29" s="95">
        <v>4</v>
      </c>
      <c r="C29" s="69" t="s">
        <v>344</v>
      </c>
      <c r="D29" s="69" t="s">
        <v>346</v>
      </c>
      <c r="E29" s="188"/>
      <c r="F29" s="96">
        <v>0</v>
      </c>
      <c r="G29" s="188"/>
      <c r="H29" s="188"/>
      <c r="I29" s="188"/>
      <c r="J29" s="188"/>
      <c r="K29" s="188"/>
    </row>
    <row r="30" spans="1:11" ht="15.75" customHeight="1" x14ac:dyDescent="0.2">
      <c r="A30" s="69" t="s">
        <v>321</v>
      </c>
      <c r="B30" s="95">
        <v>4</v>
      </c>
      <c r="C30" s="69" t="s">
        <v>344</v>
      </c>
      <c r="D30" s="69" t="s">
        <v>347</v>
      </c>
      <c r="E30" s="188"/>
      <c r="F30" s="96">
        <v>0</v>
      </c>
      <c r="G30" s="188"/>
      <c r="H30" s="188"/>
      <c r="I30" s="188"/>
      <c r="J30" s="188"/>
      <c r="K30" s="188"/>
    </row>
    <row r="31" spans="1:11" ht="15.75" customHeight="1" x14ac:dyDescent="0.2">
      <c r="A31" s="69" t="s">
        <v>321</v>
      </c>
      <c r="B31" s="95">
        <v>5</v>
      </c>
      <c r="C31" s="74" t="s">
        <v>348</v>
      </c>
      <c r="D31" s="73" t="s">
        <v>349</v>
      </c>
      <c r="E31" s="188"/>
      <c r="F31" s="96">
        <v>0</v>
      </c>
      <c r="G31" s="188"/>
      <c r="H31" s="188"/>
      <c r="I31" s="188"/>
      <c r="J31" s="188"/>
      <c r="K31" s="188"/>
    </row>
    <row r="32" spans="1:11" ht="15.75" customHeight="1" x14ac:dyDescent="0.2">
      <c r="A32" s="69" t="s">
        <v>321</v>
      </c>
      <c r="B32" s="95">
        <v>5</v>
      </c>
      <c r="C32" s="74" t="s">
        <v>348</v>
      </c>
      <c r="D32" s="73" t="s">
        <v>350</v>
      </c>
      <c r="E32" s="188"/>
      <c r="F32" s="96">
        <v>0</v>
      </c>
      <c r="G32" s="188"/>
      <c r="H32" s="188"/>
      <c r="I32" s="188"/>
      <c r="J32" s="188"/>
      <c r="K32" s="188"/>
    </row>
    <row r="33" spans="1:11" ht="15.75" customHeight="1" x14ac:dyDescent="0.2">
      <c r="A33" s="69" t="s">
        <v>321</v>
      </c>
      <c r="B33" s="95">
        <v>5</v>
      </c>
      <c r="C33" s="74" t="s">
        <v>348</v>
      </c>
      <c r="D33" s="69" t="s">
        <v>351</v>
      </c>
      <c r="E33" s="188"/>
      <c r="F33" s="96">
        <v>0</v>
      </c>
      <c r="G33" s="188"/>
      <c r="H33" s="188"/>
      <c r="I33" s="188"/>
      <c r="J33" s="188"/>
      <c r="K33" s="188"/>
    </row>
    <row r="34" spans="1:11" ht="15.75" customHeight="1" x14ac:dyDescent="0.2">
      <c r="A34" s="69" t="s">
        <v>321</v>
      </c>
      <c r="B34" s="95">
        <v>5</v>
      </c>
      <c r="C34" s="74" t="s">
        <v>348</v>
      </c>
      <c r="D34" s="73" t="s">
        <v>352</v>
      </c>
      <c r="E34" s="188"/>
      <c r="F34" s="96">
        <v>0</v>
      </c>
      <c r="G34" s="188"/>
      <c r="H34" s="188"/>
      <c r="I34" s="188"/>
      <c r="J34" s="188"/>
      <c r="K34" s="188"/>
    </row>
    <row r="35" spans="1:11" ht="15.75" customHeight="1" x14ac:dyDescent="0.2">
      <c r="A35" s="69" t="s">
        <v>321</v>
      </c>
      <c r="B35" s="95">
        <v>5</v>
      </c>
      <c r="C35" s="74" t="s">
        <v>348</v>
      </c>
      <c r="D35" s="69" t="s">
        <v>353</v>
      </c>
      <c r="E35" s="188"/>
      <c r="F35" s="96">
        <v>0</v>
      </c>
      <c r="G35" s="188"/>
      <c r="H35" s="188"/>
      <c r="I35" s="188"/>
      <c r="J35" s="188"/>
      <c r="K35" s="188"/>
    </row>
    <row r="36" spans="1:11" ht="15.75" customHeight="1" x14ac:dyDescent="0.2">
      <c r="A36" s="69" t="s">
        <v>321</v>
      </c>
      <c r="B36" s="95">
        <v>5</v>
      </c>
      <c r="C36" s="74" t="s">
        <v>348</v>
      </c>
      <c r="D36" s="73" t="s">
        <v>354</v>
      </c>
      <c r="E36" s="188"/>
      <c r="F36" s="96">
        <v>0</v>
      </c>
      <c r="G36" s="188"/>
      <c r="H36" s="188"/>
      <c r="I36" s="188"/>
      <c r="J36" s="188"/>
      <c r="K36" s="188"/>
    </row>
    <row r="37" spans="1:11" ht="15.75" customHeight="1" x14ac:dyDescent="0.2">
      <c r="A37" s="69" t="s">
        <v>321</v>
      </c>
      <c r="B37" s="99">
        <v>6</v>
      </c>
      <c r="C37" s="76" t="s">
        <v>355</v>
      </c>
      <c r="D37" s="76" t="s">
        <v>356</v>
      </c>
      <c r="E37" s="188"/>
      <c r="F37" s="96">
        <v>0</v>
      </c>
      <c r="G37" s="188"/>
      <c r="H37" s="188"/>
      <c r="I37" s="188"/>
      <c r="J37" s="188"/>
      <c r="K37" s="188"/>
    </row>
    <row r="38" spans="1:11" ht="15.75" customHeight="1" x14ac:dyDescent="0.2">
      <c r="A38" s="69" t="s">
        <v>321</v>
      </c>
      <c r="B38" s="99">
        <v>6</v>
      </c>
      <c r="C38" s="76" t="s">
        <v>355</v>
      </c>
      <c r="D38" s="76" t="s">
        <v>357</v>
      </c>
      <c r="E38" s="188" t="s">
        <v>1552</v>
      </c>
      <c r="F38" s="96">
        <v>1</v>
      </c>
      <c r="G38" s="312" t="s">
        <v>1553</v>
      </c>
      <c r="H38" s="188"/>
      <c r="I38" s="188"/>
      <c r="J38" s="188"/>
      <c r="K38" s="188"/>
    </row>
    <row r="39" spans="1:11" ht="15.75" customHeight="1" x14ac:dyDescent="0.2">
      <c r="A39" s="69" t="s">
        <v>321</v>
      </c>
      <c r="B39" s="99">
        <v>6</v>
      </c>
      <c r="C39" s="76" t="s">
        <v>355</v>
      </c>
      <c r="D39" s="76" t="s">
        <v>358</v>
      </c>
      <c r="E39" s="188"/>
      <c r="F39" s="96">
        <v>0</v>
      </c>
      <c r="G39" s="188"/>
      <c r="H39" s="188"/>
      <c r="I39" s="188"/>
      <c r="J39" s="188"/>
      <c r="K39" s="188"/>
    </row>
    <row r="40" spans="1:11" ht="15.75" customHeight="1" x14ac:dyDescent="0.2">
      <c r="A40" s="69" t="s">
        <v>321</v>
      </c>
      <c r="B40" s="99">
        <v>6</v>
      </c>
      <c r="C40" s="76" t="s">
        <v>355</v>
      </c>
      <c r="D40" s="76" t="s">
        <v>359</v>
      </c>
      <c r="E40" s="188"/>
      <c r="F40" s="96">
        <v>0</v>
      </c>
      <c r="G40" s="188"/>
      <c r="H40" s="188"/>
      <c r="I40" s="188"/>
      <c r="J40" s="188"/>
      <c r="K40" s="188"/>
    </row>
    <row r="41" spans="1:11" ht="15.75" customHeight="1" x14ac:dyDescent="0.2">
      <c r="A41" s="69" t="s">
        <v>321</v>
      </c>
      <c r="B41" s="99">
        <v>6</v>
      </c>
      <c r="C41" s="76" t="s">
        <v>355</v>
      </c>
      <c r="D41" s="76" t="s">
        <v>360</v>
      </c>
      <c r="E41" s="188"/>
      <c r="F41" s="96">
        <v>0</v>
      </c>
      <c r="G41" s="188"/>
      <c r="H41" s="188"/>
      <c r="I41" s="188"/>
      <c r="J41" s="188"/>
      <c r="K41" s="188"/>
    </row>
    <row r="42" spans="1:11" ht="15.75" customHeight="1" x14ac:dyDescent="0.2">
      <c r="A42" s="69" t="s">
        <v>321</v>
      </c>
      <c r="B42" s="99">
        <v>7</v>
      </c>
      <c r="C42" s="76" t="s">
        <v>361</v>
      </c>
      <c r="D42" s="76" t="s">
        <v>362</v>
      </c>
      <c r="E42" s="188" t="s">
        <v>1554</v>
      </c>
      <c r="F42" s="96">
        <v>1</v>
      </c>
      <c r="G42" s="188" t="s">
        <v>1555</v>
      </c>
      <c r="H42" s="188"/>
      <c r="I42" s="188"/>
      <c r="J42" s="188"/>
      <c r="K42" s="188"/>
    </row>
    <row r="43" spans="1:11" ht="15.75" customHeight="1" x14ac:dyDescent="0.2">
      <c r="A43" s="69" t="s">
        <v>321</v>
      </c>
      <c r="B43" s="99">
        <v>7</v>
      </c>
      <c r="C43" s="76" t="s">
        <v>361</v>
      </c>
      <c r="D43" s="69" t="s">
        <v>363</v>
      </c>
      <c r="E43" s="188" t="s">
        <v>1556</v>
      </c>
      <c r="F43" s="96">
        <v>2</v>
      </c>
      <c r="G43" s="188"/>
      <c r="H43" s="188"/>
      <c r="I43" s="188"/>
      <c r="J43" s="188"/>
      <c r="K43" s="188"/>
    </row>
    <row r="44" spans="1:11" ht="15.75" customHeight="1" x14ac:dyDescent="0.2">
      <c r="A44" s="69" t="s">
        <v>321</v>
      </c>
      <c r="B44" s="99">
        <v>7</v>
      </c>
      <c r="C44" s="76" t="s">
        <v>361</v>
      </c>
      <c r="D44" s="69" t="s">
        <v>364</v>
      </c>
      <c r="E44" s="188" t="s">
        <v>1557</v>
      </c>
      <c r="F44" s="96">
        <v>1</v>
      </c>
      <c r="G44" s="188" t="s">
        <v>1558</v>
      </c>
      <c r="H44" s="188"/>
      <c r="I44" s="188"/>
      <c r="J44" s="188"/>
      <c r="K44" s="188"/>
    </row>
    <row r="45" spans="1:11" ht="15.75" customHeight="1" x14ac:dyDescent="0.2">
      <c r="A45" s="69" t="s">
        <v>321</v>
      </c>
      <c r="B45" s="99">
        <v>7</v>
      </c>
      <c r="C45" s="76" t="s">
        <v>361</v>
      </c>
      <c r="D45" s="76" t="s">
        <v>365</v>
      </c>
      <c r="E45" s="188" t="s">
        <v>1556</v>
      </c>
      <c r="F45" s="96">
        <v>2</v>
      </c>
      <c r="G45" s="188"/>
      <c r="H45" s="188"/>
      <c r="I45" s="188"/>
      <c r="J45" s="188"/>
      <c r="K45" s="188"/>
    </row>
    <row r="46" spans="1:11" ht="15.75" customHeight="1" x14ac:dyDescent="0.2">
      <c r="A46" s="69" t="s">
        <v>321</v>
      </c>
      <c r="B46" s="99">
        <v>7</v>
      </c>
      <c r="C46" s="76" t="s">
        <v>361</v>
      </c>
      <c r="D46" s="76" t="s">
        <v>366</v>
      </c>
      <c r="E46" s="188"/>
      <c r="F46" s="96">
        <v>0</v>
      </c>
      <c r="G46" s="188"/>
      <c r="H46" s="188"/>
      <c r="I46" s="188"/>
      <c r="J46" s="188"/>
      <c r="K46" s="188"/>
    </row>
    <row r="47" spans="1:11" ht="15.75" customHeight="1" x14ac:dyDescent="0.2">
      <c r="A47" s="69" t="s">
        <v>321</v>
      </c>
      <c r="B47" s="99">
        <v>8</v>
      </c>
      <c r="C47" s="76" t="s">
        <v>367</v>
      </c>
      <c r="D47" s="69" t="s">
        <v>368</v>
      </c>
      <c r="E47" s="188"/>
      <c r="F47" s="96"/>
      <c r="G47" s="188"/>
      <c r="H47" s="188"/>
      <c r="I47" s="188"/>
      <c r="J47" s="188"/>
      <c r="K47" s="188"/>
    </row>
    <row r="48" spans="1:11" ht="15.75" customHeight="1" x14ac:dyDescent="0.2">
      <c r="A48" s="69" t="s">
        <v>321</v>
      </c>
      <c r="B48" s="99">
        <v>8</v>
      </c>
      <c r="C48" s="76" t="s">
        <v>367</v>
      </c>
      <c r="D48" s="76" t="s">
        <v>369</v>
      </c>
      <c r="E48" s="188"/>
      <c r="F48" s="96"/>
      <c r="G48" s="188"/>
      <c r="H48" s="188"/>
      <c r="I48" s="188"/>
      <c r="J48" s="188"/>
      <c r="K48" s="188"/>
    </row>
    <row r="49" spans="1:11" ht="15.75" customHeight="1" x14ac:dyDescent="0.2">
      <c r="A49" s="69" t="s">
        <v>321</v>
      </c>
      <c r="B49" s="99">
        <v>8</v>
      </c>
      <c r="C49" s="76" t="s">
        <v>367</v>
      </c>
      <c r="D49" s="76" t="s">
        <v>370</v>
      </c>
      <c r="E49" s="188"/>
      <c r="F49" s="96"/>
      <c r="G49" s="188"/>
      <c r="H49" s="188"/>
      <c r="I49" s="188"/>
      <c r="J49" s="188"/>
      <c r="K49" s="188"/>
    </row>
    <row r="50" spans="1:11" ht="15.75" customHeight="1" x14ac:dyDescent="0.2">
      <c r="A50" s="69" t="s">
        <v>321</v>
      </c>
      <c r="B50" s="99">
        <v>8</v>
      </c>
      <c r="C50" s="76" t="s">
        <v>367</v>
      </c>
      <c r="D50" s="69" t="s">
        <v>371</v>
      </c>
      <c r="E50" s="188"/>
      <c r="F50" s="96"/>
      <c r="G50" s="188"/>
      <c r="H50" s="188"/>
      <c r="I50" s="188"/>
      <c r="J50" s="188"/>
      <c r="K50" s="188"/>
    </row>
    <row r="51" spans="1:11" ht="15.75" customHeight="1" x14ac:dyDescent="0.2">
      <c r="A51" s="69" t="s">
        <v>321</v>
      </c>
      <c r="B51" s="99">
        <v>8</v>
      </c>
      <c r="C51" s="76" t="s">
        <v>367</v>
      </c>
      <c r="D51" s="76" t="s">
        <v>372</v>
      </c>
      <c r="E51" s="188"/>
      <c r="F51" s="96"/>
      <c r="G51" s="188"/>
      <c r="H51" s="188"/>
      <c r="I51" s="188"/>
      <c r="J51" s="188"/>
      <c r="K51" s="188"/>
    </row>
    <row r="52" spans="1:11" ht="15.75" customHeight="1" x14ac:dyDescent="0.2">
      <c r="A52" s="69" t="s">
        <v>321</v>
      </c>
      <c r="B52" s="99">
        <v>8</v>
      </c>
      <c r="C52" s="76" t="s">
        <v>367</v>
      </c>
      <c r="D52" s="76" t="s">
        <v>373</v>
      </c>
      <c r="E52" s="188"/>
      <c r="F52" s="96"/>
      <c r="G52" s="188"/>
      <c r="H52" s="188"/>
      <c r="I52" s="188"/>
      <c r="J52" s="188"/>
      <c r="K52" s="188"/>
    </row>
    <row r="53" spans="1:11" ht="15.75" customHeight="1" x14ac:dyDescent="0.2">
      <c r="A53" s="69" t="s">
        <v>321</v>
      </c>
      <c r="B53" s="99">
        <v>8</v>
      </c>
      <c r="C53" s="76" t="s">
        <v>367</v>
      </c>
      <c r="D53" s="76" t="s">
        <v>374</v>
      </c>
      <c r="E53" s="188"/>
      <c r="F53" s="96"/>
      <c r="G53" s="188"/>
      <c r="H53" s="188"/>
      <c r="I53" s="188"/>
      <c r="J53" s="188"/>
      <c r="K53" s="188"/>
    </row>
    <row r="54" spans="1:11" ht="15.75" customHeight="1" x14ac:dyDescent="0.2">
      <c r="A54" s="69" t="s">
        <v>321</v>
      </c>
      <c r="B54" s="99">
        <v>8</v>
      </c>
      <c r="C54" s="76" t="s">
        <v>367</v>
      </c>
      <c r="D54" s="76" t="s">
        <v>375</v>
      </c>
      <c r="E54" s="188"/>
      <c r="F54" s="96"/>
      <c r="G54" s="188"/>
      <c r="H54" s="188"/>
      <c r="I54" s="188"/>
      <c r="J54" s="188"/>
      <c r="K54" s="188"/>
    </row>
    <row r="55" spans="1:11" ht="15.75" customHeight="1" x14ac:dyDescent="0.2">
      <c r="A55" s="69" t="s">
        <v>321</v>
      </c>
      <c r="B55" s="95">
        <v>9</v>
      </c>
      <c r="C55" s="69" t="s">
        <v>376</v>
      </c>
      <c r="D55" s="76" t="s">
        <v>377</v>
      </c>
      <c r="E55" s="188"/>
      <c r="F55" s="96"/>
      <c r="G55" s="188"/>
      <c r="H55" s="188"/>
      <c r="I55" s="188"/>
      <c r="J55" s="188"/>
      <c r="K55" s="188"/>
    </row>
    <row r="56" spans="1:11" ht="15.75" customHeight="1" x14ac:dyDescent="0.2">
      <c r="A56" s="69" t="s">
        <v>321</v>
      </c>
      <c r="B56" s="95">
        <v>9</v>
      </c>
      <c r="C56" s="69" t="s">
        <v>376</v>
      </c>
      <c r="D56" s="76" t="s">
        <v>378</v>
      </c>
      <c r="E56" s="188"/>
      <c r="F56" s="96"/>
      <c r="G56" s="188"/>
      <c r="H56" s="188"/>
      <c r="I56" s="188"/>
      <c r="J56" s="188"/>
      <c r="K56" s="188"/>
    </row>
    <row r="57" spans="1:11" ht="15.75" customHeight="1" x14ac:dyDescent="0.2">
      <c r="A57" s="69" t="s">
        <v>321</v>
      </c>
      <c r="B57" s="95">
        <v>9</v>
      </c>
      <c r="C57" s="69" t="s">
        <v>376</v>
      </c>
      <c r="D57" s="76" t="s">
        <v>379</v>
      </c>
      <c r="E57" s="188"/>
      <c r="F57" s="96"/>
      <c r="G57" s="188"/>
      <c r="H57" s="188"/>
      <c r="I57" s="188"/>
      <c r="J57" s="188"/>
      <c r="K57" s="188"/>
    </row>
    <row r="58" spans="1:11" ht="15.75" customHeight="1" x14ac:dyDescent="0.2">
      <c r="A58" s="69" t="s">
        <v>321</v>
      </c>
      <c r="B58" s="95">
        <v>9</v>
      </c>
      <c r="C58" s="69" t="s">
        <v>376</v>
      </c>
      <c r="D58" s="76" t="s">
        <v>380</v>
      </c>
      <c r="E58" s="188"/>
      <c r="F58" s="96"/>
      <c r="G58" s="188"/>
      <c r="H58" s="188"/>
      <c r="I58" s="188"/>
      <c r="J58" s="188"/>
      <c r="K58" s="188"/>
    </row>
    <row r="59" spans="1:11" ht="15.75" customHeight="1" x14ac:dyDescent="0.2">
      <c r="A59" s="69" t="s">
        <v>321</v>
      </c>
      <c r="B59" s="95">
        <v>9</v>
      </c>
      <c r="C59" s="69" t="s">
        <v>376</v>
      </c>
      <c r="D59" s="76" t="s">
        <v>381</v>
      </c>
      <c r="E59" s="188"/>
      <c r="F59" s="96"/>
      <c r="G59" s="188"/>
      <c r="H59" s="188"/>
      <c r="I59" s="188"/>
      <c r="J59" s="188"/>
      <c r="K59" s="188"/>
    </row>
    <row r="60" spans="1:11" ht="15.75" customHeight="1" x14ac:dyDescent="0.2">
      <c r="A60" s="69" t="s">
        <v>321</v>
      </c>
      <c r="B60" s="95">
        <v>10</v>
      </c>
      <c r="C60" s="69" t="s">
        <v>382</v>
      </c>
      <c r="D60" s="76" t="s">
        <v>383</v>
      </c>
      <c r="E60" s="188"/>
      <c r="F60" s="96"/>
      <c r="G60" s="188"/>
      <c r="H60" s="188"/>
      <c r="I60" s="188"/>
      <c r="J60" s="188"/>
      <c r="K60" s="188"/>
    </row>
    <row r="61" spans="1:11" ht="15.75" customHeight="1" x14ac:dyDescent="0.2">
      <c r="A61" s="69" t="s">
        <v>321</v>
      </c>
      <c r="B61" s="95">
        <v>10</v>
      </c>
      <c r="C61" s="69" t="s">
        <v>382</v>
      </c>
      <c r="D61" s="76" t="s">
        <v>384</v>
      </c>
      <c r="E61" s="188" t="s">
        <v>1559</v>
      </c>
      <c r="F61" s="96">
        <v>1</v>
      </c>
      <c r="G61" s="188"/>
      <c r="H61" s="188"/>
      <c r="I61" s="188"/>
      <c r="J61" s="188"/>
      <c r="K61" s="188"/>
    </row>
    <row r="62" spans="1:11" ht="15.75" customHeight="1" x14ac:dyDescent="0.2">
      <c r="A62" s="69" t="s">
        <v>321</v>
      </c>
      <c r="B62" s="95">
        <v>10</v>
      </c>
      <c r="C62" s="69" t="s">
        <v>382</v>
      </c>
      <c r="D62" s="76" t="s">
        <v>385</v>
      </c>
      <c r="E62" s="188"/>
      <c r="F62" s="96"/>
      <c r="G62" s="188"/>
      <c r="H62" s="188"/>
      <c r="I62" s="188"/>
      <c r="J62" s="188"/>
      <c r="K62" s="188"/>
    </row>
    <row r="63" spans="1:11" ht="15.75" customHeight="1" x14ac:dyDescent="0.2">
      <c r="A63" s="69" t="s">
        <v>321</v>
      </c>
      <c r="B63" s="95">
        <v>10</v>
      </c>
      <c r="C63" s="69" t="s">
        <v>382</v>
      </c>
      <c r="D63" s="76" t="s">
        <v>386</v>
      </c>
      <c r="E63" s="188"/>
      <c r="F63" s="96"/>
      <c r="G63" s="188"/>
      <c r="H63" s="188"/>
      <c r="I63" s="188"/>
      <c r="J63" s="188"/>
      <c r="K63" s="188"/>
    </row>
    <row r="64" spans="1:11" ht="15.75" customHeight="1" x14ac:dyDescent="0.2">
      <c r="A64" s="69" t="s">
        <v>321</v>
      </c>
      <c r="B64" s="95">
        <v>10</v>
      </c>
      <c r="C64" s="69" t="s">
        <v>382</v>
      </c>
      <c r="D64" s="76" t="s">
        <v>387</v>
      </c>
      <c r="E64" s="188"/>
      <c r="F64" s="96"/>
      <c r="G64" s="188"/>
      <c r="H64" s="188"/>
      <c r="I64" s="188"/>
      <c r="J64" s="188"/>
      <c r="K64" s="188"/>
    </row>
    <row r="65" spans="1:11" ht="15.75" customHeight="1" x14ac:dyDescent="0.2">
      <c r="A65" s="69" t="s">
        <v>321</v>
      </c>
      <c r="B65" s="95">
        <v>10</v>
      </c>
      <c r="C65" s="69" t="s">
        <v>382</v>
      </c>
      <c r="D65" s="76" t="s">
        <v>388</v>
      </c>
      <c r="E65" s="188"/>
      <c r="F65" s="96"/>
      <c r="G65" s="188"/>
      <c r="H65" s="188"/>
      <c r="I65" s="188"/>
      <c r="J65" s="188"/>
      <c r="K65" s="188"/>
    </row>
    <row r="66" spans="1:11" ht="15.75" customHeight="1" x14ac:dyDescent="0.2">
      <c r="A66" s="69" t="s">
        <v>321</v>
      </c>
      <c r="B66" s="95">
        <v>10</v>
      </c>
      <c r="C66" s="69" t="s">
        <v>382</v>
      </c>
      <c r="D66" s="76" t="s">
        <v>389</v>
      </c>
      <c r="E66" s="188"/>
      <c r="F66" s="96"/>
      <c r="G66" s="188"/>
      <c r="H66" s="188"/>
      <c r="I66" s="188"/>
      <c r="J66" s="188"/>
      <c r="K66" s="188"/>
    </row>
    <row r="67" spans="1:11" ht="15.75" customHeight="1" x14ac:dyDescent="0.2">
      <c r="A67" s="69" t="s">
        <v>321</v>
      </c>
      <c r="B67" s="95">
        <v>10</v>
      </c>
      <c r="C67" s="69" t="s">
        <v>382</v>
      </c>
      <c r="D67" s="76" t="s">
        <v>390</v>
      </c>
      <c r="E67" s="188"/>
      <c r="F67" s="96"/>
      <c r="G67" s="188"/>
      <c r="H67" s="188"/>
      <c r="I67" s="188"/>
      <c r="J67" s="188"/>
      <c r="K67" s="188"/>
    </row>
    <row r="68" spans="1:11" ht="15.75" customHeight="1" x14ac:dyDescent="0.2">
      <c r="A68" s="69" t="s">
        <v>321</v>
      </c>
      <c r="B68" s="95">
        <v>10</v>
      </c>
      <c r="C68" s="69" t="s">
        <v>382</v>
      </c>
      <c r="D68" s="76" t="s">
        <v>391</v>
      </c>
      <c r="E68" s="188"/>
      <c r="F68" s="96"/>
      <c r="G68" s="188"/>
      <c r="H68" s="188"/>
      <c r="I68" s="188"/>
      <c r="J68" s="188"/>
      <c r="K68" s="188"/>
    </row>
    <row r="69" spans="1:11" ht="15.75" customHeight="1" x14ac:dyDescent="0.2">
      <c r="A69" s="69" t="s">
        <v>321</v>
      </c>
      <c r="B69" s="95">
        <v>10</v>
      </c>
      <c r="C69" s="69" t="s">
        <v>382</v>
      </c>
      <c r="D69" s="76" t="s">
        <v>392</v>
      </c>
      <c r="E69" s="188"/>
      <c r="F69" s="96"/>
      <c r="G69" s="188"/>
      <c r="H69" s="188"/>
      <c r="I69" s="188"/>
      <c r="J69" s="188"/>
      <c r="K69" s="188"/>
    </row>
    <row r="70" spans="1:11" ht="15.75" customHeight="1" x14ac:dyDescent="0.2">
      <c r="A70" s="69" t="s">
        <v>321</v>
      </c>
      <c r="B70" s="95">
        <v>10</v>
      </c>
      <c r="C70" s="69" t="s">
        <v>382</v>
      </c>
      <c r="D70" s="76" t="s">
        <v>393</v>
      </c>
      <c r="E70" s="188"/>
      <c r="F70" s="96"/>
      <c r="G70" s="188"/>
      <c r="H70" s="188"/>
      <c r="I70" s="188"/>
      <c r="J70" s="188"/>
      <c r="K70" s="188"/>
    </row>
    <row r="71" spans="1:11" ht="15.75" customHeight="1" x14ac:dyDescent="0.2">
      <c r="A71" s="69" t="s">
        <v>321</v>
      </c>
      <c r="B71" s="95">
        <v>10</v>
      </c>
      <c r="C71" s="69" t="s">
        <v>382</v>
      </c>
      <c r="D71" s="76" t="s">
        <v>394</v>
      </c>
      <c r="E71" s="188"/>
      <c r="F71" s="96"/>
      <c r="G71" s="188"/>
      <c r="H71" s="188"/>
      <c r="I71" s="188"/>
      <c r="J71" s="188"/>
      <c r="K71" s="188"/>
    </row>
    <row r="72" spans="1:11" ht="15.75" customHeight="1" x14ac:dyDescent="0.2">
      <c r="A72" s="69" t="s">
        <v>321</v>
      </c>
      <c r="B72" s="95">
        <v>10</v>
      </c>
      <c r="C72" s="69" t="s">
        <v>382</v>
      </c>
      <c r="D72" s="76" t="s">
        <v>395</v>
      </c>
      <c r="E72" s="188"/>
      <c r="F72" s="96"/>
      <c r="G72" s="188"/>
      <c r="H72" s="188"/>
      <c r="I72" s="188"/>
      <c r="J72" s="188"/>
      <c r="K72" s="188"/>
    </row>
    <row r="73" spans="1:11" ht="15.75" customHeight="1" x14ac:dyDescent="0.2">
      <c r="A73" s="69" t="s">
        <v>321</v>
      </c>
      <c r="B73" s="95">
        <v>10</v>
      </c>
      <c r="C73" s="69" t="s">
        <v>382</v>
      </c>
      <c r="D73" s="76" t="s">
        <v>396</v>
      </c>
      <c r="E73" s="188"/>
      <c r="F73" s="96"/>
      <c r="G73" s="188"/>
      <c r="H73" s="188"/>
      <c r="I73" s="188"/>
      <c r="J73" s="188"/>
      <c r="K73" s="188"/>
    </row>
    <row r="74" spans="1:11" ht="15.75" customHeight="1" x14ac:dyDescent="0.2">
      <c r="A74" s="69" t="s">
        <v>321</v>
      </c>
      <c r="B74" s="95">
        <v>10</v>
      </c>
      <c r="C74" s="69" t="s">
        <v>382</v>
      </c>
      <c r="D74" s="76" t="s">
        <v>397</v>
      </c>
      <c r="E74" s="188"/>
      <c r="F74" s="96"/>
      <c r="G74" s="188"/>
      <c r="H74" s="188"/>
      <c r="I74" s="188"/>
      <c r="J74" s="188"/>
      <c r="K74" s="188"/>
    </row>
    <row r="75" spans="1:11" ht="15.75" customHeight="1" x14ac:dyDescent="0.2">
      <c r="A75" s="69" t="s">
        <v>321</v>
      </c>
      <c r="B75" s="95">
        <v>10</v>
      </c>
      <c r="C75" s="69" t="s">
        <v>382</v>
      </c>
      <c r="D75" s="76" t="s">
        <v>398</v>
      </c>
      <c r="E75" s="188"/>
      <c r="F75" s="96"/>
      <c r="G75" s="188"/>
      <c r="H75" s="188"/>
      <c r="I75" s="188"/>
      <c r="J75" s="188"/>
      <c r="K75" s="188"/>
    </row>
    <row r="76" spans="1:11" ht="15.75" customHeight="1" x14ac:dyDescent="0.2">
      <c r="A76" s="69" t="s">
        <v>321</v>
      </c>
      <c r="B76" s="95">
        <v>10</v>
      </c>
      <c r="C76" s="69" t="s">
        <v>382</v>
      </c>
      <c r="D76" s="76" t="s">
        <v>399</v>
      </c>
      <c r="E76" s="188"/>
      <c r="F76" s="96"/>
      <c r="G76" s="188"/>
      <c r="H76" s="188"/>
      <c r="I76" s="188"/>
      <c r="J76" s="188"/>
      <c r="K76" s="188"/>
    </row>
    <row r="77" spans="1:11" ht="15.75" customHeight="1" x14ac:dyDescent="0.2">
      <c r="A77" s="69" t="s">
        <v>321</v>
      </c>
      <c r="B77" s="95">
        <v>10</v>
      </c>
      <c r="C77" s="69" t="s">
        <v>382</v>
      </c>
      <c r="D77" s="76" t="s">
        <v>400</v>
      </c>
      <c r="E77" s="188"/>
      <c r="F77" s="96"/>
      <c r="G77" s="188"/>
      <c r="H77" s="188"/>
      <c r="I77" s="188"/>
      <c r="J77" s="188"/>
      <c r="K77" s="188"/>
    </row>
    <row r="78" spans="1:11" ht="15.75" customHeight="1" x14ac:dyDescent="0.2">
      <c r="A78" s="69" t="s">
        <v>321</v>
      </c>
      <c r="B78" s="95">
        <v>10</v>
      </c>
      <c r="C78" s="69" t="s">
        <v>382</v>
      </c>
      <c r="D78" s="76" t="s">
        <v>401</v>
      </c>
      <c r="E78" s="188"/>
      <c r="F78" s="96"/>
      <c r="G78" s="188"/>
      <c r="H78" s="188"/>
      <c r="I78" s="188"/>
      <c r="J78" s="188"/>
      <c r="K78" s="188"/>
    </row>
    <row r="79" spans="1:11" ht="15.75" customHeight="1" x14ac:dyDescent="0.2">
      <c r="A79" s="69" t="s">
        <v>321</v>
      </c>
      <c r="B79" s="95">
        <v>10</v>
      </c>
      <c r="C79" s="69" t="s">
        <v>382</v>
      </c>
      <c r="D79" s="76" t="s">
        <v>402</v>
      </c>
      <c r="E79" s="188"/>
      <c r="F79" s="96"/>
      <c r="G79" s="188"/>
      <c r="H79" s="188"/>
      <c r="I79" s="188"/>
      <c r="J79" s="188"/>
      <c r="K79" s="188"/>
    </row>
    <row r="80" spans="1:11" ht="15.75" customHeight="1" x14ac:dyDescent="0.2">
      <c r="A80" s="69" t="s">
        <v>321</v>
      </c>
      <c r="B80" s="95">
        <v>10</v>
      </c>
      <c r="C80" s="69" t="s">
        <v>382</v>
      </c>
      <c r="D80" s="76" t="s">
        <v>403</v>
      </c>
      <c r="E80" s="188"/>
      <c r="F80" s="96"/>
      <c r="G80" s="188"/>
      <c r="H80" s="188"/>
      <c r="I80" s="188"/>
      <c r="J80" s="188"/>
      <c r="K80" s="188"/>
    </row>
    <row r="81" spans="1:11" ht="15.75" customHeight="1" x14ac:dyDescent="0.2">
      <c r="A81" s="69" t="s">
        <v>321</v>
      </c>
      <c r="B81" s="95">
        <v>10</v>
      </c>
      <c r="C81" s="69" t="s">
        <v>382</v>
      </c>
      <c r="D81" s="76" t="s">
        <v>404</v>
      </c>
      <c r="E81" s="188"/>
      <c r="F81" s="96"/>
      <c r="G81" s="188"/>
      <c r="H81" s="188"/>
      <c r="I81" s="188"/>
      <c r="J81" s="188"/>
      <c r="K81" s="188"/>
    </row>
    <row r="82" spans="1:11" ht="15.75" customHeight="1" x14ac:dyDescent="0.2">
      <c r="A82" s="69" t="s">
        <v>321</v>
      </c>
      <c r="B82" s="95">
        <v>10</v>
      </c>
      <c r="C82" s="69" t="s">
        <v>382</v>
      </c>
      <c r="D82" s="76" t="s">
        <v>405</v>
      </c>
      <c r="E82" s="188"/>
      <c r="F82" s="96"/>
      <c r="G82" s="188"/>
      <c r="H82" s="188"/>
      <c r="I82" s="188"/>
      <c r="J82" s="188"/>
      <c r="K82" s="188"/>
    </row>
    <row r="83" spans="1:11" ht="15.75" customHeight="1" x14ac:dyDescent="0.2">
      <c r="A83" s="69" t="s">
        <v>321</v>
      </c>
      <c r="B83" s="95">
        <v>10</v>
      </c>
      <c r="C83" s="69" t="s">
        <v>382</v>
      </c>
      <c r="D83" s="76" t="s">
        <v>406</v>
      </c>
      <c r="E83" s="188"/>
      <c r="F83" s="96"/>
      <c r="G83" s="188"/>
      <c r="H83" s="188"/>
      <c r="I83" s="188"/>
      <c r="J83" s="188"/>
      <c r="K83" s="188"/>
    </row>
    <row r="84" spans="1:11" ht="15.75" customHeight="1" x14ac:dyDescent="0.2">
      <c r="A84" s="83" t="s">
        <v>407</v>
      </c>
      <c r="B84" s="95">
        <v>11</v>
      </c>
      <c r="C84" s="78" t="s">
        <v>408</v>
      </c>
      <c r="D84" s="76" t="s">
        <v>409</v>
      </c>
      <c r="E84" s="188"/>
      <c r="F84" s="96"/>
      <c r="G84" s="188"/>
      <c r="H84" s="188"/>
      <c r="I84" s="188"/>
      <c r="J84" s="188"/>
      <c r="K84" s="188"/>
    </row>
    <row r="85" spans="1:11" ht="15.75" customHeight="1" x14ac:dyDescent="0.2">
      <c r="A85" s="83" t="s">
        <v>407</v>
      </c>
      <c r="B85" s="95">
        <v>11</v>
      </c>
      <c r="C85" s="78" t="s">
        <v>408</v>
      </c>
      <c r="D85" s="76" t="s">
        <v>410</v>
      </c>
      <c r="E85" s="188"/>
      <c r="F85" s="96"/>
      <c r="G85" s="188"/>
      <c r="H85" s="188"/>
      <c r="I85" s="188"/>
      <c r="J85" s="188"/>
      <c r="K85" s="188"/>
    </row>
    <row r="86" spans="1:11" ht="15.75" customHeight="1" x14ac:dyDescent="0.2">
      <c r="A86" s="83" t="s">
        <v>407</v>
      </c>
      <c r="B86" s="95">
        <v>11</v>
      </c>
      <c r="C86" s="78" t="s">
        <v>408</v>
      </c>
      <c r="D86" s="76" t="s">
        <v>411</v>
      </c>
      <c r="E86" s="188"/>
      <c r="F86" s="96"/>
      <c r="G86" s="188"/>
      <c r="H86" s="188"/>
      <c r="I86" s="188"/>
      <c r="J86" s="188"/>
      <c r="K86" s="188"/>
    </row>
    <row r="87" spans="1:11" ht="15.75" customHeight="1" x14ac:dyDescent="0.2">
      <c r="A87" s="83" t="s">
        <v>407</v>
      </c>
      <c r="B87" s="95">
        <v>11</v>
      </c>
      <c r="C87" s="78" t="s">
        <v>408</v>
      </c>
      <c r="D87" s="76" t="s">
        <v>412</v>
      </c>
      <c r="E87" s="188"/>
      <c r="F87" s="96"/>
      <c r="G87" s="188"/>
      <c r="H87" s="188"/>
      <c r="I87" s="188"/>
      <c r="J87" s="188"/>
      <c r="K87" s="188"/>
    </row>
    <row r="88" spans="1:11" ht="15.75" customHeight="1" x14ac:dyDescent="0.2">
      <c r="A88" s="83" t="s">
        <v>407</v>
      </c>
      <c r="B88" s="95">
        <v>11</v>
      </c>
      <c r="C88" s="78" t="s">
        <v>408</v>
      </c>
      <c r="D88" s="76" t="s">
        <v>413</v>
      </c>
      <c r="E88" s="188"/>
      <c r="F88" s="96"/>
      <c r="G88" s="188"/>
      <c r="H88" s="188"/>
      <c r="I88" s="188"/>
      <c r="J88" s="188"/>
      <c r="K88" s="188"/>
    </row>
    <row r="89" spans="1:11" ht="15.75" customHeight="1" x14ac:dyDescent="0.2">
      <c r="A89" s="83" t="s">
        <v>407</v>
      </c>
      <c r="B89" s="95">
        <v>11</v>
      </c>
      <c r="C89" s="78" t="s">
        <v>408</v>
      </c>
      <c r="D89" s="76" t="s">
        <v>414</v>
      </c>
      <c r="E89" s="188"/>
      <c r="F89" s="96"/>
      <c r="G89" s="188"/>
      <c r="H89" s="188"/>
      <c r="I89" s="188"/>
      <c r="J89" s="188"/>
      <c r="K89" s="188"/>
    </row>
    <row r="90" spans="1:11" ht="15.75" customHeight="1" x14ac:dyDescent="0.2">
      <c r="A90" s="83" t="s">
        <v>407</v>
      </c>
      <c r="B90" s="95">
        <v>12</v>
      </c>
      <c r="C90" s="78" t="s">
        <v>415</v>
      </c>
      <c r="D90" s="76" t="s">
        <v>416</v>
      </c>
      <c r="E90" s="188"/>
      <c r="F90" s="96"/>
      <c r="G90" s="188"/>
      <c r="H90" s="188"/>
      <c r="I90" s="188"/>
      <c r="J90" s="188"/>
      <c r="K90" s="188"/>
    </row>
    <row r="91" spans="1:11" ht="15.75" customHeight="1" x14ac:dyDescent="0.2">
      <c r="A91" s="83" t="s">
        <v>407</v>
      </c>
      <c r="B91" s="95">
        <v>12</v>
      </c>
      <c r="C91" s="78" t="s">
        <v>415</v>
      </c>
      <c r="D91" s="76" t="s">
        <v>417</v>
      </c>
      <c r="E91" s="188"/>
      <c r="F91" s="96"/>
      <c r="G91" s="188"/>
      <c r="H91" s="188"/>
      <c r="I91" s="188"/>
      <c r="J91" s="188"/>
      <c r="K91" s="188"/>
    </row>
    <row r="92" spans="1:11" ht="15.75" customHeight="1" x14ac:dyDescent="0.2">
      <c r="A92" s="83" t="s">
        <v>407</v>
      </c>
      <c r="B92" s="95">
        <v>12</v>
      </c>
      <c r="C92" s="78" t="s">
        <v>415</v>
      </c>
      <c r="D92" s="76" t="s">
        <v>418</v>
      </c>
      <c r="E92" s="188"/>
      <c r="F92" s="96"/>
      <c r="G92" s="188"/>
      <c r="H92" s="188"/>
      <c r="I92" s="188"/>
      <c r="J92" s="188"/>
      <c r="K92" s="188"/>
    </row>
    <row r="93" spans="1:11" ht="15.75" customHeight="1" x14ac:dyDescent="0.2">
      <c r="A93" s="83" t="s">
        <v>407</v>
      </c>
      <c r="B93" s="95">
        <v>12</v>
      </c>
      <c r="C93" s="78" t="s">
        <v>415</v>
      </c>
      <c r="D93" s="76" t="s">
        <v>419</v>
      </c>
      <c r="E93" s="188"/>
      <c r="F93" s="96"/>
      <c r="G93" s="188"/>
      <c r="H93" s="188"/>
      <c r="I93" s="188"/>
      <c r="J93" s="188"/>
      <c r="K93" s="188"/>
    </row>
    <row r="94" spans="1:11" ht="15.75" customHeight="1" x14ac:dyDescent="0.2">
      <c r="A94" s="83" t="s">
        <v>407</v>
      </c>
      <c r="B94" s="95">
        <v>12</v>
      </c>
      <c r="C94" s="78" t="s">
        <v>415</v>
      </c>
      <c r="D94" s="76" t="s">
        <v>420</v>
      </c>
      <c r="E94" s="188"/>
      <c r="F94" s="96"/>
      <c r="G94" s="188"/>
      <c r="H94" s="188"/>
      <c r="I94" s="188"/>
      <c r="J94" s="188"/>
      <c r="K94" s="188"/>
    </row>
    <row r="95" spans="1:11" ht="15.75" customHeight="1" x14ac:dyDescent="0.2">
      <c r="A95" s="83" t="s">
        <v>407</v>
      </c>
      <c r="B95" s="95">
        <v>12</v>
      </c>
      <c r="C95" s="78" t="s">
        <v>415</v>
      </c>
      <c r="D95" s="76" t="s">
        <v>421</v>
      </c>
      <c r="E95" s="188"/>
      <c r="F95" s="96"/>
      <c r="G95" s="188"/>
      <c r="H95" s="188"/>
      <c r="I95" s="188"/>
      <c r="J95" s="188"/>
      <c r="K95" s="188"/>
    </row>
    <row r="96" spans="1:11" ht="15.75" customHeight="1" x14ac:dyDescent="0.2">
      <c r="A96" s="83" t="s">
        <v>407</v>
      </c>
      <c r="B96" s="95">
        <v>12</v>
      </c>
      <c r="C96" s="78" t="s">
        <v>415</v>
      </c>
      <c r="D96" s="76" t="s">
        <v>422</v>
      </c>
      <c r="E96" s="188"/>
      <c r="F96" s="96"/>
      <c r="G96" s="188"/>
      <c r="H96" s="188"/>
      <c r="I96" s="188"/>
      <c r="J96" s="188"/>
      <c r="K96" s="188"/>
    </row>
    <row r="97" spans="1:11" ht="15.75" customHeight="1" x14ac:dyDescent="0.2">
      <c r="A97" s="83" t="s">
        <v>407</v>
      </c>
      <c r="B97" s="95">
        <v>12</v>
      </c>
      <c r="C97" s="78" t="s">
        <v>415</v>
      </c>
      <c r="D97" s="76" t="s">
        <v>423</v>
      </c>
      <c r="E97" s="188"/>
      <c r="F97" s="96"/>
      <c r="G97" s="188"/>
      <c r="H97" s="188"/>
      <c r="I97" s="188"/>
      <c r="J97" s="188"/>
      <c r="K97" s="188"/>
    </row>
    <row r="98" spans="1:11" ht="15.75" customHeight="1" x14ac:dyDescent="0.2">
      <c r="A98" s="83" t="s">
        <v>407</v>
      </c>
      <c r="B98" s="95">
        <v>12</v>
      </c>
      <c r="C98" s="78" t="s">
        <v>415</v>
      </c>
      <c r="D98" s="76" t="s">
        <v>424</v>
      </c>
      <c r="E98" s="188"/>
      <c r="F98" s="96"/>
      <c r="G98" s="188"/>
      <c r="H98" s="188"/>
      <c r="I98" s="188"/>
      <c r="J98" s="188"/>
      <c r="K98" s="188"/>
    </row>
    <row r="99" spans="1:11" ht="15.75" customHeight="1" x14ac:dyDescent="0.2">
      <c r="A99" s="83" t="s">
        <v>407</v>
      </c>
      <c r="B99" s="95">
        <v>13</v>
      </c>
      <c r="C99" s="78" t="s">
        <v>425</v>
      </c>
      <c r="D99" s="76" t="s">
        <v>426</v>
      </c>
      <c r="E99" s="188"/>
      <c r="F99" s="96"/>
      <c r="G99" s="188"/>
      <c r="H99" s="188"/>
      <c r="I99" s="188"/>
      <c r="J99" s="188"/>
      <c r="K99" s="188"/>
    </row>
    <row r="100" spans="1:11" ht="15.75" customHeight="1" x14ac:dyDescent="0.2">
      <c r="A100" s="83" t="s">
        <v>407</v>
      </c>
      <c r="B100" s="95">
        <v>13</v>
      </c>
      <c r="C100" s="78" t="s">
        <v>425</v>
      </c>
      <c r="D100" s="76" t="s">
        <v>427</v>
      </c>
      <c r="E100" s="188"/>
      <c r="F100" s="96"/>
      <c r="G100" s="188"/>
      <c r="H100" s="188"/>
      <c r="I100" s="188"/>
      <c r="J100" s="188"/>
      <c r="K100" s="188"/>
    </row>
    <row r="101" spans="1:11" ht="15.75" customHeight="1" x14ac:dyDescent="0.2">
      <c r="A101" s="83" t="s">
        <v>407</v>
      </c>
      <c r="B101" s="95">
        <v>13</v>
      </c>
      <c r="C101" s="78" t="s">
        <v>425</v>
      </c>
      <c r="D101" s="76" t="s">
        <v>428</v>
      </c>
      <c r="E101" s="188"/>
      <c r="F101" s="96"/>
      <c r="G101" s="188"/>
      <c r="H101" s="188"/>
      <c r="I101" s="188"/>
      <c r="J101" s="188"/>
      <c r="K101" s="188"/>
    </row>
    <row r="102" spans="1:11" ht="15.75" customHeight="1" x14ac:dyDescent="0.2">
      <c r="A102" s="83" t="s">
        <v>407</v>
      </c>
      <c r="B102" s="95">
        <v>13</v>
      </c>
      <c r="C102" s="78" t="s">
        <v>425</v>
      </c>
      <c r="D102" s="76" t="s">
        <v>429</v>
      </c>
      <c r="E102" s="188"/>
      <c r="F102" s="96"/>
      <c r="G102" s="188"/>
      <c r="H102" s="188"/>
      <c r="I102" s="188"/>
      <c r="J102" s="188"/>
      <c r="K102" s="188"/>
    </row>
    <row r="103" spans="1:11" ht="15.75" customHeight="1" x14ac:dyDescent="0.2">
      <c r="A103" s="83" t="s">
        <v>407</v>
      </c>
      <c r="B103" s="95">
        <v>14</v>
      </c>
      <c r="C103" s="78" t="s">
        <v>430</v>
      </c>
      <c r="D103" s="76" t="s">
        <v>431</v>
      </c>
      <c r="E103" s="188" t="s">
        <v>1560</v>
      </c>
      <c r="F103" s="96">
        <v>2</v>
      </c>
      <c r="G103" s="188"/>
      <c r="H103" s="188"/>
      <c r="I103" s="188"/>
      <c r="J103" s="188"/>
      <c r="K103" s="188"/>
    </row>
    <row r="104" spans="1:11" ht="15.75" customHeight="1" x14ac:dyDescent="0.2">
      <c r="A104" s="83" t="s">
        <v>407</v>
      </c>
      <c r="B104" s="95">
        <v>14</v>
      </c>
      <c r="C104" s="78" t="s">
        <v>430</v>
      </c>
      <c r="D104" s="76" t="s">
        <v>432</v>
      </c>
      <c r="E104" s="188" t="s">
        <v>1561</v>
      </c>
      <c r="F104" s="96">
        <v>1</v>
      </c>
      <c r="G104" s="188" t="s">
        <v>1562</v>
      </c>
      <c r="H104" s="188"/>
      <c r="I104" s="188"/>
      <c r="J104" s="188"/>
      <c r="K104" s="188"/>
    </row>
    <row r="105" spans="1:11" ht="15.75" customHeight="1" x14ac:dyDescent="0.2">
      <c r="A105" s="83" t="s">
        <v>407</v>
      </c>
      <c r="B105" s="95">
        <v>14</v>
      </c>
      <c r="C105" s="78" t="s">
        <v>430</v>
      </c>
      <c r="D105" s="76" t="s">
        <v>433</v>
      </c>
      <c r="E105" s="188" t="s">
        <v>1563</v>
      </c>
      <c r="F105" s="96">
        <v>2</v>
      </c>
      <c r="G105" s="188"/>
      <c r="H105" s="188"/>
      <c r="I105" s="188"/>
      <c r="J105" s="188"/>
      <c r="K105" s="188"/>
    </row>
    <row r="106" spans="1:11" ht="15.75" customHeight="1" x14ac:dyDescent="0.2">
      <c r="A106" s="83" t="s">
        <v>407</v>
      </c>
      <c r="B106" s="95">
        <v>14</v>
      </c>
      <c r="C106" s="78" t="s">
        <v>430</v>
      </c>
      <c r="D106" s="76" t="s">
        <v>434</v>
      </c>
      <c r="E106" s="188"/>
      <c r="F106" s="96"/>
      <c r="G106" s="188"/>
      <c r="H106" s="188"/>
      <c r="I106" s="188"/>
      <c r="J106" s="188"/>
      <c r="K106" s="188"/>
    </row>
    <row r="107" spans="1:11" ht="15.75" customHeight="1" x14ac:dyDescent="0.2">
      <c r="A107" s="83" t="s">
        <v>407</v>
      </c>
      <c r="B107" s="95">
        <v>14</v>
      </c>
      <c r="C107" s="78" t="s">
        <v>430</v>
      </c>
      <c r="D107" s="76" t="s">
        <v>435</v>
      </c>
      <c r="E107" s="188"/>
      <c r="F107" s="96"/>
      <c r="G107" s="188"/>
      <c r="H107" s="188"/>
      <c r="I107" s="188"/>
      <c r="J107" s="188"/>
      <c r="K107" s="188"/>
    </row>
    <row r="108" spans="1:11" ht="15.75" customHeight="1" x14ac:dyDescent="0.2">
      <c r="A108" s="83" t="s">
        <v>407</v>
      </c>
      <c r="B108" s="95">
        <v>14</v>
      </c>
      <c r="C108" s="78" t="s">
        <v>430</v>
      </c>
      <c r="D108" s="76" t="s">
        <v>436</v>
      </c>
      <c r="E108" s="188"/>
      <c r="F108" s="96"/>
      <c r="G108" s="188"/>
      <c r="H108" s="188"/>
      <c r="I108" s="188"/>
      <c r="J108" s="188"/>
      <c r="K108" s="188"/>
    </row>
    <row r="109" spans="1:11" ht="15.75" customHeight="1" x14ac:dyDescent="0.2">
      <c r="A109" s="83" t="s">
        <v>407</v>
      </c>
      <c r="B109" s="95">
        <v>14</v>
      </c>
      <c r="C109" s="78" t="s">
        <v>430</v>
      </c>
      <c r="D109" s="76" t="s">
        <v>437</v>
      </c>
      <c r="E109" s="188"/>
      <c r="F109" s="96"/>
      <c r="G109" s="188"/>
      <c r="H109" s="188"/>
      <c r="I109" s="188"/>
      <c r="J109" s="188"/>
      <c r="K109" s="188"/>
    </row>
    <row r="110" spans="1:11" ht="15.75" customHeight="1" x14ac:dyDescent="0.2">
      <c r="A110" s="83" t="s">
        <v>407</v>
      </c>
      <c r="B110" s="95">
        <v>15</v>
      </c>
      <c r="C110" s="78" t="s">
        <v>438</v>
      </c>
      <c r="D110" s="76" t="s">
        <v>439</v>
      </c>
      <c r="E110" s="188" t="s">
        <v>1564</v>
      </c>
      <c r="F110" s="96">
        <v>2</v>
      </c>
      <c r="G110" s="188"/>
      <c r="H110" s="188"/>
      <c r="I110" s="188"/>
      <c r="J110" s="188"/>
      <c r="K110" s="188"/>
    </row>
    <row r="111" spans="1:11" ht="15.75" customHeight="1" x14ac:dyDescent="0.2">
      <c r="A111" s="83" t="s">
        <v>407</v>
      </c>
      <c r="B111" s="95">
        <v>15</v>
      </c>
      <c r="C111" s="78" t="s">
        <v>438</v>
      </c>
      <c r="D111" s="76" t="s">
        <v>440</v>
      </c>
      <c r="E111" s="188" t="s">
        <v>1564</v>
      </c>
      <c r="F111" s="96">
        <v>1</v>
      </c>
      <c r="G111" s="188" t="s">
        <v>1562</v>
      </c>
      <c r="H111" s="188"/>
      <c r="I111" s="188"/>
      <c r="J111" s="188"/>
      <c r="K111" s="188"/>
    </row>
    <row r="112" spans="1:11" ht="15.75" customHeight="1" x14ac:dyDescent="0.2">
      <c r="A112" s="83" t="s">
        <v>407</v>
      </c>
      <c r="B112" s="95">
        <v>15</v>
      </c>
      <c r="C112" s="78" t="s">
        <v>438</v>
      </c>
      <c r="D112" s="76" t="s">
        <v>441</v>
      </c>
      <c r="E112" s="188"/>
      <c r="F112" s="96"/>
      <c r="G112" s="188"/>
      <c r="H112" s="188"/>
      <c r="I112" s="188"/>
      <c r="J112" s="188"/>
      <c r="K112" s="188"/>
    </row>
    <row r="113" spans="1:11" ht="15.75" customHeight="1" x14ac:dyDescent="0.2">
      <c r="A113" s="83" t="s">
        <v>407</v>
      </c>
      <c r="B113" s="95">
        <v>16</v>
      </c>
      <c r="C113" s="78" t="s">
        <v>442</v>
      </c>
      <c r="D113" s="76" t="s">
        <v>443</v>
      </c>
      <c r="E113" s="188"/>
      <c r="F113" s="96"/>
      <c r="G113" s="188"/>
      <c r="H113" s="188"/>
      <c r="I113" s="188"/>
      <c r="J113" s="188"/>
      <c r="K113" s="188"/>
    </row>
    <row r="114" spans="1:11" ht="15.75" customHeight="1" x14ac:dyDescent="0.2">
      <c r="A114" s="83" t="s">
        <v>407</v>
      </c>
      <c r="B114" s="95">
        <v>16</v>
      </c>
      <c r="C114" s="78" t="s">
        <v>442</v>
      </c>
      <c r="D114" s="76" t="s">
        <v>444</v>
      </c>
      <c r="E114" s="188"/>
      <c r="F114" s="96"/>
      <c r="G114" s="188"/>
      <c r="H114" s="188"/>
      <c r="I114" s="188"/>
      <c r="J114" s="188"/>
      <c r="K114" s="188"/>
    </row>
    <row r="115" spans="1:11" ht="15.75" customHeight="1" x14ac:dyDescent="0.2">
      <c r="A115" s="83" t="s">
        <v>407</v>
      </c>
      <c r="B115" s="95">
        <v>16</v>
      </c>
      <c r="C115" s="78" t="s">
        <v>442</v>
      </c>
      <c r="D115" s="76" t="s">
        <v>445</v>
      </c>
      <c r="E115" s="188"/>
      <c r="F115" s="96"/>
      <c r="G115" s="188"/>
      <c r="H115" s="188"/>
      <c r="I115" s="188"/>
      <c r="J115" s="188"/>
      <c r="K115" s="188"/>
    </row>
    <row r="116" spans="1:11" ht="15.75" customHeight="1" x14ac:dyDescent="0.2">
      <c r="A116" s="83" t="s">
        <v>407</v>
      </c>
      <c r="B116" s="95">
        <v>16</v>
      </c>
      <c r="C116" s="78" t="s">
        <v>442</v>
      </c>
      <c r="D116" s="76" t="s">
        <v>446</v>
      </c>
      <c r="E116" s="188"/>
      <c r="F116" s="96"/>
      <c r="G116" s="188"/>
      <c r="H116" s="188"/>
      <c r="I116" s="188"/>
      <c r="J116" s="188"/>
      <c r="K116" s="188"/>
    </row>
    <row r="117" spans="1:11" ht="15.75" customHeight="1" x14ac:dyDescent="0.2">
      <c r="A117" s="83" t="s">
        <v>407</v>
      </c>
      <c r="B117" s="95">
        <v>16</v>
      </c>
      <c r="C117" s="78" t="s">
        <v>442</v>
      </c>
      <c r="D117" s="76" t="s">
        <v>447</v>
      </c>
      <c r="E117" s="188"/>
      <c r="F117" s="96"/>
      <c r="G117" s="188"/>
      <c r="H117" s="188"/>
      <c r="I117" s="188"/>
      <c r="J117" s="188"/>
      <c r="K117" s="188"/>
    </row>
    <row r="118" spans="1:11" ht="15.75" customHeight="1" x14ac:dyDescent="0.2">
      <c r="A118" s="83" t="s">
        <v>407</v>
      </c>
      <c r="B118" s="95">
        <v>16</v>
      </c>
      <c r="C118" s="78" t="s">
        <v>442</v>
      </c>
      <c r="D118" s="76" t="s">
        <v>448</v>
      </c>
      <c r="E118" s="188"/>
      <c r="F118" s="96"/>
      <c r="G118" s="188"/>
      <c r="H118" s="188"/>
      <c r="I118" s="188"/>
      <c r="J118" s="188"/>
      <c r="K118" s="188"/>
    </row>
    <row r="119" spans="1:11" ht="15.75" customHeight="1" x14ac:dyDescent="0.2">
      <c r="A119" s="83" t="s">
        <v>407</v>
      </c>
      <c r="B119" s="95">
        <v>16</v>
      </c>
      <c r="C119" s="78" t="s">
        <v>442</v>
      </c>
      <c r="D119" s="76" t="s">
        <v>449</v>
      </c>
      <c r="E119" s="188"/>
      <c r="F119" s="96"/>
      <c r="G119" s="188"/>
      <c r="H119" s="188"/>
      <c r="I119" s="188"/>
      <c r="J119" s="188"/>
      <c r="K119" s="188"/>
    </row>
    <row r="120" spans="1:11" ht="15.75" customHeight="1" x14ac:dyDescent="0.2">
      <c r="A120" s="83" t="s">
        <v>407</v>
      </c>
      <c r="B120" s="95">
        <v>16</v>
      </c>
      <c r="C120" s="78" t="s">
        <v>442</v>
      </c>
      <c r="D120" s="76" t="s">
        <v>450</v>
      </c>
      <c r="E120" s="188"/>
      <c r="F120" s="96"/>
      <c r="G120" s="188"/>
      <c r="H120" s="188"/>
      <c r="I120" s="188"/>
      <c r="J120" s="188"/>
      <c r="K120" s="188"/>
    </row>
    <row r="121" spans="1:11" ht="15.75" customHeight="1" x14ac:dyDescent="0.2">
      <c r="A121" s="83" t="s">
        <v>407</v>
      </c>
      <c r="B121" s="95">
        <v>16</v>
      </c>
      <c r="C121" s="78" t="s">
        <v>442</v>
      </c>
      <c r="D121" s="76" t="s">
        <v>451</v>
      </c>
      <c r="E121" s="188"/>
      <c r="F121" s="96"/>
      <c r="G121" s="188"/>
      <c r="H121" s="188"/>
      <c r="I121" s="188"/>
      <c r="J121" s="188"/>
      <c r="K121" s="188"/>
    </row>
    <row r="122" spans="1:11" ht="15.75" customHeight="1" x14ac:dyDescent="0.2">
      <c r="A122" s="83" t="s">
        <v>407</v>
      </c>
      <c r="B122" s="95">
        <v>16</v>
      </c>
      <c r="C122" s="78" t="s">
        <v>442</v>
      </c>
      <c r="D122" s="76" t="s">
        <v>452</v>
      </c>
      <c r="E122" s="188"/>
      <c r="F122" s="96"/>
      <c r="G122" s="188"/>
      <c r="H122" s="188"/>
      <c r="I122" s="188"/>
      <c r="J122" s="188"/>
      <c r="K122" s="188"/>
    </row>
    <row r="123" spans="1:11" ht="15.75" customHeight="1" x14ac:dyDescent="0.2">
      <c r="A123" s="83" t="s">
        <v>407</v>
      </c>
      <c r="B123" s="95">
        <v>16</v>
      </c>
      <c r="C123" s="78" t="s">
        <v>442</v>
      </c>
      <c r="D123" s="76" t="s">
        <v>453</v>
      </c>
      <c r="E123" s="188"/>
      <c r="F123" s="96"/>
      <c r="G123" s="188"/>
      <c r="H123" s="188"/>
      <c r="I123" s="188"/>
      <c r="J123" s="188"/>
      <c r="K123" s="188"/>
    </row>
    <row r="124" spans="1:11" ht="15.75" customHeight="1" x14ac:dyDescent="0.2">
      <c r="A124" s="83" t="s">
        <v>407</v>
      </c>
      <c r="B124" s="95">
        <v>16</v>
      </c>
      <c r="C124" s="78" t="s">
        <v>442</v>
      </c>
      <c r="D124" s="76" t="s">
        <v>454</v>
      </c>
      <c r="E124" s="188"/>
      <c r="F124" s="96"/>
      <c r="G124" s="188"/>
      <c r="H124" s="188"/>
      <c r="I124" s="188"/>
      <c r="J124" s="188"/>
      <c r="K124" s="188"/>
    </row>
    <row r="125" spans="1:11" ht="15.75" customHeight="1" x14ac:dyDescent="0.2">
      <c r="A125" s="83" t="s">
        <v>407</v>
      </c>
      <c r="B125" s="95">
        <v>16</v>
      </c>
      <c r="C125" s="78" t="s">
        <v>442</v>
      </c>
      <c r="D125" s="76" t="s">
        <v>455</v>
      </c>
      <c r="E125" s="188"/>
      <c r="F125" s="96"/>
      <c r="G125" s="188"/>
      <c r="H125" s="188"/>
      <c r="I125" s="188"/>
      <c r="J125" s="188"/>
      <c r="K125" s="188"/>
    </row>
    <row r="126" spans="1:11" ht="15.75" customHeight="1" x14ac:dyDescent="0.2">
      <c r="A126" s="83" t="s">
        <v>407</v>
      </c>
      <c r="B126" s="95">
        <v>16</v>
      </c>
      <c r="C126" s="78" t="s">
        <v>442</v>
      </c>
      <c r="D126" s="76" t="s">
        <v>456</v>
      </c>
      <c r="E126" s="188"/>
      <c r="F126" s="96"/>
      <c r="G126" s="188"/>
      <c r="H126" s="188"/>
      <c r="I126" s="188"/>
      <c r="J126" s="188"/>
      <c r="K126" s="188"/>
    </row>
    <row r="127" spans="1:11" ht="15.75" customHeight="1" x14ac:dyDescent="0.2">
      <c r="A127" s="83" t="s">
        <v>407</v>
      </c>
      <c r="B127" s="95">
        <v>16</v>
      </c>
      <c r="C127" s="78" t="s">
        <v>442</v>
      </c>
      <c r="D127" s="76" t="s">
        <v>457</v>
      </c>
      <c r="E127" s="188"/>
      <c r="F127" s="96"/>
      <c r="G127" s="188"/>
      <c r="H127" s="188"/>
      <c r="I127" s="188"/>
      <c r="J127" s="188"/>
      <c r="K127" s="188"/>
    </row>
    <row r="128" spans="1:11" ht="15.75" customHeight="1" x14ac:dyDescent="0.2">
      <c r="A128" s="83" t="s">
        <v>407</v>
      </c>
      <c r="B128" s="95">
        <v>16</v>
      </c>
      <c r="C128" s="78" t="s">
        <v>442</v>
      </c>
      <c r="D128" s="76" t="s">
        <v>458</v>
      </c>
      <c r="E128" s="188"/>
      <c r="F128" s="96"/>
      <c r="G128" s="188"/>
      <c r="H128" s="188"/>
      <c r="I128" s="188"/>
      <c r="J128" s="188"/>
      <c r="K128" s="188"/>
    </row>
    <row r="129" spans="1:11" ht="15.75" customHeight="1" x14ac:dyDescent="0.2">
      <c r="A129" s="83" t="s">
        <v>407</v>
      </c>
      <c r="B129" s="95">
        <v>17</v>
      </c>
      <c r="C129" s="78" t="s">
        <v>459</v>
      </c>
      <c r="D129" s="76" t="s">
        <v>460</v>
      </c>
      <c r="E129" s="188" t="s">
        <v>1565</v>
      </c>
      <c r="F129" s="96">
        <v>2</v>
      </c>
      <c r="G129" s="188"/>
      <c r="H129" s="188"/>
      <c r="I129" s="188"/>
      <c r="J129" s="188"/>
      <c r="K129" s="188"/>
    </row>
    <row r="130" spans="1:11" ht="15.75" customHeight="1" x14ac:dyDescent="0.2">
      <c r="A130" s="83" t="s">
        <v>407</v>
      </c>
      <c r="B130" s="95">
        <v>17</v>
      </c>
      <c r="C130" s="78" t="s">
        <v>459</v>
      </c>
      <c r="D130" s="76" t="s">
        <v>461</v>
      </c>
      <c r="E130" s="188" t="s">
        <v>1566</v>
      </c>
      <c r="F130" s="96">
        <v>1</v>
      </c>
      <c r="G130" s="188" t="s">
        <v>1567</v>
      </c>
      <c r="H130" s="188"/>
      <c r="I130" s="188"/>
      <c r="J130" s="188"/>
      <c r="K130" s="188"/>
    </row>
    <row r="131" spans="1:11" ht="15.75" customHeight="1" x14ac:dyDescent="0.2">
      <c r="A131" s="83" t="s">
        <v>407</v>
      </c>
      <c r="B131" s="95">
        <v>17</v>
      </c>
      <c r="C131" s="78" t="s">
        <v>459</v>
      </c>
      <c r="D131" s="76" t="s">
        <v>462</v>
      </c>
      <c r="E131" s="188"/>
      <c r="F131" s="96">
        <v>0</v>
      </c>
      <c r="G131" s="188"/>
      <c r="H131" s="188"/>
      <c r="I131" s="188"/>
      <c r="J131" s="188"/>
      <c r="K131" s="188"/>
    </row>
    <row r="132" spans="1:11" ht="15.75" customHeight="1" x14ac:dyDescent="0.2">
      <c r="A132" s="83" t="s">
        <v>407</v>
      </c>
      <c r="B132" s="95">
        <v>17</v>
      </c>
      <c r="C132" s="78" t="s">
        <v>459</v>
      </c>
      <c r="D132" s="76" t="s">
        <v>463</v>
      </c>
      <c r="E132" s="188" t="s">
        <v>1568</v>
      </c>
      <c r="F132" s="96">
        <v>1</v>
      </c>
      <c r="G132" s="188" t="s">
        <v>1569</v>
      </c>
      <c r="H132" s="188"/>
      <c r="I132" s="188"/>
      <c r="J132" s="188"/>
      <c r="K132" s="188"/>
    </row>
    <row r="133" spans="1:11" ht="15.75" customHeight="1" x14ac:dyDescent="0.2">
      <c r="A133" s="83" t="s">
        <v>407</v>
      </c>
      <c r="B133" s="95">
        <v>17</v>
      </c>
      <c r="C133" s="78" t="s">
        <v>459</v>
      </c>
      <c r="D133" s="76" t="s">
        <v>464</v>
      </c>
      <c r="E133" s="188"/>
      <c r="F133" s="96">
        <v>0</v>
      </c>
      <c r="G133" s="188"/>
      <c r="H133" s="188"/>
      <c r="I133" s="188"/>
      <c r="J133" s="188"/>
      <c r="K133" s="188"/>
    </row>
    <row r="134" spans="1:11" ht="15.75" customHeight="1" x14ac:dyDescent="0.2">
      <c r="A134" s="83" t="s">
        <v>407</v>
      </c>
      <c r="B134" s="95">
        <v>17</v>
      </c>
      <c r="C134" s="78" t="s">
        <v>459</v>
      </c>
      <c r="D134" s="76" t="s">
        <v>465</v>
      </c>
      <c r="E134" s="188"/>
      <c r="F134" s="96"/>
      <c r="G134" s="188"/>
      <c r="H134" s="188"/>
      <c r="I134" s="188"/>
      <c r="J134" s="188"/>
      <c r="K134" s="188"/>
    </row>
    <row r="135" spans="1:11" ht="15.75" customHeight="1" x14ac:dyDescent="0.2">
      <c r="A135" s="83" t="s">
        <v>407</v>
      </c>
      <c r="B135" s="95">
        <v>17</v>
      </c>
      <c r="C135" s="78" t="s">
        <v>459</v>
      </c>
      <c r="D135" s="76" t="s">
        <v>466</v>
      </c>
      <c r="E135" s="188"/>
      <c r="F135" s="96"/>
      <c r="G135" s="188"/>
      <c r="H135" s="188"/>
      <c r="I135" s="188"/>
      <c r="J135" s="188"/>
      <c r="K135" s="188"/>
    </row>
    <row r="136" spans="1:11" ht="15.75" customHeight="1" x14ac:dyDescent="0.2">
      <c r="A136" s="83" t="s">
        <v>407</v>
      </c>
      <c r="B136" s="95">
        <v>17</v>
      </c>
      <c r="C136" s="78" t="s">
        <v>459</v>
      </c>
      <c r="D136" s="76" t="s">
        <v>467</v>
      </c>
      <c r="E136" s="188"/>
      <c r="F136" s="96"/>
      <c r="G136" s="188"/>
      <c r="H136" s="188"/>
      <c r="I136" s="188"/>
      <c r="J136" s="188"/>
      <c r="K136" s="188"/>
    </row>
    <row r="137" spans="1:11" ht="15.75" customHeight="1" x14ac:dyDescent="0.2">
      <c r="A137" s="83" t="s">
        <v>407</v>
      </c>
      <c r="B137" s="95">
        <v>17</v>
      </c>
      <c r="C137" s="78" t="s">
        <v>459</v>
      </c>
      <c r="D137" s="76" t="s">
        <v>468</v>
      </c>
      <c r="E137" s="188"/>
      <c r="F137" s="96"/>
      <c r="G137" s="188"/>
      <c r="H137" s="188"/>
      <c r="I137" s="188"/>
      <c r="J137" s="188"/>
      <c r="K137" s="188"/>
    </row>
    <row r="138" spans="1:11" ht="15.75" customHeight="1" x14ac:dyDescent="0.2">
      <c r="A138" s="83" t="s">
        <v>407</v>
      </c>
      <c r="B138" s="95">
        <v>17</v>
      </c>
      <c r="C138" s="78" t="s">
        <v>459</v>
      </c>
      <c r="D138" s="76" t="s">
        <v>469</v>
      </c>
      <c r="E138" s="188"/>
      <c r="F138" s="96"/>
      <c r="G138" s="188"/>
      <c r="H138" s="188"/>
      <c r="I138" s="188"/>
      <c r="J138" s="188"/>
      <c r="K138" s="188"/>
    </row>
    <row r="139" spans="1:11" ht="15.75" customHeight="1" x14ac:dyDescent="0.2">
      <c r="A139" s="83" t="s">
        <v>407</v>
      </c>
      <c r="B139" s="95">
        <v>17</v>
      </c>
      <c r="C139" s="78" t="s">
        <v>459</v>
      </c>
      <c r="D139" s="76" t="s">
        <v>470</v>
      </c>
      <c r="E139" s="188"/>
      <c r="F139" s="96"/>
      <c r="G139" s="188"/>
      <c r="H139" s="188"/>
      <c r="I139" s="188"/>
      <c r="J139" s="188"/>
      <c r="K139" s="188"/>
    </row>
    <row r="140" spans="1:11" ht="15.75" customHeight="1" x14ac:dyDescent="0.2">
      <c r="A140" s="83" t="s">
        <v>407</v>
      </c>
      <c r="B140" s="95">
        <v>17</v>
      </c>
      <c r="C140" s="78" t="s">
        <v>459</v>
      </c>
      <c r="D140" s="76" t="s">
        <v>471</v>
      </c>
      <c r="E140" s="188"/>
      <c r="F140" s="96"/>
      <c r="G140" s="188"/>
      <c r="H140" s="188"/>
      <c r="I140" s="188"/>
      <c r="J140" s="188"/>
      <c r="K140" s="188"/>
    </row>
    <row r="141" spans="1:11" ht="15.75" customHeight="1" x14ac:dyDescent="0.2">
      <c r="A141" s="83" t="s">
        <v>407</v>
      </c>
      <c r="B141" s="95">
        <v>17</v>
      </c>
      <c r="C141" s="78" t="s">
        <v>459</v>
      </c>
      <c r="D141" s="76" t="s">
        <v>472</v>
      </c>
      <c r="E141" s="188"/>
      <c r="F141" s="96"/>
      <c r="G141" s="188"/>
      <c r="H141" s="188"/>
      <c r="I141" s="188"/>
      <c r="J141" s="188"/>
      <c r="K141" s="188"/>
    </row>
    <row r="142" spans="1:11" ht="15.75" customHeight="1" x14ac:dyDescent="0.2">
      <c r="A142" s="83" t="s">
        <v>407</v>
      </c>
      <c r="B142" s="95">
        <v>17</v>
      </c>
      <c r="C142" s="78" t="s">
        <v>459</v>
      </c>
      <c r="D142" s="76" t="s">
        <v>473</v>
      </c>
      <c r="E142" s="188"/>
      <c r="F142" s="96"/>
      <c r="G142" s="188"/>
      <c r="H142" s="188"/>
      <c r="I142" s="188"/>
      <c r="J142" s="188"/>
      <c r="K142" s="188"/>
    </row>
    <row r="143" spans="1:11" ht="15.75" customHeight="1" x14ac:dyDescent="0.2">
      <c r="A143" s="83" t="s">
        <v>407</v>
      </c>
      <c r="B143" s="95">
        <v>17</v>
      </c>
      <c r="C143" s="78" t="s">
        <v>459</v>
      </c>
      <c r="D143" s="76" t="s">
        <v>474</v>
      </c>
      <c r="E143" s="188"/>
      <c r="F143" s="96"/>
      <c r="G143" s="188"/>
      <c r="H143" s="188"/>
      <c r="I143" s="188"/>
      <c r="J143" s="188"/>
      <c r="K143" s="188"/>
    </row>
    <row r="144" spans="1:11" ht="15.75" customHeight="1" x14ac:dyDescent="0.2">
      <c r="A144" s="83" t="s">
        <v>407</v>
      </c>
      <c r="B144" s="95">
        <v>17</v>
      </c>
      <c r="C144" s="78" t="s">
        <v>459</v>
      </c>
      <c r="D144" s="76" t="s">
        <v>475</v>
      </c>
      <c r="E144" s="188"/>
      <c r="F144" s="96"/>
      <c r="G144" s="188"/>
      <c r="H144" s="188"/>
      <c r="I144" s="188"/>
      <c r="J144" s="188"/>
      <c r="K144" s="188"/>
    </row>
    <row r="145" spans="1:11" ht="15.75" customHeight="1" x14ac:dyDescent="0.2">
      <c r="A145" s="83" t="s">
        <v>407</v>
      </c>
      <c r="B145" s="95">
        <v>17</v>
      </c>
      <c r="C145" s="78" t="s">
        <v>459</v>
      </c>
      <c r="D145" s="76" t="s">
        <v>476</v>
      </c>
      <c r="E145" s="188"/>
      <c r="F145" s="96"/>
      <c r="G145" s="188"/>
      <c r="H145" s="188"/>
      <c r="I145" s="188"/>
      <c r="J145" s="188"/>
      <c r="K145" s="188"/>
    </row>
    <row r="146" spans="1:11" ht="15.75" customHeight="1" x14ac:dyDescent="0.2">
      <c r="A146" s="83" t="s">
        <v>407</v>
      </c>
      <c r="B146" s="95">
        <v>17</v>
      </c>
      <c r="C146" s="78" t="s">
        <v>459</v>
      </c>
      <c r="D146" s="76" t="s">
        <v>477</v>
      </c>
      <c r="E146" s="188"/>
      <c r="F146" s="96"/>
      <c r="G146" s="188"/>
      <c r="H146" s="188"/>
      <c r="I146" s="188"/>
      <c r="J146" s="188"/>
      <c r="K146" s="188"/>
    </row>
    <row r="147" spans="1:11" ht="15.75" customHeight="1" x14ac:dyDescent="0.2">
      <c r="A147" s="83" t="s">
        <v>407</v>
      </c>
      <c r="B147" s="95">
        <v>17</v>
      </c>
      <c r="C147" s="78" t="s">
        <v>459</v>
      </c>
      <c r="D147" s="76" t="s">
        <v>478</v>
      </c>
      <c r="E147" s="188"/>
      <c r="F147" s="96"/>
      <c r="G147" s="188"/>
      <c r="H147" s="188"/>
      <c r="I147" s="188"/>
      <c r="J147" s="188"/>
      <c r="K147" s="188"/>
    </row>
    <row r="148" spans="1:11" ht="15.75" customHeight="1" x14ac:dyDescent="0.2">
      <c r="A148" s="83" t="s">
        <v>407</v>
      </c>
      <c r="B148" s="95">
        <v>17</v>
      </c>
      <c r="C148" s="78" t="s">
        <v>459</v>
      </c>
      <c r="D148" s="76" t="s">
        <v>479</v>
      </c>
      <c r="E148" s="188"/>
      <c r="F148" s="96"/>
      <c r="G148" s="188"/>
      <c r="H148" s="188"/>
      <c r="I148" s="188"/>
      <c r="J148" s="188"/>
      <c r="K148" s="188"/>
    </row>
    <row r="149" spans="1:11" ht="15.75" customHeight="1" x14ac:dyDescent="0.2">
      <c r="A149" s="83" t="s">
        <v>407</v>
      </c>
      <c r="B149" s="95">
        <v>17</v>
      </c>
      <c r="C149" s="78" t="s">
        <v>459</v>
      </c>
      <c r="D149" s="76" t="s">
        <v>480</v>
      </c>
      <c r="E149" s="188"/>
      <c r="F149" s="96"/>
      <c r="G149" s="188"/>
      <c r="H149" s="188"/>
      <c r="I149" s="188"/>
      <c r="J149" s="188"/>
      <c r="K149" s="188"/>
    </row>
    <row r="150" spans="1:11" ht="15.75" customHeight="1" x14ac:dyDescent="0.2">
      <c r="A150" s="83" t="s">
        <v>407</v>
      </c>
      <c r="B150" s="95">
        <v>17</v>
      </c>
      <c r="C150" s="78" t="s">
        <v>459</v>
      </c>
      <c r="D150" s="76" t="s">
        <v>481</v>
      </c>
      <c r="E150" s="188"/>
      <c r="F150" s="96"/>
      <c r="G150" s="188"/>
      <c r="H150" s="188"/>
      <c r="I150" s="188"/>
      <c r="J150" s="188"/>
      <c r="K150" s="188"/>
    </row>
    <row r="151" spans="1:11" ht="15.75" customHeight="1" x14ac:dyDescent="0.2">
      <c r="A151" s="83" t="s">
        <v>407</v>
      </c>
      <c r="B151" s="95">
        <v>18</v>
      </c>
      <c r="C151" s="78" t="s">
        <v>482</v>
      </c>
      <c r="D151" s="76" t="s">
        <v>483</v>
      </c>
      <c r="E151" s="188"/>
      <c r="F151" s="96"/>
      <c r="G151" s="188"/>
      <c r="H151" s="188"/>
      <c r="I151" s="188"/>
      <c r="J151" s="188"/>
      <c r="K151" s="188"/>
    </row>
    <row r="152" spans="1:11" ht="15.75" customHeight="1" x14ac:dyDescent="0.2">
      <c r="A152" s="83" t="s">
        <v>407</v>
      </c>
      <c r="B152" s="95">
        <v>18</v>
      </c>
      <c r="C152" s="78" t="s">
        <v>482</v>
      </c>
      <c r="D152" s="76" t="s">
        <v>484</v>
      </c>
      <c r="E152" s="188"/>
      <c r="F152" s="96"/>
      <c r="G152" s="188"/>
      <c r="H152" s="188"/>
      <c r="I152" s="188"/>
      <c r="J152" s="188"/>
      <c r="K152" s="188"/>
    </row>
    <row r="153" spans="1:11" ht="15.75" customHeight="1" x14ac:dyDescent="0.2">
      <c r="A153" s="83" t="s">
        <v>407</v>
      </c>
      <c r="B153" s="95">
        <v>18</v>
      </c>
      <c r="C153" s="78" t="s">
        <v>482</v>
      </c>
      <c r="D153" s="76" t="s">
        <v>485</v>
      </c>
      <c r="E153" s="188"/>
      <c r="F153" s="96"/>
      <c r="G153" s="188"/>
      <c r="H153" s="188"/>
      <c r="I153" s="188"/>
      <c r="J153" s="188"/>
      <c r="K153" s="188"/>
    </row>
    <row r="154" spans="1:11" ht="15.75" customHeight="1" x14ac:dyDescent="0.2">
      <c r="A154" s="83" t="s">
        <v>407</v>
      </c>
      <c r="B154" s="95">
        <v>18</v>
      </c>
      <c r="C154" s="78" t="s">
        <v>482</v>
      </c>
      <c r="D154" s="76" t="s">
        <v>486</v>
      </c>
      <c r="E154" s="188"/>
      <c r="F154" s="96"/>
      <c r="G154" s="188"/>
      <c r="H154" s="188"/>
      <c r="I154" s="188"/>
      <c r="J154" s="188"/>
      <c r="K154" s="188"/>
    </row>
    <row r="155" spans="1:11" ht="15.75" customHeight="1" x14ac:dyDescent="0.2">
      <c r="A155" s="83" t="s">
        <v>407</v>
      </c>
      <c r="B155" s="95">
        <v>19</v>
      </c>
      <c r="C155" s="78" t="s">
        <v>487</v>
      </c>
      <c r="D155" s="76" t="s">
        <v>488</v>
      </c>
      <c r="E155" s="188" t="s">
        <v>1570</v>
      </c>
      <c r="F155" s="96">
        <v>1</v>
      </c>
      <c r="G155" s="188" t="s">
        <v>1571</v>
      </c>
      <c r="H155" s="188"/>
      <c r="I155" s="188"/>
      <c r="J155" s="188"/>
      <c r="K155" s="188"/>
    </row>
    <row r="156" spans="1:11" ht="15.75" customHeight="1" x14ac:dyDescent="0.2">
      <c r="A156" s="83" t="s">
        <v>407</v>
      </c>
      <c r="B156" s="95">
        <v>19</v>
      </c>
      <c r="C156" s="78" t="s">
        <v>487</v>
      </c>
      <c r="D156" s="76" t="s">
        <v>489</v>
      </c>
      <c r="E156" s="188" t="s">
        <v>1572</v>
      </c>
      <c r="F156" s="96">
        <v>1</v>
      </c>
      <c r="G156" s="188" t="s">
        <v>1573</v>
      </c>
      <c r="H156" s="188"/>
      <c r="I156" s="188"/>
      <c r="J156" s="188"/>
      <c r="K156" s="188"/>
    </row>
    <row r="157" spans="1:11" ht="15.75" customHeight="1" x14ac:dyDescent="0.2">
      <c r="A157" s="83" t="s">
        <v>407</v>
      </c>
      <c r="B157" s="95">
        <v>19</v>
      </c>
      <c r="C157" s="78" t="s">
        <v>487</v>
      </c>
      <c r="D157" s="76" t="s">
        <v>490</v>
      </c>
      <c r="E157" s="188"/>
      <c r="F157" s="96">
        <v>0</v>
      </c>
      <c r="G157" s="188"/>
      <c r="H157" s="188"/>
      <c r="I157" s="188"/>
      <c r="J157" s="188"/>
      <c r="K157" s="188"/>
    </row>
    <row r="158" spans="1:11" ht="15.75" customHeight="1" x14ac:dyDescent="0.2">
      <c r="A158" s="83" t="s">
        <v>407</v>
      </c>
      <c r="B158" s="95">
        <v>19</v>
      </c>
      <c r="C158" s="78" t="s">
        <v>487</v>
      </c>
      <c r="D158" s="76" t="s">
        <v>491</v>
      </c>
      <c r="E158" s="188"/>
      <c r="F158" s="96">
        <v>0</v>
      </c>
      <c r="G158" s="188" t="s">
        <v>707</v>
      </c>
      <c r="H158" s="188"/>
      <c r="I158" s="188"/>
      <c r="J158" s="188"/>
      <c r="K158" s="188"/>
    </row>
    <row r="159" spans="1:11" ht="15.75" customHeight="1" x14ac:dyDescent="0.2">
      <c r="A159" s="83" t="s">
        <v>407</v>
      </c>
      <c r="B159" s="95">
        <v>20</v>
      </c>
      <c r="C159" s="78" t="s">
        <v>492</v>
      </c>
      <c r="D159" s="76" t="s">
        <v>493</v>
      </c>
      <c r="E159" s="188" t="s">
        <v>1574</v>
      </c>
      <c r="F159" s="96">
        <v>1</v>
      </c>
      <c r="G159" s="188" t="s">
        <v>990</v>
      </c>
      <c r="H159" s="188"/>
      <c r="I159" s="188"/>
      <c r="J159" s="188"/>
      <c r="K159" s="188"/>
    </row>
    <row r="160" spans="1:11" ht="15.75" customHeight="1" x14ac:dyDescent="0.2">
      <c r="A160" s="83" t="s">
        <v>407</v>
      </c>
      <c r="B160" s="95">
        <v>20</v>
      </c>
      <c r="C160" s="78" t="s">
        <v>492</v>
      </c>
      <c r="D160" s="76" t="s">
        <v>494</v>
      </c>
      <c r="E160" s="188"/>
      <c r="F160" s="96"/>
      <c r="G160" s="188"/>
      <c r="H160" s="188"/>
      <c r="I160" s="188"/>
      <c r="J160" s="188"/>
      <c r="K160" s="188"/>
    </row>
    <row r="161" spans="1:11" ht="15.75" customHeight="1" x14ac:dyDescent="0.2">
      <c r="A161" s="83" t="s">
        <v>407</v>
      </c>
      <c r="B161" s="95">
        <v>20</v>
      </c>
      <c r="C161" s="78" t="s">
        <v>492</v>
      </c>
      <c r="D161" s="76" t="s">
        <v>495</v>
      </c>
      <c r="E161" s="188"/>
      <c r="F161" s="96">
        <v>0</v>
      </c>
      <c r="G161" s="188" t="s">
        <v>871</v>
      </c>
      <c r="H161" s="188"/>
      <c r="I161" s="188"/>
      <c r="J161" s="188"/>
      <c r="K161" s="188"/>
    </row>
    <row r="162" spans="1:11" ht="15.75" customHeight="1" x14ac:dyDescent="0.2">
      <c r="A162" s="83" t="s">
        <v>407</v>
      </c>
      <c r="B162" s="95">
        <v>21</v>
      </c>
      <c r="C162" s="78" t="s">
        <v>496</v>
      </c>
      <c r="D162" s="76" t="s">
        <v>497</v>
      </c>
      <c r="E162" s="188" t="s">
        <v>1559</v>
      </c>
      <c r="F162" s="96"/>
      <c r="G162" s="188"/>
      <c r="H162" s="188"/>
      <c r="I162" s="188"/>
      <c r="J162" s="188"/>
      <c r="K162" s="188"/>
    </row>
    <row r="163" spans="1:11" ht="15.75" customHeight="1" x14ac:dyDescent="0.2">
      <c r="A163" s="83" t="s">
        <v>407</v>
      </c>
      <c r="B163" s="95">
        <v>21</v>
      </c>
      <c r="C163" s="78" t="s">
        <v>496</v>
      </c>
      <c r="D163" s="76" t="s">
        <v>498</v>
      </c>
      <c r="E163" s="188"/>
      <c r="F163" s="96"/>
      <c r="G163" s="188"/>
      <c r="H163" s="188"/>
      <c r="I163" s="188"/>
      <c r="J163" s="188"/>
      <c r="K163" s="188"/>
    </row>
    <row r="164" spans="1:11" ht="15.75" customHeight="1" x14ac:dyDescent="0.2">
      <c r="A164" s="83" t="s">
        <v>407</v>
      </c>
      <c r="B164" s="95">
        <v>22</v>
      </c>
      <c r="C164" s="78" t="s">
        <v>499</v>
      </c>
      <c r="D164" s="76" t="s">
        <v>500</v>
      </c>
      <c r="E164" s="188" t="s">
        <v>1575</v>
      </c>
      <c r="F164" s="96">
        <v>2</v>
      </c>
      <c r="G164" s="188"/>
      <c r="H164" s="188"/>
      <c r="I164" s="188"/>
      <c r="J164" s="188"/>
      <c r="K164" s="188"/>
    </row>
    <row r="165" spans="1:11" ht="15.75" customHeight="1" x14ac:dyDescent="0.2">
      <c r="A165" s="83" t="s">
        <v>407</v>
      </c>
      <c r="B165" s="95">
        <v>22</v>
      </c>
      <c r="C165" s="78" t="s">
        <v>499</v>
      </c>
      <c r="D165" s="76" t="s">
        <v>501</v>
      </c>
      <c r="E165" s="188"/>
      <c r="F165" s="96"/>
      <c r="G165" s="188"/>
      <c r="H165" s="188"/>
      <c r="I165" s="188"/>
      <c r="J165" s="188"/>
      <c r="K165" s="188"/>
    </row>
    <row r="166" spans="1:11" ht="15.75" customHeight="1" x14ac:dyDescent="0.2">
      <c r="A166" s="83" t="s">
        <v>407</v>
      </c>
      <c r="B166" s="95">
        <v>22</v>
      </c>
      <c r="C166" s="78" t="s">
        <v>499</v>
      </c>
      <c r="D166" s="76" t="s">
        <v>502</v>
      </c>
      <c r="E166" s="188"/>
      <c r="F166" s="96"/>
      <c r="G166" s="188"/>
      <c r="H166" s="188"/>
      <c r="I166" s="188"/>
      <c r="J166" s="188"/>
      <c r="K166" s="188"/>
    </row>
    <row r="167" spans="1:11" ht="15.75" customHeight="1" x14ac:dyDescent="0.2">
      <c r="A167" s="83" t="s">
        <v>407</v>
      </c>
      <c r="B167" s="95">
        <v>22</v>
      </c>
      <c r="C167" s="78" t="s">
        <v>499</v>
      </c>
      <c r="D167" s="76" t="s">
        <v>503</v>
      </c>
      <c r="E167" s="188"/>
      <c r="F167" s="96"/>
      <c r="G167" s="188"/>
      <c r="H167" s="188"/>
      <c r="I167" s="188"/>
      <c r="J167" s="188"/>
      <c r="K167" s="188"/>
    </row>
    <row r="168" spans="1:11" ht="15.75" customHeight="1" x14ac:dyDescent="0.2">
      <c r="A168" s="83" t="s">
        <v>407</v>
      </c>
      <c r="B168" s="95">
        <v>22</v>
      </c>
      <c r="C168" s="78" t="s">
        <v>499</v>
      </c>
      <c r="D168" s="76" t="s">
        <v>504</v>
      </c>
      <c r="E168" s="188"/>
      <c r="F168" s="96"/>
      <c r="G168" s="188"/>
      <c r="H168" s="188"/>
      <c r="I168" s="188"/>
      <c r="J168" s="188"/>
      <c r="K168" s="188"/>
    </row>
    <row r="169" spans="1:11" ht="15.75" customHeight="1" x14ac:dyDescent="0.2">
      <c r="A169" s="83" t="s">
        <v>407</v>
      </c>
      <c r="B169" s="95">
        <v>23</v>
      </c>
      <c r="C169" s="78" t="s">
        <v>505</v>
      </c>
      <c r="D169" s="76" t="s">
        <v>506</v>
      </c>
      <c r="E169" s="188"/>
      <c r="F169" s="96"/>
      <c r="G169" s="188"/>
      <c r="H169" s="188"/>
      <c r="I169" s="188"/>
      <c r="J169" s="188"/>
      <c r="K169" s="188"/>
    </row>
    <row r="170" spans="1:11" ht="15.75" customHeight="1" x14ac:dyDescent="0.2">
      <c r="A170" s="83" t="s">
        <v>407</v>
      </c>
      <c r="B170" s="95">
        <v>23</v>
      </c>
      <c r="C170" s="78" t="s">
        <v>505</v>
      </c>
      <c r="D170" s="76" t="s">
        <v>507</v>
      </c>
      <c r="E170" s="188"/>
      <c r="F170" s="96"/>
      <c r="G170" s="188"/>
      <c r="H170" s="188"/>
      <c r="I170" s="188"/>
      <c r="J170" s="188"/>
      <c r="K170" s="188"/>
    </row>
    <row r="171" spans="1:11" ht="15.75" customHeight="1" x14ac:dyDescent="0.2">
      <c r="A171" s="83" t="s">
        <v>407</v>
      </c>
      <c r="B171" s="95">
        <v>23</v>
      </c>
      <c r="C171" s="78" t="s">
        <v>505</v>
      </c>
      <c r="D171" s="76" t="s">
        <v>508</v>
      </c>
      <c r="E171" s="188"/>
      <c r="F171" s="96"/>
      <c r="G171" s="188"/>
      <c r="H171" s="188"/>
      <c r="I171" s="188"/>
      <c r="J171" s="188"/>
      <c r="K171" s="188"/>
    </row>
    <row r="172" spans="1:11" ht="15.75" customHeight="1" x14ac:dyDescent="0.2">
      <c r="A172" s="83" t="s">
        <v>407</v>
      </c>
      <c r="B172" s="95">
        <v>23</v>
      </c>
      <c r="C172" s="78" t="s">
        <v>505</v>
      </c>
      <c r="D172" s="76" t="s">
        <v>509</v>
      </c>
      <c r="E172" s="188"/>
      <c r="F172" s="96"/>
      <c r="G172" s="188"/>
      <c r="H172" s="188"/>
      <c r="I172" s="188"/>
      <c r="J172" s="188"/>
      <c r="K172" s="188"/>
    </row>
    <row r="173" spans="1:11" ht="15.75" customHeight="1" x14ac:dyDescent="0.2">
      <c r="A173" s="83" t="s">
        <v>407</v>
      </c>
      <c r="B173" s="95">
        <v>23</v>
      </c>
      <c r="C173" s="78" t="s">
        <v>505</v>
      </c>
      <c r="D173" s="76" t="s">
        <v>510</v>
      </c>
      <c r="E173" s="188"/>
      <c r="F173" s="96"/>
      <c r="G173" s="188"/>
      <c r="H173" s="188"/>
      <c r="I173" s="188"/>
      <c r="J173" s="188"/>
      <c r="K173" s="188"/>
    </row>
    <row r="174" spans="1:11" ht="15.75" customHeight="1" x14ac:dyDescent="0.2">
      <c r="A174" s="83" t="s">
        <v>407</v>
      </c>
      <c r="B174" s="95">
        <v>23</v>
      </c>
      <c r="C174" s="78" t="s">
        <v>505</v>
      </c>
      <c r="D174" s="76" t="s">
        <v>511</v>
      </c>
      <c r="E174" s="188"/>
      <c r="F174" s="96"/>
      <c r="G174" s="188"/>
      <c r="H174" s="188"/>
      <c r="I174" s="188"/>
      <c r="J174" s="188"/>
      <c r="K174" s="188"/>
    </row>
    <row r="175" spans="1:11" ht="15.75" customHeight="1" x14ac:dyDescent="0.2">
      <c r="A175" s="83" t="s">
        <v>407</v>
      </c>
      <c r="B175" s="95">
        <v>23</v>
      </c>
      <c r="C175" s="78" t="s">
        <v>505</v>
      </c>
      <c r="D175" s="76" t="s">
        <v>512</v>
      </c>
      <c r="E175" s="188"/>
      <c r="F175" s="96"/>
      <c r="G175" s="188"/>
      <c r="H175" s="188"/>
      <c r="I175" s="188"/>
      <c r="J175" s="188"/>
      <c r="K175" s="188"/>
    </row>
    <row r="176" spans="1:11" ht="15.75" customHeight="1" x14ac:dyDescent="0.2">
      <c r="A176" s="83" t="s">
        <v>407</v>
      </c>
      <c r="B176" s="95">
        <v>24</v>
      </c>
      <c r="C176" s="78" t="s">
        <v>513</v>
      </c>
      <c r="D176" s="76" t="s">
        <v>514</v>
      </c>
      <c r="E176" s="188"/>
      <c r="F176" s="96"/>
      <c r="G176" s="188"/>
      <c r="H176" s="188"/>
      <c r="I176" s="188"/>
      <c r="J176" s="188"/>
      <c r="K176" s="188"/>
    </row>
    <row r="177" spans="1:11" ht="15.75" customHeight="1" x14ac:dyDescent="0.2">
      <c r="A177" s="83" t="s">
        <v>407</v>
      </c>
      <c r="B177" s="95">
        <v>24</v>
      </c>
      <c r="C177" s="78" t="s">
        <v>513</v>
      </c>
      <c r="D177" s="76" t="s">
        <v>515</v>
      </c>
      <c r="E177" s="188"/>
      <c r="F177" s="96"/>
      <c r="G177" s="188"/>
      <c r="H177" s="188"/>
      <c r="I177" s="188"/>
      <c r="J177" s="188"/>
      <c r="K177" s="188"/>
    </row>
    <row r="178" spans="1:11" ht="15.75" customHeight="1" x14ac:dyDescent="0.2">
      <c r="A178" s="83" t="s">
        <v>407</v>
      </c>
      <c r="B178" s="95">
        <v>24</v>
      </c>
      <c r="C178" s="78" t="s">
        <v>513</v>
      </c>
      <c r="D178" s="76" t="s">
        <v>516</v>
      </c>
      <c r="E178" s="188"/>
      <c r="F178" s="96"/>
      <c r="G178" s="188"/>
      <c r="H178" s="188"/>
      <c r="I178" s="188"/>
      <c r="J178" s="188"/>
      <c r="K178" s="188"/>
    </row>
    <row r="179" spans="1:11" ht="15.75" customHeight="1" x14ac:dyDescent="0.2">
      <c r="A179" s="83" t="s">
        <v>407</v>
      </c>
      <c r="B179" s="95">
        <v>24</v>
      </c>
      <c r="C179" s="78" t="s">
        <v>513</v>
      </c>
      <c r="D179" s="76" t="s">
        <v>517</v>
      </c>
      <c r="E179" s="188"/>
      <c r="F179" s="96"/>
      <c r="G179" s="188"/>
      <c r="H179" s="188"/>
      <c r="I179" s="188"/>
      <c r="J179" s="188"/>
      <c r="K179" s="188"/>
    </row>
    <row r="180" spans="1:11" ht="15.75" customHeight="1" x14ac:dyDescent="0.2">
      <c r="A180" s="83" t="s">
        <v>407</v>
      </c>
      <c r="B180" s="95">
        <v>24</v>
      </c>
      <c r="C180" s="78" t="s">
        <v>513</v>
      </c>
      <c r="D180" s="76" t="s">
        <v>518</v>
      </c>
      <c r="E180" s="188"/>
      <c r="F180" s="96"/>
      <c r="G180" s="188"/>
      <c r="H180" s="188"/>
      <c r="I180" s="188"/>
      <c r="J180" s="188"/>
      <c r="K180" s="188"/>
    </row>
    <row r="181" spans="1:11" ht="15.75" customHeight="1" x14ac:dyDescent="0.2">
      <c r="A181" s="83" t="s">
        <v>407</v>
      </c>
      <c r="B181" s="95">
        <v>24</v>
      </c>
      <c r="C181" s="78" t="s">
        <v>513</v>
      </c>
      <c r="D181" s="76" t="s">
        <v>519</v>
      </c>
      <c r="E181" s="188"/>
      <c r="F181" s="96"/>
      <c r="G181" s="188"/>
      <c r="H181" s="188"/>
      <c r="I181" s="188"/>
      <c r="J181" s="188"/>
      <c r="K181" s="188"/>
    </row>
    <row r="182" spans="1:11" ht="15.75" customHeight="1" x14ac:dyDescent="0.2">
      <c r="A182" s="83" t="s">
        <v>407</v>
      </c>
      <c r="B182" s="95">
        <v>24</v>
      </c>
      <c r="C182" s="78" t="s">
        <v>513</v>
      </c>
      <c r="D182" s="76" t="s">
        <v>520</v>
      </c>
      <c r="E182" s="188"/>
      <c r="F182" s="96"/>
      <c r="G182" s="188"/>
      <c r="H182" s="188"/>
      <c r="I182" s="188"/>
      <c r="J182" s="188"/>
      <c r="K182" s="188"/>
    </row>
    <row r="183" spans="1:11" ht="15.75" customHeight="1" x14ac:dyDescent="0.2">
      <c r="A183" s="83" t="s">
        <v>407</v>
      </c>
      <c r="B183" s="95">
        <v>24</v>
      </c>
      <c r="C183" s="78" t="s">
        <v>513</v>
      </c>
      <c r="D183" s="76" t="s">
        <v>521</v>
      </c>
      <c r="E183" s="188"/>
      <c r="F183" s="96"/>
      <c r="G183" s="188"/>
      <c r="H183" s="188"/>
      <c r="I183" s="188"/>
      <c r="J183" s="188"/>
      <c r="K183" s="188"/>
    </row>
    <row r="184" spans="1:11" ht="15.75" customHeight="1" x14ac:dyDescent="0.2">
      <c r="A184" s="83" t="s">
        <v>407</v>
      </c>
      <c r="B184" s="95">
        <v>24</v>
      </c>
      <c r="C184" s="78" t="s">
        <v>513</v>
      </c>
      <c r="D184" s="76" t="s">
        <v>522</v>
      </c>
      <c r="E184" s="188"/>
      <c r="F184" s="96"/>
      <c r="G184" s="188"/>
      <c r="H184" s="188"/>
      <c r="I184" s="188"/>
      <c r="J184" s="188"/>
      <c r="K184" s="188"/>
    </row>
    <row r="185" spans="1:11" ht="15.75" customHeight="1" x14ac:dyDescent="0.2">
      <c r="A185" s="83" t="s">
        <v>407</v>
      </c>
      <c r="B185" s="95">
        <v>24</v>
      </c>
      <c r="C185" s="78" t="s">
        <v>513</v>
      </c>
      <c r="D185" s="76" t="s">
        <v>523</v>
      </c>
      <c r="E185" s="188"/>
      <c r="F185" s="96"/>
      <c r="G185" s="188"/>
      <c r="H185" s="188"/>
      <c r="I185" s="188"/>
      <c r="J185" s="188"/>
      <c r="K185" s="188"/>
    </row>
    <row r="186" spans="1:11" ht="15.75" customHeight="1" x14ac:dyDescent="0.2">
      <c r="A186" s="83" t="s">
        <v>407</v>
      </c>
      <c r="B186" s="95">
        <v>25</v>
      </c>
      <c r="C186" s="78" t="s">
        <v>524</v>
      </c>
      <c r="D186" s="76" t="s">
        <v>525</v>
      </c>
      <c r="E186" s="188"/>
      <c r="F186" s="96"/>
      <c r="G186" s="188"/>
      <c r="H186" s="188"/>
      <c r="I186" s="188"/>
      <c r="J186" s="188"/>
      <c r="K186" s="188"/>
    </row>
    <row r="187" spans="1:11" ht="15.75" customHeight="1" x14ac:dyDescent="0.2">
      <c r="A187" s="83" t="s">
        <v>407</v>
      </c>
      <c r="B187" s="95">
        <v>25</v>
      </c>
      <c r="C187" s="78" t="s">
        <v>524</v>
      </c>
      <c r="D187" s="76" t="s">
        <v>526</v>
      </c>
      <c r="E187" s="188"/>
      <c r="F187" s="96"/>
      <c r="G187" s="188"/>
      <c r="H187" s="188"/>
      <c r="I187" s="188"/>
      <c r="J187" s="188"/>
      <c r="K187" s="188"/>
    </row>
    <row r="188" spans="1:11" ht="15.75" customHeight="1" x14ac:dyDescent="0.2">
      <c r="A188" s="83" t="s">
        <v>407</v>
      </c>
      <c r="B188" s="95">
        <v>25</v>
      </c>
      <c r="C188" s="78" t="s">
        <v>524</v>
      </c>
      <c r="D188" s="76" t="s">
        <v>527</v>
      </c>
      <c r="E188" s="188"/>
      <c r="F188" s="96"/>
      <c r="G188" s="188"/>
      <c r="H188" s="188"/>
      <c r="I188" s="188"/>
      <c r="J188" s="188"/>
      <c r="K188" s="188"/>
    </row>
    <row r="189" spans="1:11" ht="15.75" customHeight="1" x14ac:dyDescent="0.2">
      <c r="A189" s="83" t="s">
        <v>407</v>
      </c>
      <c r="B189" s="95">
        <v>25</v>
      </c>
      <c r="C189" s="78" t="s">
        <v>524</v>
      </c>
      <c r="D189" s="76" t="s">
        <v>528</v>
      </c>
      <c r="E189" s="188"/>
      <c r="F189" s="96"/>
      <c r="G189" s="188"/>
      <c r="H189" s="188"/>
      <c r="I189" s="188"/>
      <c r="J189" s="188"/>
      <c r="K189" s="188"/>
    </row>
    <row r="190" spans="1:11" ht="15.75" customHeight="1" x14ac:dyDescent="0.2">
      <c r="A190" s="83" t="s">
        <v>407</v>
      </c>
      <c r="B190" s="95">
        <v>25</v>
      </c>
      <c r="C190" s="78" t="s">
        <v>524</v>
      </c>
      <c r="D190" s="76" t="s">
        <v>529</v>
      </c>
      <c r="E190" s="188"/>
      <c r="F190" s="96"/>
      <c r="G190" s="188"/>
      <c r="H190" s="188"/>
      <c r="I190" s="188"/>
      <c r="J190" s="188"/>
      <c r="K190" s="188"/>
    </row>
    <row r="191" spans="1:11" ht="15.75" customHeight="1" x14ac:dyDescent="0.2">
      <c r="A191" s="83" t="s">
        <v>407</v>
      </c>
      <c r="B191" s="95">
        <v>25</v>
      </c>
      <c r="C191" s="78" t="s">
        <v>524</v>
      </c>
      <c r="D191" s="76" t="s">
        <v>530</v>
      </c>
      <c r="E191" s="188"/>
      <c r="F191" s="96"/>
      <c r="G191" s="188"/>
      <c r="H191" s="188"/>
      <c r="I191" s="188"/>
      <c r="J191" s="188"/>
      <c r="K191" s="188"/>
    </row>
    <row r="192" spans="1:11" ht="15.75" customHeight="1" x14ac:dyDescent="0.2">
      <c r="A192" s="83" t="s">
        <v>407</v>
      </c>
      <c r="B192" s="95">
        <v>25</v>
      </c>
      <c r="C192" s="78" t="s">
        <v>524</v>
      </c>
      <c r="D192" s="76" t="s">
        <v>531</v>
      </c>
      <c r="E192" s="188"/>
      <c r="F192" s="96"/>
      <c r="G192" s="188"/>
      <c r="H192" s="188"/>
      <c r="I192" s="188"/>
      <c r="J192" s="188"/>
      <c r="K192" s="188"/>
    </row>
    <row r="193" spans="1:11" ht="15.75" customHeight="1" x14ac:dyDescent="0.2">
      <c r="A193" s="83" t="s">
        <v>407</v>
      </c>
      <c r="B193" s="95">
        <v>25</v>
      </c>
      <c r="C193" s="78" t="s">
        <v>524</v>
      </c>
      <c r="D193" s="76" t="s">
        <v>532</v>
      </c>
      <c r="E193" s="188"/>
      <c r="F193" s="96"/>
      <c r="G193" s="188"/>
      <c r="H193" s="188"/>
      <c r="I193" s="188"/>
      <c r="J193" s="188"/>
      <c r="K193" s="188"/>
    </row>
    <row r="194" spans="1:11" ht="15.75" customHeight="1" x14ac:dyDescent="0.2">
      <c r="A194" s="83" t="s">
        <v>533</v>
      </c>
      <c r="B194" s="95">
        <v>26</v>
      </c>
      <c r="C194" s="78" t="s">
        <v>534</v>
      </c>
      <c r="D194" s="76" t="s">
        <v>535</v>
      </c>
      <c r="E194" s="188"/>
      <c r="F194" s="96"/>
      <c r="G194" s="188"/>
      <c r="H194" s="188"/>
      <c r="I194" s="188"/>
      <c r="J194" s="188"/>
      <c r="K194" s="188"/>
    </row>
    <row r="195" spans="1:11" ht="15.75" customHeight="1" x14ac:dyDescent="0.2">
      <c r="A195" s="83" t="s">
        <v>533</v>
      </c>
      <c r="B195" s="95">
        <v>26</v>
      </c>
      <c r="C195" s="78" t="s">
        <v>534</v>
      </c>
      <c r="D195" s="76" t="s">
        <v>536</v>
      </c>
      <c r="E195" s="188"/>
      <c r="F195" s="96"/>
      <c r="G195" s="188"/>
      <c r="H195" s="188"/>
      <c r="I195" s="188"/>
      <c r="J195" s="188"/>
      <c r="K195" s="188"/>
    </row>
    <row r="196" spans="1:11" ht="15.75" customHeight="1" x14ac:dyDescent="0.2">
      <c r="A196" s="83" t="s">
        <v>533</v>
      </c>
      <c r="B196" s="95">
        <v>27</v>
      </c>
      <c r="C196" s="78" t="s">
        <v>537</v>
      </c>
      <c r="D196" s="76" t="s">
        <v>538</v>
      </c>
      <c r="E196" s="188"/>
      <c r="F196" s="96"/>
      <c r="G196" s="188"/>
      <c r="H196" s="188"/>
      <c r="I196" s="188"/>
      <c r="J196" s="188"/>
      <c r="K196" s="188"/>
    </row>
    <row r="197" spans="1:11" ht="15.75" customHeight="1" x14ac:dyDescent="0.2">
      <c r="A197" s="83" t="s">
        <v>533</v>
      </c>
      <c r="B197" s="95">
        <v>27</v>
      </c>
      <c r="C197" s="78" t="s">
        <v>537</v>
      </c>
      <c r="D197" s="76" t="s">
        <v>539</v>
      </c>
      <c r="E197" s="188"/>
      <c r="F197" s="96"/>
      <c r="G197" s="188"/>
      <c r="H197" s="188"/>
      <c r="I197" s="188"/>
      <c r="J197" s="188"/>
      <c r="K197" s="188"/>
    </row>
    <row r="198" spans="1:11" ht="15.75" customHeight="1" x14ac:dyDescent="0.2">
      <c r="A198" s="83" t="s">
        <v>533</v>
      </c>
      <c r="B198" s="95">
        <v>27</v>
      </c>
      <c r="C198" s="78" t="s">
        <v>537</v>
      </c>
      <c r="D198" s="76" t="s">
        <v>540</v>
      </c>
      <c r="E198" s="188"/>
      <c r="F198" s="96"/>
      <c r="G198" s="188"/>
      <c r="H198" s="188"/>
      <c r="I198" s="188"/>
      <c r="J198" s="188"/>
      <c r="K198" s="188"/>
    </row>
    <row r="199" spans="1:11" ht="15.75" customHeight="1" x14ac:dyDescent="0.2">
      <c r="A199" s="83" t="s">
        <v>533</v>
      </c>
      <c r="B199" s="95">
        <v>27</v>
      </c>
      <c r="C199" s="78" t="s">
        <v>537</v>
      </c>
      <c r="D199" s="76" t="s">
        <v>541</v>
      </c>
      <c r="E199" s="188"/>
      <c r="F199" s="96"/>
      <c r="G199" s="188"/>
      <c r="H199" s="188"/>
      <c r="I199" s="188"/>
      <c r="J199" s="188"/>
      <c r="K199" s="188"/>
    </row>
    <row r="200" spans="1:11" ht="15.75" customHeight="1" x14ac:dyDescent="0.2">
      <c r="A200" s="83" t="s">
        <v>533</v>
      </c>
      <c r="B200" s="95">
        <v>27</v>
      </c>
      <c r="C200" s="78" t="s">
        <v>537</v>
      </c>
      <c r="D200" s="76" t="s">
        <v>542</v>
      </c>
      <c r="E200" s="188"/>
      <c r="F200" s="96"/>
      <c r="G200" s="188"/>
      <c r="H200" s="188"/>
      <c r="I200" s="188"/>
      <c r="J200" s="188"/>
      <c r="K200" s="188"/>
    </row>
    <row r="201" spans="1:11" ht="15.75" customHeight="1" x14ac:dyDescent="0.2">
      <c r="A201" s="83" t="s">
        <v>533</v>
      </c>
      <c r="B201" s="95">
        <v>28</v>
      </c>
      <c r="C201" s="78" t="s">
        <v>543</v>
      </c>
      <c r="D201" s="76" t="s">
        <v>544</v>
      </c>
      <c r="E201" s="188"/>
      <c r="F201" s="96"/>
      <c r="G201" s="188"/>
      <c r="H201" s="188"/>
      <c r="I201" s="188"/>
      <c r="J201" s="188"/>
      <c r="K201" s="188"/>
    </row>
    <row r="202" spans="1:11" ht="15.75" customHeight="1" x14ac:dyDescent="0.2">
      <c r="A202" s="83" t="s">
        <v>533</v>
      </c>
      <c r="B202" s="95">
        <v>28</v>
      </c>
      <c r="C202" s="78" t="s">
        <v>543</v>
      </c>
      <c r="D202" s="76" t="s">
        <v>545</v>
      </c>
      <c r="E202" s="188"/>
      <c r="F202" s="96"/>
      <c r="G202" s="188"/>
      <c r="H202" s="188"/>
      <c r="I202" s="188"/>
      <c r="J202" s="188"/>
      <c r="K202" s="188"/>
    </row>
    <row r="203" spans="1:11" ht="15.75" customHeight="1" x14ac:dyDescent="0.2">
      <c r="A203" s="83" t="s">
        <v>533</v>
      </c>
      <c r="B203" s="95">
        <v>28</v>
      </c>
      <c r="C203" s="78" t="s">
        <v>543</v>
      </c>
      <c r="D203" s="76" t="s">
        <v>546</v>
      </c>
      <c r="E203" s="188"/>
      <c r="F203" s="96"/>
      <c r="G203" s="188"/>
      <c r="H203" s="188"/>
      <c r="I203" s="188"/>
      <c r="J203" s="188"/>
      <c r="K203" s="188"/>
    </row>
    <row r="204" spans="1:11" ht="15.75" customHeight="1" x14ac:dyDescent="0.2">
      <c r="A204" s="83" t="s">
        <v>533</v>
      </c>
      <c r="B204" s="95">
        <v>28</v>
      </c>
      <c r="C204" s="78" t="s">
        <v>543</v>
      </c>
      <c r="D204" s="76" t="s">
        <v>547</v>
      </c>
      <c r="E204" s="188"/>
      <c r="F204" s="96"/>
      <c r="G204" s="188"/>
      <c r="H204" s="188"/>
      <c r="I204" s="188"/>
      <c r="J204" s="188"/>
      <c r="K204" s="188"/>
    </row>
    <row r="205" spans="1:11" ht="15.75" customHeight="1" x14ac:dyDescent="0.2">
      <c r="A205" s="83" t="s">
        <v>533</v>
      </c>
      <c r="B205" s="95">
        <v>29</v>
      </c>
      <c r="C205" s="78" t="s">
        <v>548</v>
      </c>
      <c r="D205" s="76" t="s">
        <v>549</v>
      </c>
      <c r="E205" s="188"/>
      <c r="F205" s="96"/>
      <c r="G205" s="188"/>
      <c r="H205" s="188"/>
      <c r="I205" s="188"/>
      <c r="J205" s="188"/>
      <c r="K205" s="188"/>
    </row>
    <row r="206" spans="1:11" ht="15.75" customHeight="1" x14ac:dyDescent="0.2">
      <c r="A206" s="83" t="s">
        <v>533</v>
      </c>
      <c r="B206" s="95">
        <v>29</v>
      </c>
      <c r="C206" s="78" t="s">
        <v>548</v>
      </c>
      <c r="D206" s="76" t="s">
        <v>550</v>
      </c>
      <c r="E206" s="188"/>
      <c r="F206" s="96"/>
      <c r="G206" s="188"/>
      <c r="H206" s="188"/>
      <c r="I206" s="188"/>
      <c r="J206" s="188"/>
      <c r="K206" s="188"/>
    </row>
    <row r="207" spans="1:11" ht="15.75" customHeight="1" x14ac:dyDescent="0.2">
      <c r="A207" s="83" t="s">
        <v>533</v>
      </c>
      <c r="B207" s="95">
        <v>29</v>
      </c>
      <c r="C207" s="78" t="s">
        <v>548</v>
      </c>
      <c r="D207" s="76" t="s">
        <v>551</v>
      </c>
      <c r="E207" s="188"/>
      <c r="F207" s="96"/>
      <c r="G207" s="188"/>
      <c r="H207" s="188"/>
      <c r="I207" s="188"/>
      <c r="J207" s="188"/>
      <c r="K207" s="188"/>
    </row>
    <row r="208" spans="1:11" ht="15.75" customHeight="1" x14ac:dyDescent="0.2">
      <c r="A208" s="83" t="s">
        <v>533</v>
      </c>
      <c r="B208" s="95">
        <v>29</v>
      </c>
      <c r="C208" s="78" t="s">
        <v>548</v>
      </c>
      <c r="D208" s="76" t="s">
        <v>552</v>
      </c>
      <c r="E208" s="188"/>
      <c r="F208" s="96"/>
      <c r="G208" s="188"/>
      <c r="H208" s="188"/>
      <c r="I208" s="188"/>
      <c r="J208" s="188"/>
      <c r="K208" s="188"/>
    </row>
    <row r="209" spans="1:11" ht="15.75" customHeight="1" x14ac:dyDescent="0.2">
      <c r="A209" s="83" t="s">
        <v>533</v>
      </c>
      <c r="B209" s="95">
        <v>30</v>
      </c>
      <c r="C209" s="78" t="s">
        <v>553</v>
      </c>
      <c r="D209" s="76" t="s">
        <v>554</v>
      </c>
      <c r="E209" s="188"/>
      <c r="F209" s="96"/>
      <c r="G209" s="188"/>
      <c r="H209" s="188"/>
      <c r="I209" s="188"/>
      <c r="J209" s="188"/>
      <c r="K209" s="188"/>
    </row>
    <row r="210" spans="1:11" ht="15.75" customHeight="1" x14ac:dyDescent="0.2">
      <c r="A210" s="83" t="s">
        <v>533</v>
      </c>
      <c r="B210" s="95">
        <v>30</v>
      </c>
      <c r="C210" s="78" t="s">
        <v>553</v>
      </c>
      <c r="D210" s="76" t="s">
        <v>555</v>
      </c>
      <c r="E210" s="188"/>
      <c r="F210" s="96"/>
      <c r="G210" s="188"/>
      <c r="H210" s="188"/>
      <c r="I210" s="188"/>
      <c r="J210" s="188"/>
      <c r="K210" s="188"/>
    </row>
    <row r="211" spans="1:11" ht="15.75" customHeight="1" x14ac:dyDescent="0.2">
      <c r="A211" s="83" t="s">
        <v>533</v>
      </c>
      <c r="B211" s="95">
        <v>30</v>
      </c>
      <c r="C211" s="78" t="s">
        <v>553</v>
      </c>
      <c r="D211" s="76" t="s">
        <v>556</v>
      </c>
      <c r="E211" s="188"/>
      <c r="F211" s="96"/>
      <c r="G211" s="188"/>
      <c r="H211" s="188"/>
      <c r="I211" s="188"/>
      <c r="J211" s="188"/>
      <c r="K211" s="188"/>
    </row>
    <row r="212" spans="1:11" ht="15.75" customHeight="1" x14ac:dyDescent="0.2">
      <c r="A212" s="83" t="s">
        <v>533</v>
      </c>
      <c r="B212" s="95">
        <v>31</v>
      </c>
      <c r="C212" s="78" t="s">
        <v>557</v>
      </c>
      <c r="D212" s="76" t="s">
        <v>558</v>
      </c>
      <c r="E212" s="188"/>
      <c r="F212" s="96"/>
      <c r="G212" s="188"/>
      <c r="H212" s="188"/>
      <c r="I212" s="188"/>
      <c r="J212" s="188"/>
      <c r="K212" s="188"/>
    </row>
    <row r="213" spans="1:11" ht="15.75" customHeight="1" x14ac:dyDescent="0.2">
      <c r="A213" s="83" t="s">
        <v>533</v>
      </c>
      <c r="B213" s="95">
        <v>31</v>
      </c>
      <c r="C213" s="78" t="s">
        <v>557</v>
      </c>
      <c r="D213" s="76" t="s">
        <v>559</v>
      </c>
      <c r="E213" s="188"/>
      <c r="F213" s="96"/>
      <c r="G213" s="188"/>
      <c r="H213" s="188"/>
      <c r="I213" s="188"/>
      <c r="J213" s="188"/>
      <c r="K213" s="188"/>
    </row>
    <row r="214" spans="1:11" ht="15.75" customHeight="1" x14ac:dyDescent="0.2">
      <c r="A214" s="83" t="s">
        <v>533</v>
      </c>
      <c r="B214" s="95">
        <v>31</v>
      </c>
      <c r="C214" s="78" t="s">
        <v>557</v>
      </c>
      <c r="D214" s="76" t="s">
        <v>560</v>
      </c>
      <c r="E214" s="188"/>
      <c r="F214" s="96"/>
      <c r="G214" s="188"/>
      <c r="H214" s="188"/>
      <c r="I214" s="188"/>
      <c r="J214" s="188"/>
      <c r="K214" s="188"/>
    </row>
    <row r="215" spans="1:11" ht="15.75" customHeight="1" x14ac:dyDescent="0.2">
      <c r="A215" s="83" t="s">
        <v>533</v>
      </c>
      <c r="B215" s="95">
        <v>32</v>
      </c>
      <c r="C215" s="78" t="s">
        <v>561</v>
      </c>
      <c r="D215" s="76" t="s">
        <v>562</v>
      </c>
      <c r="E215" s="188"/>
      <c r="F215" s="96"/>
      <c r="G215" s="188"/>
      <c r="H215" s="188"/>
      <c r="I215" s="188"/>
      <c r="J215" s="188"/>
      <c r="K215" s="188"/>
    </row>
    <row r="216" spans="1:11" ht="15.75" customHeight="1" x14ac:dyDescent="0.2">
      <c r="A216" s="83" t="s">
        <v>533</v>
      </c>
      <c r="B216" s="95">
        <v>32</v>
      </c>
      <c r="C216" s="78" t="s">
        <v>561</v>
      </c>
      <c r="D216" s="76" t="s">
        <v>563</v>
      </c>
      <c r="E216" s="188"/>
      <c r="F216" s="96"/>
      <c r="G216" s="188"/>
      <c r="H216" s="188"/>
      <c r="I216" s="188"/>
      <c r="J216" s="188"/>
      <c r="K216" s="188"/>
    </row>
    <row r="217" spans="1:11" ht="15.75" customHeight="1" x14ac:dyDescent="0.2">
      <c r="A217" s="83" t="s">
        <v>533</v>
      </c>
      <c r="B217" s="95">
        <v>32</v>
      </c>
      <c r="C217" s="78" t="s">
        <v>561</v>
      </c>
      <c r="D217" s="76" t="s">
        <v>564</v>
      </c>
      <c r="E217" s="188"/>
      <c r="F217" s="96"/>
      <c r="G217" s="188"/>
      <c r="H217" s="188"/>
      <c r="I217" s="188"/>
      <c r="J217" s="188"/>
      <c r="K217" s="188"/>
    </row>
    <row r="218" spans="1:11" ht="15.75" customHeight="1" x14ac:dyDescent="0.2">
      <c r="A218" s="83" t="s">
        <v>533</v>
      </c>
      <c r="B218" s="95">
        <v>32</v>
      </c>
      <c r="C218" s="78" t="s">
        <v>561</v>
      </c>
      <c r="D218" s="76" t="s">
        <v>565</v>
      </c>
      <c r="E218" s="188"/>
      <c r="F218" s="96"/>
      <c r="G218" s="188"/>
      <c r="H218" s="188"/>
      <c r="I218" s="188"/>
      <c r="J218" s="188"/>
      <c r="K218" s="188"/>
    </row>
    <row r="219" spans="1:11" ht="15.75" customHeight="1" x14ac:dyDescent="0.2">
      <c r="A219" s="83" t="s">
        <v>533</v>
      </c>
      <c r="B219" s="95">
        <v>32</v>
      </c>
      <c r="C219" s="78" t="s">
        <v>561</v>
      </c>
      <c r="D219" s="76" t="s">
        <v>566</v>
      </c>
      <c r="E219" s="188"/>
      <c r="F219" s="96"/>
      <c r="G219" s="188"/>
      <c r="H219" s="188"/>
      <c r="I219" s="188"/>
      <c r="J219" s="188"/>
      <c r="K219" s="188"/>
    </row>
    <row r="220" spans="1:11" ht="15.75" customHeight="1" x14ac:dyDescent="0.2">
      <c r="A220" s="83" t="s">
        <v>533</v>
      </c>
      <c r="B220" s="95">
        <v>32</v>
      </c>
      <c r="C220" s="78" t="s">
        <v>561</v>
      </c>
      <c r="D220" s="76" t="s">
        <v>567</v>
      </c>
      <c r="E220" s="188"/>
      <c r="F220" s="96"/>
      <c r="G220" s="188"/>
      <c r="H220" s="188"/>
      <c r="I220" s="188"/>
      <c r="J220" s="188"/>
      <c r="K220" s="188"/>
    </row>
    <row r="221" spans="1:11" ht="15.75" customHeight="1" x14ac:dyDescent="0.2">
      <c r="A221" s="83" t="s">
        <v>533</v>
      </c>
      <c r="B221" s="95">
        <v>33</v>
      </c>
      <c r="C221" s="78" t="s">
        <v>568</v>
      </c>
      <c r="D221" s="76" t="s">
        <v>569</v>
      </c>
      <c r="E221" s="188"/>
      <c r="F221" s="96"/>
      <c r="G221" s="188"/>
      <c r="H221" s="188"/>
      <c r="I221" s="188"/>
      <c r="J221" s="188"/>
      <c r="K221" s="188"/>
    </row>
    <row r="222" spans="1:11" ht="15.75" customHeight="1" x14ac:dyDescent="0.2">
      <c r="A222" s="83" t="s">
        <v>533</v>
      </c>
      <c r="B222" s="95">
        <v>33</v>
      </c>
      <c r="C222" s="78" t="s">
        <v>568</v>
      </c>
      <c r="D222" s="76" t="s">
        <v>570</v>
      </c>
      <c r="E222" s="188"/>
      <c r="F222" s="96"/>
      <c r="G222" s="188"/>
      <c r="H222" s="188"/>
      <c r="I222" s="188"/>
      <c r="J222" s="188"/>
      <c r="K222" s="188"/>
    </row>
    <row r="223" spans="1:11" ht="15.75" customHeight="1" x14ac:dyDescent="0.2">
      <c r="A223" s="83" t="s">
        <v>533</v>
      </c>
      <c r="B223" s="95">
        <v>33</v>
      </c>
      <c r="C223" s="78" t="s">
        <v>568</v>
      </c>
      <c r="D223" s="76" t="s">
        <v>571</v>
      </c>
      <c r="E223" s="188"/>
      <c r="F223" s="96"/>
      <c r="G223" s="188"/>
      <c r="H223" s="188"/>
      <c r="I223" s="188"/>
      <c r="J223" s="188"/>
      <c r="K223" s="188"/>
    </row>
    <row r="224" spans="1:11" ht="15.75" customHeight="1" x14ac:dyDescent="0.2">
      <c r="A224" s="83" t="s">
        <v>533</v>
      </c>
      <c r="B224" s="95">
        <v>33</v>
      </c>
      <c r="C224" s="78" t="s">
        <v>568</v>
      </c>
      <c r="D224" s="76"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74" priority="1" operator="equal">
      <formula>0</formula>
    </cfRule>
    <cfRule type="cellIs" dxfId="73" priority="2" operator="equal">
      <formula>1</formula>
    </cfRule>
    <cfRule type="cellIs" dxfId="72" priority="3" operator="equal">
      <formula>2</formula>
    </cfRule>
    <cfRule type="cellIs" dxfId="71" priority="4" operator="equal">
      <formula>3</formula>
    </cfRule>
    <cfRule type="cellIs" dxfId="70" priority="5" operator="equal">
      <formula>"N/A"</formula>
    </cfRule>
  </conditionalFormatting>
  <hyperlinks>
    <hyperlink ref="D2" r:id="rId1" xr:uid="{00000000-0004-0000-23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300-000000000000}">
          <x14:formula1>
            <xm:f>'EM Rating System'!$A$2:$A$5</xm:f>
          </x14:formula1>
          <xm:sqref>F9:F284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FC5E8"/>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4.1640625" customWidth="1"/>
    <col min="2" max="2" width="7"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1545</v>
      </c>
      <c r="E1" s="88"/>
      <c r="F1" s="391" t="s">
        <v>256</v>
      </c>
      <c r="G1" s="392"/>
      <c r="J1" s="89"/>
      <c r="K1" s="188"/>
    </row>
    <row r="2" spans="1:11" ht="15.75" customHeight="1" x14ac:dyDescent="0.2">
      <c r="A2" s="282"/>
      <c r="B2" s="282"/>
      <c r="C2" s="281" t="s">
        <v>679</v>
      </c>
      <c r="D2" s="90" t="s">
        <v>1546</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69" priority="1" operator="equal">
      <formula>0</formula>
    </cfRule>
    <cfRule type="cellIs" dxfId="68" priority="2" operator="equal">
      <formula>1</formula>
    </cfRule>
    <cfRule type="cellIs" dxfId="67" priority="3" operator="equal">
      <formula>2</formula>
    </cfRule>
    <cfRule type="cellIs" dxfId="66" priority="4" operator="equal">
      <formula>3</formula>
    </cfRule>
    <cfRule type="cellIs" dxfId="65" priority="5" operator="equal">
      <formula>"N/A"</formula>
    </cfRule>
  </conditionalFormatting>
  <hyperlinks>
    <hyperlink ref="D2" r:id="rId1" xr:uid="{00000000-0004-0000-24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400-000000000000}">
          <x14:formula1>
            <xm:f>'EM Rating System'!$A$2:$A$5</xm:f>
          </x14:formula1>
          <xm:sqref>F9:F284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FC5E8"/>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332031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1576</v>
      </c>
      <c r="E1" s="88"/>
      <c r="F1" s="391" t="s">
        <v>256</v>
      </c>
      <c r="G1" s="392"/>
      <c r="J1" s="89"/>
      <c r="K1" s="188"/>
    </row>
    <row r="2" spans="1:11" ht="15.75" customHeight="1" x14ac:dyDescent="0.2">
      <c r="A2" s="282"/>
      <c r="B2" s="282"/>
      <c r="C2" s="281" t="s">
        <v>679</v>
      </c>
      <c r="D2" s="90" t="s">
        <v>1577</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25"/>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64" priority="1" operator="equal">
      <formula>0</formula>
    </cfRule>
    <cfRule type="cellIs" dxfId="63" priority="2" operator="equal">
      <formula>1</formula>
    </cfRule>
    <cfRule type="cellIs" dxfId="62" priority="3" operator="equal">
      <formula>2</formula>
    </cfRule>
    <cfRule type="cellIs" dxfId="61" priority="4" operator="equal">
      <formula>3</formula>
    </cfRule>
    <cfRule type="cellIs" dxfId="60" priority="5" operator="equal">
      <formula>"N/A"</formula>
    </cfRule>
  </conditionalFormatting>
  <hyperlinks>
    <hyperlink ref="D2" r:id="rId1" xr:uid="{00000000-0004-0000-25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500-000000000000}">
          <x14:formula1>
            <xm:f>'EM Rating System'!$A$2:$A$5</xm:f>
          </x14:formula1>
          <xm:sqref>F9:F284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A2C4C9"/>
    <outlinePr summaryBelow="0" summaryRight="0"/>
  </sheetPr>
  <dimension ref="A1:Z1000"/>
  <sheetViews>
    <sheetView workbookViewId="0">
      <pane xSplit="5" ySplit="7" topLeftCell="F28" activePane="bottomRight" state="frozen"/>
      <selection pane="topRight" activeCell="F1" sqref="F1"/>
      <selection pane="bottomLeft" activeCell="A8" sqref="A8"/>
      <selection pane="bottomRight" activeCell="E13" sqref="E13"/>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33.1640625" customWidth="1"/>
    <col min="7" max="12" width="32.1640625" customWidth="1"/>
    <col min="13" max="13" width="12.5" customWidth="1"/>
    <col min="14" max="14" width="26" customWidth="1"/>
    <col min="15" max="15" width="17.5" customWidth="1"/>
    <col min="16" max="26" width="12.5" customWidth="1"/>
  </cols>
  <sheetData>
    <row r="1" spans="1:26" ht="19" x14ac:dyDescent="0.2">
      <c r="A1" s="399"/>
      <c r="B1" s="372"/>
      <c r="C1" s="372"/>
      <c r="D1" s="396"/>
      <c r="E1" s="397"/>
      <c r="F1" s="401" t="s">
        <v>256</v>
      </c>
      <c r="G1" s="372"/>
      <c r="H1" s="400"/>
      <c r="I1" s="400"/>
      <c r="J1" s="400"/>
      <c r="K1" s="400"/>
      <c r="L1" s="400"/>
      <c r="M1" s="112"/>
      <c r="N1" s="126"/>
      <c r="O1" s="328"/>
      <c r="P1" s="112"/>
      <c r="Q1" s="112"/>
      <c r="R1" s="112"/>
      <c r="S1" s="112"/>
      <c r="T1" s="112"/>
      <c r="U1" s="112"/>
      <c r="V1" s="112"/>
      <c r="W1" s="112"/>
      <c r="X1" s="112"/>
      <c r="Y1" s="112"/>
      <c r="Z1" s="112"/>
    </row>
    <row r="2" spans="1:26" ht="19" x14ac:dyDescent="0.2">
      <c r="A2" s="372"/>
      <c r="B2" s="379"/>
      <c r="C2" s="372"/>
      <c r="D2" s="396"/>
      <c r="E2" s="397"/>
      <c r="F2" s="402"/>
      <c r="G2" s="403"/>
      <c r="H2" s="372"/>
      <c r="I2" s="372"/>
      <c r="J2" s="372"/>
      <c r="K2" s="372"/>
      <c r="L2" s="372"/>
      <c r="M2" s="112"/>
      <c r="N2" s="126"/>
      <c r="O2" s="328"/>
      <c r="P2" s="112"/>
      <c r="Q2" s="112"/>
      <c r="R2" s="112"/>
      <c r="S2" s="112"/>
      <c r="T2" s="112"/>
      <c r="U2" s="112"/>
      <c r="V2" s="112"/>
      <c r="W2" s="112"/>
      <c r="X2" s="112"/>
      <c r="Y2" s="112"/>
      <c r="Z2" s="112"/>
    </row>
    <row r="3" spans="1:26" ht="20" x14ac:dyDescent="0.2">
      <c r="A3" s="372"/>
      <c r="B3" s="379"/>
      <c r="C3" s="372"/>
      <c r="D3" s="396"/>
      <c r="E3" s="398"/>
      <c r="F3" s="127" t="s">
        <v>251</v>
      </c>
      <c r="G3" s="329">
        <v>2</v>
      </c>
      <c r="H3" s="330"/>
      <c r="I3" s="330"/>
      <c r="J3" s="330"/>
      <c r="K3" s="330"/>
      <c r="L3" s="330"/>
      <c r="M3" s="112"/>
      <c r="N3" s="126"/>
      <c r="O3" s="328"/>
      <c r="P3" s="112"/>
      <c r="Q3" s="112"/>
      <c r="R3" s="112"/>
      <c r="S3" s="112"/>
      <c r="T3" s="112"/>
      <c r="U3" s="112"/>
      <c r="V3" s="112"/>
      <c r="W3" s="112"/>
      <c r="X3" s="112"/>
      <c r="Y3" s="112"/>
      <c r="Z3" s="112"/>
    </row>
    <row r="4" spans="1:26" ht="20" x14ac:dyDescent="0.2">
      <c r="A4" s="372"/>
      <c r="B4" s="379"/>
      <c r="C4" s="372"/>
      <c r="D4" s="396"/>
      <c r="E4" s="398"/>
      <c r="F4" s="127" t="s">
        <v>249</v>
      </c>
      <c r="G4" s="331">
        <v>1</v>
      </c>
      <c r="H4" s="330"/>
      <c r="I4" s="330"/>
      <c r="J4" s="330"/>
      <c r="K4" s="330"/>
      <c r="L4" s="330"/>
      <c r="M4" s="112"/>
      <c r="N4" s="128"/>
      <c r="O4" s="129"/>
      <c r="P4" s="112"/>
      <c r="Q4" s="112"/>
      <c r="R4" s="112"/>
      <c r="S4" s="112"/>
      <c r="T4" s="112"/>
      <c r="U4" s="112"/>
      <c r="V4" s="112"/>
      <c r="W4" s="112"/>
      <c r="X4" s="112"/>
      <c r="Y4" s="112"/>
      <c r="Z4" s="112"/>
    </row>
    <row r="5" spans="1:26" ht="20" x14ac:dyDescent="0.2">
      <c r="A5" s="372"/>
      <c r="B5" s="379"/>
      <c r="C5" s="372"/>
      <c r="D5" s="396"/>
      <c r="E5" s="398"/>
      <c r="F5" s="127" t="s">
        <v>247</v>
      </c>
      <c r="G5" s="332">
        <v>0</v>
      </c>
      <c r="H5" s="330"/>
      <c r="I5" s="330"/>
      <c r="J5" s="330"/>
      <c r="K5" s="330"/>
      <c r="L5" s="330"/>
      <c r="M5" s="112"/>
      <c r="N5" s="112"/>
      <c r="O5" s="112"/>
      <c r="P5" s="112"/>
      <c r="Q5" s="112"/>
      <c r="R5" s="112"/>
      <c r="S5" s="112"/>
      <c r="T5" s="112"/>
      <c r="U5" s="112"/>
      <c r="V5" s="112"/>
      <c r="W5" s="112"/>
      <c r="X5" s="112"/>
      <c r="Y5" s="112"/>
      <c r="Z5" s="112"/>
    </row>
    <row r="6" spans="1:26" ht="20" x14ac:dyDescent="0.2">
      <c r="A6" s="372"/>
      <c r="B6" s="372"/>
      <c r="C6" s="372"/>
      <c r="D6" s="396"/>
      <c r="E6" s="398"/>
      <c r="F6" s="130" t="s">
        <v>262</v>
      </c>
      <c r="G6" s="93" t="s">
        <v>253</v>
      </c>
      <c r="H6" s="330"/>
      <c r="I6" s="330"/>
      <c r="J6" s="330"/>
      <c r="K6" s="330"/>
      <c r="L6" s="330"/>
      <c r="M6" s="112"/>
      <c r="N6" s="112"/>
      <c r="O6" s="112"/>
      <c r="P6" s="112"/>
      <c r="Q6" s="112"/>
      <c r="R6" s="112"/>
      <c r="S6" s="112"/>
      <c r="T6" s="112"/>
      <c r="U6" s="112"/>
      <c r="V6" s="112"/>
      <c r="W6" s="112"/>
      <c r="X6" s="112"/>
      <c r="Y6" s="112"/>
      <c r="Z6" s="112"/>
    </row>
    <row r="7" spans="1:26" ht="20" x14ac:dyDescent="0.2">
      <c r="A7" s="333"/>
      <c r="B7" s="131" t="s">
        <v>268</v>
      </c>
      <c r="C7" s="131" t="s">
        <v>270</v>
      </c>
      <c r="D7" s="132" t="s">
        <v>269</v>
      </c>
      <c r="E7" s="131" t="s">
        <v>1578</v>
      </c>
      <c r="F7" s="132" t="s">
        <v>1579</v>
      </c>
      <c r="G7" s="132" t="s">
        <v>1580</v>
      </c>
      <c r="H7" s="132" t="s">
        <v>1581</v>
      </c>
      <c r="I7" s="132" t="s">
        <v>1582</v>
      </c>
      <c r="J7" s="132" t="s">
        <v>1583</v>
      </c>
      <c r="K7" s="132" t="s">
        <v>1584</v>
      </c>
      <c r="L7" s="132" t="s">
        <v>1585</v>
      </c>
      <c r="M7" s="112"/>
      <c r="N7" s="112"/>
      <c r="O7" s="112"/>
      <c r="P7" s="112"/>
      <c r="Q7" s="112"/>
      <c r="R7" s="112"/>
      <c r="S7" s="112"/>
      <c r="T7" s="112"/>
      <c r="U7" s="112"/>
      <c r="V7" s="112"/>
      <c r="W7" s="112"/>
      <c r="X7" s="112"/>
      <c r="Y7" s="112"/>
      <c r="Z7" s="112"/>
    </row>
    <row r="8" spans="1:26" ht="34" x14ac:dyDescent="0.2">
      <c r="A8" s="406" t="s">
        <v>1586</v>
      </c>
      <c r="B8" s="133" t="s">
        <v>1587</v>
      </c>
      <c r="C8" s="133" t="s">
        <v>1588</v>
      </c>
      <c r="D8" s="134" t="s">
        <v>1589</v>
      </c>
      <c r="E8" s="135" t="s">
        <v>1590</v>
      </c>
      <c r="F8" s="136">
        <f>'SA8000'!G11</f>
        <v>0</v>
      </c>
      <c r="G8" s="136" t="str">
        <f>'ISO 14001'!G11</f>
        <v>N/A</v>
      </c>
      <c r="H8" s="136" t="str">
        <f>'ISO 50001'!G11</f>
        <v>N/A</v>
      </c>
      <c r="I8" s="136">
        <f>'ISO 45001'!G11</f>
        <v>2</v>
      </c>
      <c r="J8" s="136">
        <f>RRA!G11</f>
        <v>2</v>
      </c>
      <c r="K8" s="136" t="str">
        <f>JDDS!G11</f>
        <v>N/A</v>
      </c>
      <c r="L8" s="136">
        <f>CMSI!G11</f>
        <v>0</v>
      </c>
      <c r="M8" s="112"/>
      <c r="N8" s="112"/>
      <c r="O8" s="112"/>
      <c r="P8" s="112"/>
      <c r="Q8" s="112"/>
      <c r="R8" s="112"/>
      <c r="S8" s="112"/>
      <c r="T8" s="112"/>
      <c r="U8" s="112"/>
      <c r="V8" s="112"/>
      <c r="W8" s="112"/>
      <c r="X8" s="112"/>
      <c r="Y8" s="112"/>
      <c r="Z8" s="112"/>
    </row>
    <row r="9" spans="1:26" ht="85" x14ac:dyDescent="0.2">
      <c r="A9" s="389"/>
      <c r="B9" s="137" t="s">
        <v>1587</v>
      </c>
      <c r="C9" s="137" t="s">
        <v>1588</v>
      </c>
      <c r="D9" s="138" t="s">
        <v>1591</v>
      </c>
      <c r="E9" s="139" t="s">
        <v>1592</v>
      </c>
      <c r="F9" s="136">
        <f>'SA8000'!G12</f>
        <v>0</v>
      </c>
      <c r="G9" s="136" t="str">
        <f>'ISO 14001'!G12</f>
        <v>N/A</v>
      </c>
      <c r="H9" s="136" t="str">
        <f>'ISO 50001'!G12</f>
        <v>N/A</v>
      </c>
      <c r="I9" s="136">
        <f>'ISO 45001'!G12</f>
        <v>2</v>
      </c>
      <c r="J9" s="136">
        <f>RRA!G12</f>
        <v>2</v>
      </c>
      <c r="K9" s="136" t="str">
        <f>JDDS!G12</f>
        <v>N/A</v>
      </c>
      <c r="L9" s="136">
        <f>CMSI!G12</f>
        <v>0</v>
      </c>
      <c r="M9" s="112"/>
      <c r="N9" s="112"/>
      <c r="O9" s="112"/>
      <c r="P9" s="112"/>
      <c r="Q9" s="112"/>
      <c r="R9" s="112"/>
      <c r="S9" s="112"/>
      <c r="T9" s="112"/>
      <c r="U9" s="112"/>
      <c r="V9" s="112"/>
      <c r="W9" s="112"/>
      <c r="X9" s="112"/>
      <c r="Y9" s="112"/>
      <c r="Z9" s="112"/>
    </row>
    <row r="10" spans="1:26" ht="68" x14ac:dyDescent="0.2">
      <c r="A10" s="389"/>
      <c r="B10" s="137" t="s">
        <v>1587</v>
      </c>
      <c r="C10" s="137" t="s">
        <v>1588</v>
      </c>
      <c r="D10" s="138" t="s">
        <v>1593</v>
      </c>
      <c r="E10" s="139" t="s">
        <v>1594</v>
      </c>
      <c r="F10" s="136">
        <f>'SA8000'!G13</f>
        <v>0</v>
      </c>
      <c r="G10" s="136" t="str">
        <f>'ISO 14001'!G13</f>
        <v>N/A</v>
      </c>
      <c r="H10" s="136" t="str">
        <f>'ISO 50001'!G13</f>
        <v>N/A</v>
      </c>
      <c r="I10" s="136">
        <f>'ISO 45001'!G13</f>
        <v>2</v>
      </c>
      <c r="J10" s="136">
        <f>RRA!G13</f>
        <v>2</v>
      </c>
      <c r="K10" s="136" t="str">
        <f>JDDS!G13</f>
        <v>N/A</v>
      </c>
      <c r="L10" s="136">
        <f>CMSI!G13</f>
        <v>0</v>
      </c>
      <c r="M10" s="112"/>
      <c r="N10" s="112"/>
      <c r="O10" s="112"/>
      <c r="P10" s="112"/>
      <c r="Q10" s="112"/>
      <c r="R10" s="112"/>
      <c r="S10" s="112"/>
      <c r="T10" s="112"/>
      <c r="U10" s="112"/>
      <c r="V10" s="112"/>
      <c r="W10" s="112"/>
      <c r="X10" s="112"/>
      <c r="Y10" s="112"/>
      <c r="Z10" s="112"/>
    </row>
    <row r="11" spans="1:26" ht="68" x14ac:dyDescent="0.2">
      <c r="A11" s="389"/>
      <c r="B11" s="137" t="s">
        <v>1587</v>
      </c>
      <c r="C11" s="137" t="s">
        <v>1588</v>
      </c>
      <c r="D11" s="138" t="s">
        <v>1595</v>
      </c>
      <c r="E11" s="139" t="s">
        <v>1596</v>
      </c>
      <c r="F11" s="136">
        <f>'SA8000'!G14</f>
        <v>0</v>
      </c>
      <c r="G11" s="136" t="str">
        <f>'ISO 14001'!G14</f>
        <v>N/A</v>
      </c>
      <c r="H11" s="136" t="str">
        <f>'ISO 50001'!G14</f>
        <v>N/A</v>
      </c>
      <c r="I11" s="136">
        <f>'ISO 45001'!G14</f>
        <v>2</v>
      </c>
      <c r="J11" s="136">
        <f>RRA!G14</f>
        <v>2</v>
      </c>
      <c r="K11" s="136" t="str">
        <f>JDDS!G14</f>
        <v>N/A</v>
      </c>
      <c r="L11" s="136">
        <f>CMSI!G14</f>
        <v>0</v>
      </c>
      <c r="M11" s="112"/>
      <c r="N11" s="112"/>
      <c r="O11" s="112"/>
      <c r="P11" s="112"/>
      <c r="Q11" s="112"/>
      <c r="R11" s="112"/>
      <c r="S11" s="112"/>
      <c r="T11" s="112"/>
      <c r="U11" s="112"/>
      <c r="V11" s="112"/>
      <c r="W11" s="112"/>
      <c r="X11" s="112"/>
      <c r="Y11" s="112"/>
      <c r="Z11" s="112"/>
    </row>
    <row r="12" spans="1:26" ht="51" x14ac:dyDescent="0.2">
      <c r="A12" s="389"/>
      <c r="B12" s="137" t="s">
        <v>1587</v>
      </c>
      <c r="C12" s="137" t="s">
        <v>1588</v>
      </c>
      <c r="D12" s="138" t="s">
        <v>1597</v>
      </c>
      <c r="E12" s="139" t="s">
        <v>1598</v>
      </c>
      <c r="F12" s="136">
        <f>'SA8000'!G15</f>
        <v>0</v>
      </c>
      <c r="G12" s="136" t="str">
        <f>'ISO 14001'!G15</f>
        <v>N/A</v>
      </c>
      <c r="H12" s="136" t="str">
        <f>'ISO 50001'!G15</f>
        <v>N/A</v>
      </c>
      <c r="I12" s="136">
        <f>'ISO 45001'!G15</f>
        <v>1</v>
      </c>
      <c r="J12" s="136">
        <f>RRA!G15</f>
        <v>2</v>
      </c>
      <c r="K12" s="136" t="str">
        <f>JDDS!G15</f>
        <v>N/A</v>
      </c>
      <c r="L12" s="136">
        <f>CMSI!G15</f>
        <v>0</v>
      </c>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1599</v>
      </c>
      <c r="E13" s="139" t="s">
        <v>1600</v>
      </c>
      <c r="F13" s="136">
        <f>'SA8000'!G16</f>
        <v>0</v>
      </c>
      <c r="G13" s="136" t="str">
        <f>'ISO 14001'!G16</f>
        <v>N/A</v>
      </c>
      <c r="H13" s="136" t="str">
        <f>'ISO 50001'!G16</f>
        <v>N/A</v>
      </c>
      <c r="I13" s="136">
        <f>'ISO 45001'!G16</f>
        <v>2</v>
      </c>
      <c r="J13" s="136">
        <f>RRA!G16</f>
        <v>2</v>
      </c>
      <c r="K13" s="136" t="str">
        <f>JDDS!G16</f>
        <v>N/A</v>
      </c>
      <c r="L13" s="136">
        <f>CMSI!G16</f>
        <v>0</v>
      </c>
      <c r="M13" s="112"/>
      <c r="N13" s="112"/>
      <c r="O13" s="112"/>
      <c r="P13" s="112"/>
      <c r="Q13" s="112"/>
      <c r="R13" s="112"/>
      <c r="S13" s="112"/>
      <c r="T13" s="112"/>
      <c r="U13" s="112"/>
      <c r="V13" s="112"/>
      <c r="W13" s="112"/>
      <c r="X13" s="112"/>
      <c r="Y13" s="112"/>
      <c r="Z13" s="112"/>
    </row>
    <row r="14" spans="1:26" ht="85" x14ac:dyDescent="0.2">
      <c r="A14" s="389"/>
      <c r="B14" s="137" t="s">
        <v>1587</v>
      </c>
      <c r="C14" s="137" t="s">
        <v>1588</v>
      </c>
      <c r="D14" s="138" t="s">
        <v>1601</v>
      </c>
      <c r="E14" s="139" t="s">
        <v>1602</v>
      </c>
      <c r="F14" s="136">
        <f>'SA8000'!G17</f>
        <v>0</v>
      </c>
      <c r="G14" s="136" t="str">
        <f>'ISO 14001'!G17</f>
        <v>N/A</v>
      </c>
      <c r="H14" s="136" t="str">
        <f>'ISO 50001'!G17</f>
        <v>N/A</v>
      </c>
      <c r="I14" s="136">
        <f>'ISO 45001'!G17</f>
        <v>2</v>
      </c>
      <c r="J14" s="136">
        <f>RRA!G17</f>
        <v>2</v>
      </c>
      <c r="K14" s="136" t="str">
        <f>JDDS!G17</f>
        <v>N/A</v>
      </c>
      <c r="L14" s="136">
        <f>CMSI!G17</f>
        <v>0</v>
      </c>
      <c r="M14" s="112"/>
      <c r="N14" s="112"/>
      <c r="O14" s="112"/>
      <c r="P14" s="112"/>
      <c r="Q14" s="112"/>
      <c r="R14" s="112"/>
      <c r="S14" s="112"/>
      <c r="T14" s="112"/>
      <c r="U14" s="112"/>
      <c r="V14" s="112"/>
      <c r="W14" s="112"/>
      <c r="X14" s="112"/>
      <c r="Y14" s="112"/>
      <c r="Z14" s="112"/>
    </row>
    <row r="15" spans="1:26" ht="34" x14ac:dyDescent="0.2">
      <c r="A15" s="389"/>
      <c r="B15" s="137" t="s">
        <v>1587</v>
      </c>
      <c r="C15" s="137" t="s">
        <v>1588</v>
      </c>
      <c r="D15" s="138" t="s">
        <v>1603</v>
      </c>
      <c r="E15" s="139" t="s">
        <v>1604</v>
      </c>
      <c r="F15" s="136">
        <f>'SA8000'!G18</f>
        <v>0</v>
      </c>
      <c r="G15" s="136">
        <f>'ISO 14001'!G18</f>
        <v>2</v>
      </c>
      <c r="H15" s="136" t="str">
        <f>'ISO 50001'!G18</f>
        <v>N/A</v>
      </c>
      <c r="I15" s="136">
        <f>'ISO 45001'!G18</f>
        <v>2</v>
      </c>
      <c r="J15" s="136">
        <f>RRA!G18</f>
        <v>2</v>
      </c>
      <c r="K15" s="136" t="str">
        <f>JDDS!G18</f>
        <v>N/A</v>
      </c>
      <c r="L15" s="136">
        <f>CMSI!G18</f>
        <v>0</v>
      </c>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1605</v>
      </c>
      <c r="E16" s="139" t="s">
        <v>1606</v>
      </c>
      <c r="F16" s="136">
        <f>'SA8000'!G19</f>
        <v>0</v>
      </c>
      <c r="G16" s="136" t="str">
        <f>'ISO 14001'!G19</f>
        <v>N/A</v>
      </c>
      <c r="H16" s="136" t="str">
        <f>'ISO 50001'!G19</f>
        <v>N/A</v>
      </c>
      <c r="I16" s="136">
        <f>'ISO 45001'!G19</f>
        <v>2</v>
      </c>
      <c r="J16" s="136">
        <f>RRA!G19</f>
        <v>2</v>
      </c>
      <c r="K16" s="136" t="str">
        <f>JDDS!G19</f>
        <v>N/A</v>
      </c>
      <c r="L16" s="136">
        <f>CMSI!G19</f>
        <v>0</v>
      </c>
      <c r="M16" s="112"/>
      <c r="N16" s="112"/>
      <c r="O16" s="112"/>
      <c r="P16" s="112"/>
      <c r="Q16" s="112"/>
      <c r="R16" s="112"/>
      <c r="S16" s="112"/>
      <c r="T16" s="112"/>
      <c r="U16" s="112"/>
      <c r="V16" s="112"/>
      <c r="W16" s="112"/>
      <c r="X16" s="112"/>
      <c r="Y16" s="112"/>
      <c r="Z16" s="112"/>
    </row>
    <row r="17" spans="1:26" ht="51" x14ac:dyDescent="0.2">
      <c r="A17" s="389"/>
      <c r="B17" s="137" t="s">
        <v>1607</v>
      </c>
      <c r="C17" s="137" t="s">
        <v>533</v>
      </c>
      <c r="D17" s="138" t="s">
        <v>1589</v>
      </c>
      <c r="E17" s="139" t="s">
        <v>1608</v>
      </c>
      <c r="F17" s="136">
        <f>'SA8000'!G20</f>
        <v>0</v>
      </c>
      <c r="G17" s="136">
        <f>'ISO 14001'!G20</f>
        <v>2</v>
      </c>
      <c r="H17" s="136">
        <f>'ISO 50001'!G20</f>
        <v>1</v>
      </c>
      <c r="I17" s="136" t="str">
        <f>'ISO 45001'!G20</f>
        <v>N/A</v>
      </c>
      <c r="J17" s="136">
        <f>RRA!G20</f>
        <v>2</v>
      </c>
      <c r="K17" s="136" t="str">
        <f>JDDS!G20</f>
        <v>N/A</v>
      </c>
      <c r="L17" s="136">
        <f>CMSI!G20</f>
        <v>0</v>
      </c>
      <c r="M17" s="112"/>
      <c r="N17" s="112"/>
      <c r="O17" s="112"/>
      <c r="P17" s="112"/>
      <c r="Q17" s="112"/>
      <c r="R17" s="112"/>
      <c r="S17" s="112"/>
      <c r="T17" s="112"/>
      <c r="U17" s="112"/>
      <c r="V17" s="112"/>
      <c r="W17" s="112"/>
      <c r="X17" s="112"/>
      <c r="Y17" s="112"/>
      <c r="Z17" s="112"/>
    </row>
    <row r="18" spans="1:26" ht="68" x14ac:dyDescent="0.2">
      <c r="A18" s="389"/>
      <c r="B18" s="137" t="s">
        <v>1607</v>
      </c>
      <c r="C18" s="137" t="s">
        <v>533</v>
      </c>
      <c r="D18" s="138" t="s">
        <v>1591</v>
      </c>
      <c r="E18" s="139" t="s">
        <v>1609</v>
      </c>
      <c r="F18" s="136">
        <f>'SA8000'!G21</f>
        <v>0</v>
      </c>
      <c r="G18" s="136">
        <f>'ISO 14001'!G21</f>
        <v>2</v>
      </c>
      <c r="H18" s="136">
        <f>'ISO 50001'!G21</f>
        <v>1</v>
      </c>
      <c r="I18" s="136" t="str">
        <f>'ISO 45001'!G21</f>
        <v>N/A</v>
      </c>
      <c r="J18" s="136">
        <f>RRA!G21</f>
        <v>2</v>
      </c>
      <c r="K18" s="136" t="str">
        <f>JDDS!G21</f>
        <v>N/A</v>
      </c>
      <c r="L18" s="136">
        <f>CMSI!G21</f>
        <v>0</v>
      </c>
      <c r="M18" s="112"/>
      <c r="N18" s="112"/>
      <c r="O18" s="112"/>
      <c r="P18" s="112"/>
      <c r="Q18" s="112"/>
      <c r="R18" s="112"/>
      <c r="S18" s="112"/>
      <c r="T18" s="112"/>
      <c r="U18" s="112"/>
      <c r="V18" s="112"/>
      <c r="W18" s="112"/>
      <c r="X18" s="112"/>
      <c r="Y18" s="112"/>
      <c r="Z18" s="112"/>
    </row>
    <row r="19" spans="1:26" ht="68" x14ac:dyDescent="0.2">
      <c r="A19" s="389"/>
      <c r="B19" s="137" t="s">
        <v>1607</v>
      </c>
      <c r="C19" s="137" t="s">
        <v>533</v>
      </c>
      <c r="D19" s="138" t="s">
        <v>1593</v>
      </c>
      <c r="E19" s="139" t="s">
        <v>1610</v>
      </c>
      <c r="F19" s="136">
        <f>'SA8000'!G22</f>
        <v>0</v>
      </c>
      <c r="G19" s="136">
        <f>'ISO 14001'!G22</f>
        <v>2</v>
      </c>
      <c r="H19" s="136">
        <f>'ISO 50001'!G22</f>
        <v>1</v>
      </c>
      <c r="I19" s="136" t="str">
        <f>'ISO 45001'!G22</f>
        <v>N/A</v>
      </c>
      <c r="J19" s="136">
        <f>RRA!G22</f>
        <v>2</v>
      </c>
      <c r="K19" s="136" t="str">
        <f>JDDS!G22</f>
        <v>N/A</v>
      </c>
      <c r="L19" s="136">
        <f>CMSI!G22</f>
        <v>0</v>
      </c>
      <c r="M19" s="112"/>
      <c r="N19" s="112"/>
      <c r="O19" s="112"/>
      <c r="P19" s="112"/>
      <c r="Q19" s="112"/>
      <c r="R19" s="112"/>
      <c r="S19" s="112"/>
      <c r="T19" s="112"/>
      <c r="U19" s="112"/>
      <c r="V19" s="112"/>
      <c r="W19" s="112"/>
      <c r="X19" s="112"/>
      <c r="Y19" s="112"/>
      <c r="Z19" s="112"/>
    </row>
    <row r="20" spans="1:26" ht="68" x14ac:dyDescent="0.2">
      <c r="A20" s="389"/>
      <c r="B20" s="137" t="s">
        <v>1607</v>
      </c>
      <c r="C20" s="137" t="s">
        <v>533</v>
      </c>
      <c r="D20" s="138" t="s">
        <v>1595</v>
      </c>
      <c r="E20" s="139" t="s">
        <v>1611</v>
      </c>
      <c r="F20" s="136">
        <f>'SA8000'!G23</f>
        <v>0</v>
      </c>
      <c r="G20" s="136">
        <f>'ISO 14001'!G23</f>
        <v>1</v>
      </c>
      <c r="H20" s="136" t="str">
        <f>'ISO 50001'!G23</f>
        <v>N/A</v>
      </c>
      <c r="I20" s="136" t="str">
        <f>'ISO 45001'!G23</f>
        <v>N/A</v>
      </c>
      <c r="J20" s="136">
        <f>RRA!G23</f>
        <v>2</v>
      </c>
      <c r="K20" s="136" t="str">
        <f>JDDS!G23</f>
        <v>N/A</v>
      </c>
      <c r="L20" s="136">
        <f>CMSI!G23</f>
        <v>0</v>
      </c>
      <c r="M20" s="112"/>
      <c r="N20" s="112"/>
      <c r="O20" s="112"/>
      <c r="P20" s="112"/>
      <c r="Q20" s="112"/>
      <c r="R20" s="112"/>
      <c r="S20" s="112"/>
      <c r="T20" s="112"/>
      <c r="U20" s="112"/>
      <c r="V20" s="112"/>
      <c r="W20" s="112"/>
      <c r="X20" s="112"/>
      <c r="Y20" s="112"/>
      <c r="Z20" s="112"/>
    </row>
    <row r="21" spans="1:26" ht="68" x14ac:dyDescent="0.2">
      <c r="A21" s="389"/>
      <c r="B21" s="137" t="s">
        <v>1607</v>
      </c>
      <c r="C21" s="137" t="s">
        <v>533</v>
      </c>
      <c r="D21" s="138" t="s">
        <v>1597</v>
      </c>
      <c r="E21" s="139" t="s">
        <v>1612</v>
      </c>
      <c r="F21" s="136">
        <f>'SA8000'!G24</f>
        <v>0</v>
      </c>
      <c r="G21" s="136">
        <f>'ISO 14001'!G24</f>
        <v>1</v>
      </c>
      <c r="H21" s="136" t="str">
        <f>'ISO 50001'!G24</f>
        <v>N/A</v>
      </c>
      <c r="I21" s="136" t="str">
        <f>'ISO 45001'!G24</f>
        <v>N/A</v>
      </c>
      <c r="J21" s="136">
        <f>RRA!G24</f>
        <v>2</v>
      </c>
      <c r="K21" s="136" t="str">
        <f>JDDS!G24</f>
        <v>N/A</v>
      </c>
      <c r="L21" s="136">
        <f>CMSI!G24</f>
        <v>0</v>
      </c>
      <c r="M21" s="112"/>
      <c r="N21" s="112"/>
      <c r="O21" s="112"/>
      <c r="P21" s="112"/>
      <c r="Q21" s="112"/>
      <c r="R21" s="112"/>
      <c r="S21" s="112"/>
      <c r="T21" s="112"/>
      <c r="U21" s="112"/>
      <c r="V21" s="112"/>
      <c r="W21" s="112"/>
      <c r="X21" s="112"/>
      <c r="Y21" s="112"/>
      <c r="Z21" s="112"/>
    </row>
    <row r="22" spans="1:26" ht="34" x14ac:dyDescent="0.2">
      <c r="A22" s="389"/>
      <c r="B22" s="137" t="s">
        <v>1607</v>
      </c>
      <c r="C22" s="137" t="s">
        <v>533</v>
      </c>
      <c r="D22" s="138" t="s">
        <v>1599</v>
      </c>
      <c r="E22" s="139" t="s">
        <v>1613</v>
      </c>
      <c r="F22" s="136">
        <f>'SA8000'!G25</f>
        <v>0</v>
      </c>
      <c r="G22" s="136">
        <f>'ISO 14001'!G25</f>
        <v>1</v>
      </c>
      <c r="H22" s="136" t="str">
        <f>'ISO 50001'!G25</f>
        <v>N/A</v>
      </c>
      <c r="I22" s="136" t="str">
        <f>'ISO 45001'!G25</f>
        <v>N/A</v>
      </c>
      <c r="J22" s="136">
        <f>RRA!G25</f>
        <v>2</v>
      </c>
      <c r="K22" s="136" t="str">
        <f>JDDS!G25</f>
        <v>N/A</v>
      </c>
      <c r="L22" s="136">
        <f>CMSI!G25</f>
        <v>0</v>
      </c>
      <c r="M22" s="112"/>
      <c r="N22" s="112"/>
      <c r="O22" s="112"/>
      <c r="P22" s="112"/>
      <c r="Q22" s="112"/>
      <c r="R22" s="112"/>
      <c r="S22" s="112"/>
      <c r="T22" s="112"/>
      <c r="U22" s="112"/>
      <c r="V22" s="112"/>
      <c r="W22" s="112"/>
      <c r="X22" s="112"/>
      <c r="Y22" s="112"/>
      <c r="Z22" s="112"/>
    </row>
    <row r="23" spans="1:26" ht="51" x14ac:dyDescent="0.2">
      <c r="A23" s="389"/>
      <c r="B23" s="137" t="s">
        <v>1607</v>
      </c>
      <c r="C23" s="137" t="s">
        <v>533</v>
      </c>
      <c r="D23" s="138" t="s">
        <v>1601</v>
      </c>
      <c r="E23" s="139" t="s">
        <v>1614</v>
      </c>
      <c r="F23" s="136">
        <f>'SA8000'!G26</f>
        <v>0</v>
      </c>
      <c r="G23" s="136">
        <f>'ISO 14001'!G26</f>
        <v>1</v>
      </c>
      <c r="H23" s="136">
        <f>'ISO 50001'!G26</f>
        <v>2</v>
      </c>
      <c r="I23" s="136" t="str">
        <f>'ISO 45001'!G26</f>
        <v>N/A</v>
      </c>
      <c r="J23" s="136">
        <f>RRA!G26</f>
        <v>2</v>
      </c>
      <c r="K23" s="136" t="str">
        <f>JDDS!G26</f>
        <v>N/A</v>
      </c>
      <c r="L23" s="136">
        <f>CMSI!G26</f>
        <v>0</v>
      </c>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1603</v>
      </c>
      <c r="E24" s="139" t="s">
        <v>1615</v>
      </c>
      <c r="F24" s="136">
        <f>'SA8000'!G27</f>
        <v>0</v>
      </c>
      <c r="G24" s="136">
        <f>'ISO 14001'!G27</f>
        <v>1</v>
      </c>
      <c r="H24" s="136">
        <f>'ISO 50001'!G27</f>
        <v>0</v>
      </c>
      <c r="I24" s="136" t="str">
        <f>'ISO 45001'!G27</f>
        <v>N/A</v>
      </c>
      <c r="J24" s="136">
        <f>RRA!G27</f>
        <v>2</v>
      </c>
      <c r="K24" s="136" t="str">
        <f>JDDS!G27</f>
        <v>N/A</v>
      </c>
      <c r="L24" s="136">
        <f>CMSI!G27</f>
        <v>0</v>
      </c>
      <c r="M24" s="112"/>
      <c r="N24" s="112"/>
      <c r="O24" s="112"/>
      <c r="P24" s="112"/>
      <c r="Q24" s="112"/>
      <c r="R24" s="112"/>
      <c r="S24" s="112"/>
      <c r="T24" s="112"/>
      <c r="U24" s="112"/>
      <c r="V24" s="112"/>
      <c r="W24" s="112"/>
      <c r="X24" s="112"/>
      <c r="Y24" s="112"/>
      <c r="Z24" s="112"/>
    </row>
    <row r="25" spans="1:26" ht="68" x14ac:dyDescent="0.2">
      <c r="A25" s="389"/>
      <c r="B25" s="137" t="s">
        <v>1607</v>
      </c>
      <c r="C25" s="137" t="s">
        <v>533</v>
      </c>
      <c r="D25" s="138" t="s">
        <v>1605</v>
      </c>
      <c r="E25" s="139" t="s">
        <v>1616</v>
      </c>
      <c r="F25" s="136">
        <f>'SA8000'!G28</f>
        <v>0</v>
      </c>
      <c r="G25" s="136">
        <f>'ISO 14001'!G28</f>
        <v>1</v>
      </c>
      <c r="H25" s="136" t="str">
        <f>'ISO 50001'!G28</f>
        <v>N/A</v>
      </c>
      <c r="I25" s="136" t="str">
        <f>'ISO 45001'!G28</f>
        <v>N/A</v>
      </c>
      <c r="J25" s="136">
        <f>RRA!G28</f>
        <v>2</v>
      </c>
      <c r="K25" s="136" t="str">
        <f>JDDS!G28</f>
        <v>N/A</v>
      </c>
      <c r="L25" s="136">
        <f>CMSI!G28</f>
        <v>0</v>
      </c>
      <c r="M25" s="112"/>
      <c r="N25" s="112"/>
      <c r="O25" s="112"/>
      <c r="P25" s="112"/>
      <c r="Q25" s="112"/>
      <c r="R25" s="112"/>
      <c r="S25" s="112"/>
      <c r="T25" s="112"/>
      <c r="U25" s="112"/>
      <c r="V25" s="112"/>
      <c r="W25" s="112"/>
      <c r="X25" s="112"/>
      <c r="Y25" s="112"/>
      <c r="Z25" s="112"/>
    </row>
    <row r="26" spans="1:26" ht="102" x14ac:dyDescent="0.2">
      <c r="A26" s="389"/>
      <c r="B26" s="137" t="s">
        <v>1607</v>
      </c>
      <c r="C26" s="137" t="s">
        <v>533</v>
      </c>
      <c r="D26" s="138" t="s">
        <v>1617</v>
      </c>
      <c r="E26" s="139" t="s">
        <v>1618</v>
      </c>
      <c r="F26" s="136">
        <f>'SA8000'!G29</f>
        <v>0</v>
      </c>
      <c r="G26" s="136">
        <f>'ISO 14001'!G29</f>
        <v>1</v>
      </c>
      <c r="H26" s="136" t="str">
        <f>'ISO 50001'!G29</f>
        <v>N/A</v>
      </c>
      <c r="I26" s="136" t="str">
        <f>'ISO 45001'!G29</f>
        <v>N/A</v>
      </c>
      <c r="J26" s="136">
        <f>RRA!G29</f>
        <v>2</v>
      </c>
      <c r="K26" s="136" t="str">
        <f>JDDS!G29</f>
        <v>N/A</v>
      </c>
      <c r="L26" s="136">
        <f>CMSI!G29</f>
        <v>0</v>
      </c>
      <c r="M26" s="112"/>
      <c r="N26" s="112"/>
      <c r="O26" s="112"/>
      <c r="P26" s="112"/>
      <c r="Q26" s="112"/>
      <c r="R26" s="112"/>
      <c r="S26" s="112"/>
      <c r="T26" s="112"/>
      <c r="U26" s="112"/>
      <c r="V26" s="112"/>
      <c r="W26" s="112"/>
      <c r="X26" s="112"/>
      <c r="Y26" s="112"/>
      <c r="Z26" s="112"/>
    </row>
    <row r="27" spans="1:26" ht="51" x14ac:dyDescent="0.2">
      <c r="A27" s="389"/>
      <c r="B27" s="137" t="s">
        <v>1607</v>
      </c>
      <c r="C27" s="137" t="s">
        <v>533</v>
      </c>
      <c r="D27" s="138" t="s">
        <v>1619</v>
      </c>
      <c r="E27" s="139" t="s">
        <v>1620</v>
      </c>
      <c r="F27" s="136">
        <f>'SA8000'!G30</f>
        <v>0</v>
      </c>
      <c r="G27" s="136">
        <f>'ISO 14001'!G30</f>
        <v>1</v>
      </c>
      <c r="H27" s="136" t="str">
        <f>'ISO 50001'!G30</f>
        <v>N/A</v>
      </c>
      <c r="I27" s="136" t="str">
        <f>'ISO 45001'!G30</f>
        <v>N/A</v>
      </c>
      <c r="J27" s="136">
        <f>RRA!G30</f>
        <v>2</v>
      </c>
      <c r="K27" s="136" t="str">
        <f>JDDS!G30</f>
        <v>N/A</v>
      </c>
      <c r="L27" s="136">
        <f>CMSI!G30</f>
        <v>0</v>
      </c>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1621</v>
      </c>
      <c r="E28" s="139" t="s">
        <v>1622</v>
      </c>
      <c r="F28" s="136">
        <f>'SA8000'!G31</f>
        <v>0</v>
      </c>
      <c r="G28" s="136">
        <f>'ISO 14001'!G31</f>
        <v>1</v>
      </c>
      <c r="H28" s="136" t="str">
        <f>'ISO 50001'!G31</f>
        <v>N/A</v>
      </c>
      <c r="I28" s="136" t="str">
        <f>'ISO 45001'!G31</f>
        <v>N/A</v>
      </c>
      <c r="J28" s="136">
        <f>RRA!G31</f>
        <v>2</v>
      </c>
      <c r="K28" s="136" t="str">
        <f>JDDS!G31</f>
        <v>N/A</v>
      </c>
      <c r="L28" s="136">
        <f>CMSI!G31</f>
        <v>0</v>
      </c>
      <c r="M28" s="112"/>
      <c r="N28" s="112"/>
      <c r="O28" s="112"/>
      <c r="P28" s="112"/>
      <c r="Q28" s="112"/>
      <c r="R28" s="112"/>
      <c r="S28" s="112"/>
      <c r="T28" s="112"/>
      <c r="U28" s="112"/>
      <c r="V28" s="112"/>
      <c r="W28" s="112"/>
      <c r="X28" s="112"/>
      <c r="Y28" s="112"/>
      <c r="Z28" s="112"/>
    </row>
    <row r="29" spans="1:26" ht="68" x14ac:dyDescent="0.2">
      <c r="A29" s="389"/>
      <c r="B29" s="137" t="s">
        <v>1607</v>
      </c>
      <c r="C29" s="137" t="s">
        <v>533</v>
      </c>
      <c r="D29" s="138" t="s">
        <v>1623</v>
      </c>
      <c r="E29" s="139" t="s">
        <v>1624</v>
      </c>
      <c r="F29" s="136">
        <f>'SA8000'!G32</f>
        <v>0</v>
      </c>
      <c r="G29" s="136">
        <f>'ISO 14001'!G32</f>
        <v>0</v>
      </c>
      <c r="H29" s="136" t="str">
        <f>'ISO 50001'!G32</f>
        <v>N/A</v>
      </c>
      <c r="I29" s="136" t="str">
        <f>'ISO 45001'!G32</f>
        <v>N/A</v>
      </c>
      <c r="J29" s="136">
        <f>RRA!G32</f>
        <v>1</v>
      </c>
      <c r="K29" s="136" t="str">
        <f>JDDS!G32</f>
        <v>N/A</v>
      </c>
      <c r="L29" s="136">
        <f>CMSI!G32</f>
        <v>0</v>
      </c>
      <c r="M29" s="112"/>
      <c r="N29" s="112"/>
      <c r="O29" s="112"/>
      <c r="P29" s="112"/>
      <c r="Q29" s="112"/>
      <c r="R29" s="112"/>
      <c r="S29" s="112"/>
      <c r="T29" s="112"/>
      <c r="U29" s="112"/>
      <c r="V29" s="112"/>
      <c r="W29" s="112"/>
      <c r="X29" s="112"/>
      <c r="Y29" s="112"/>
      <c r="Z29" s="112"/>
    </row>
    <row r="30" spans="1:26" ht="51" x14ac:dyDescent="0.2">
      <c r="A30" s="407" t="s">
        <v>1625</v>
      </c>
      <c r="B30" s="140" t="s">
        <v>1625</v>
      </c>
      <c r="C30" s="140" t="s">
        <v>1626</v>
      </c>
      <c r="D30" s="141" t="s">
        <v>1589</v>
      </c>
      <c r="E30" s="142" t="s">
        <v>1627</v>
      </c>
      <c r="F30" s="136">
        <f>'SA8000'!G33</f>
        <v>0</v>
      </c>
      <c r="G30" s="136" t="str">
        <f>'ISO 14001'!G33</f>
        <v>N/A</v>
      </c>
      <c r="H30" s="136" t="str">
        <f>'ISO 50001'!G33</f>
        <v>N/A</v>
      </c>
      <c r="I30" s="136">
        <f>'ISO 45001'!G33</f>
        <v>2</v>
      </c>
      <c r="J30" s="136">
        <f>RRA!G33</f>
        <v>2</v>
      </c>
      <c r="K30" s="136" t="str">
        <f>JDDS!G33</f>
        <v>N/A</v>
      </c>
      <c r="L30" s="136">
        <f>CMSI!G33</f>
        <v>0</v>
      </c>
      <c r="M30" s="112"/>
      <c r="N30" s="112"/>
      <c r="O30" s="112"/>
      <c r="P30" s="112"/>
      <c r="Q30" s="112"/>
      <c r="R30" s="112"/>
      <c r="S30" s="112"/>
      <c r="T30" s="112"/>
      <c r="U30" s="112"/>
      <c r="V30" s="112"/>
      <c r="W30" s="112"/>
      <c r="X30" s="112"/>
      <c r="Y30" s="112"/>
      <c r="Z30" s="112"/>
    </row>
    <row r="31" spans="1:26" ht="102" x14ac:dyDescent="0.2">
      <c r="A31" s="389"/>
      <c r="B31" s="140" t="s">
        <v>1625</v>
      </c>
      <c r="C31" s="140" t="s">
        <v>1626</v>
      </c>
      <c r="D31" s="141" t="s">
        <v>1591</v>
      </c>
      <c r="E31" s="142" t="s">
        <v>1628</v>
      </c>
      <c r="F31" s="136">
        <f>'SA8000'!G34</f>
        <v>0</v>
      </c>
      <c r="G31" s="136" t="str">
        <f>'ISO 14001'!G34</f>
        <v>N/A</v>
      </c>
      <c r="H31" s="136" t="str">
        <f>'ISO 50001'!G34</f>
        <v>N/A</v>
      </c>
      <c r="I31" s="136">
        <f>'ISO 45001'!G34</f>
        <v>1</v>
      </c>
      <c r="J31" s="136">
        <f>RRA!G34</f>
        <v>1</v>
      </c>
      <c r="K31" s="136" t="str">
        <f>JDDS!G34</f>
        <v>N/A</v>
      </c>
      <c r="L31" s="136">
        <f>CMSI!G34</f>
        <v>0</v>
      </c>
      <c r="M31" s="112"/>
      <c r="N31" s="112"/>
      <c r="O31" s="112"/>
      <c r="P31" s="112"/>
      <c r="Q31" s="112"/>
      <c r="R31" s="112"/>
      <c r="S31" s="112"/>
      <c r="T31" s="112"/>
      <c r="U31" s="112"/>
      <c r="V31" s="112"/>
      <c r="W31" s="112"/>
      <c r="X31" s="112"/>
      <c r="Y31" s="112"/>
      <c r="Z31" s="112"/>
    </row>
    <row r="32" spans="1:26" ht="102" x14ac:dyDescent="0.2">
      <c r="A32" s="389"/>
      <c r="B32" s="140" t="s">
        <v>1625</v>
      </c>
      <c r="C32" s="140" t="s">
        <v>1626</v>
      </c>
      <c r="D32" s="141" t="s">
        <v>1593</v>
      </c>
      <c r="E32" s="142" t="s">
        <v>1629</v>
      </c>
      <c r="F32" s="136">
        <f>'SA8000'!G35</f>
        <v>0</v>
      </c>
      <c r="G32" s="136" t="str">
        <f>'ISO 14001'!G35</f>
        <v>N/A</v>
      </c>
      <c r="H32" s="136" t="str">
        <f>'ISO 50001'!G35</f>
        <v>N/A</v>
      </c>
      <c r="I32" s="136">
        <f>'ISO 45001'!G35</f>
        <v>1</v>
      </c>
      <c r="J32" s="136">
        <f>RRA!G35</f>
        <v>2</v>
      </c>
      <c r="K32" s="136" t="str">
        <f>JDDS!G35</f>
        <v>N/A</v>
      </c>
      <c r="L32" s="136">
        <f>CMSI!G35</f>
        <v>0</v>
      </c>
      <c r="M32" s="112"/>
      <c r="N32" s="112"/>
      <c r="O32" s="112"/>
      <c r="P32" s="112"/>
      <c r="Q32" s="112"/>
      <c r="R32" s="112"/>
      <c r="S32" s="112"/>
      <c r="T32" s="112"/>
      <c r="U32" s="112"/>
      <c r="V32" s="112"/>
      <c r="W32" s="112"/>
      <c r="X32" s="112"/>
      <c r="Y32" s="112"/>
      <c r="Z32" s="112"/>
    </row>
    <row r="33" spans="1:26" ht="51" x14ac:dyDescent="0.2">
      <c r="A33" s="389"/>
      <c r="B33" s="140" t="s">
        <v>1625</v>
      </c>
      <c r="C33" s="140" t="s">
        <v>1626</v>
      </c>
      <c r="D33" s="141" t="s">
        <v>1595</v>
      </c>
      <c r="E33" s="142" t="s">
        <v>1630</v>
      </c>
      <c r="F33" s="136">
        <f>'SA8000'!G36</f>
        <v>0</v>
      </c>
      <c r="G33" s="136" t="str">
        <f>'ISO 14001'!G36</f>
        <v>N/A</v>
      </c>
      <c r="H33" s="136" t="str">
        <f>'ISO 50001'!G36</f>
        <v>N/A</v>
      </c>
      <c r="I33" s="136">
        <f>'ISO 45001'!G36</f>
        <v>1</v>
      </c>
      <c r="J33" s="136">
        <f>RRA!G36</f>
        <v>2</v>
      </c>
      <c r="K33" s="136" t="str">
        <f>JDDS!G36</f>
        <v>N/A</v>
      </c>
      <c r="L33" s="136">
        <f>CMSI!G36</f>
        <v>0</v>
      </c>
      <c r="M33" s="112"/>
      <c r="N33" s="112"/>
      <c r="O33" s="112"/>
      <c r="P33" s="112"/>
      <c r="Q33" s="112"/>
      <c r="R33" s="112"/>
      <c r="S33" s="112"/>
      <c r="T33" s="112"/>
      <c r="U33" s="112"/>
      <c r="V33" s="112"/>
      <c r="W33" s="112"/>
      <c r="X33" s="112"/>
      <c r="Y33" s="112"/>
      <c r="Z33" s="112"/>
    </row>
    <row r="34" spans="1:26" ht="170" x14ac:dyDescent="0.2">
      <c r="A34" s="389"/>
      <c r="B34" s="140" t="s">
        <v>1625</v>
      </c>
      <c r="C34" s="140" t="s">
        <v>1626</v>
      </c>
      <c r="D34" s="141" t="s">
        <v>1597</v>
      </c>
      <c r="E34" s="142" t="s">
        <v>1631</v>
      </c>
      <c r="F34" s="136">
        <f>'SA8000'!G37</f>
        <v>0</v>
      </c>
      <c r="G34" s="136" t="str">
        <f>'ISO 14001'!G37</f>
        <v>N/A</v>
      </c>
      <c r="H34" s="136" t="str">
        <f>'ISO 50001'!G37</f>
        <v>N/A</v>
      </c>
      <c r="I34" s="136">
        <f>'ISO 45001'!G37</f>
        <v>1</v>
      </c>
      <c r="J34" s="136">
        <f>RRA!G37</f>
        <v>1</v>
      </c>
      <c r="K34" s="136" t="str">
        <f>JDDS!G37</f>
        <v>N/A</v>
      </c>
      <c r="L34" s="136">
        <f>CMSI!G37</f>
        <v>0</v>
      </c>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1599</v>
      </c>
      <c r="E35" s="142" t="s">
        <v>1632</v>
      </c>
      <c r="F35" s="136">
        <f>'SA8000'!G38</f>
        <v>0</v>
      </c>
      <c r="G35" s="136" t="str">
        <f>'ISO 14001'!G38</f>
        <v>N/A</v>
      </c>
      <c r="H35" s="136" t="str">
        <f>'ISO 50001'!G38</f>
        <v>N/A</v>
      </c>
      <c r="I35" s="136">
        <f>'ISO 45001'!G38</f>
        <v>0</v>
      </c>
      <c r="J35" s="136">
        <f>RRA!G38</f>
        <v>1</v>
      </c>
      <c r="K35" s="136" t="str">
        <f>JDDS!G38</f>
        <v>N/A</v>
      </c>
      <c r="L35" s="136">
        <f>CMSI!G38</f>
        <v>0</v>
      </c>
      <c r="M35" s="112"/>
      <c r="N35" s="112"/>
      <c r="O35" s="112"/>
      <c r="P35" s="112"/>
      <c r="Q35" s="112"/>
      <c r="R35" s="112"/>
      <c r="S35" s="112"/>
      <c r="T35" s="112"/>
      <c r="U35" s="112"/>
      <c r="V35" s="112"/>
      <c r="W35" s="112"/>
      <c r="X35" s="112"/>
      <c r="Y35" s="112"/>
      <c r="Z35" s="112"/>
    </row>
    <row r="36" spans="1:26" ht="136" x14ac:dyDescent="0.2">
      <c r="A36" s="389"/>
      <c r="B36" s="140" t="s">
        <v>1625</v>
      </c>
      <c r="C36" s="140" t="s">
        <v>1626</v>
      </c>
      <c r="D36" s="141" t="s">
        <v>1601</v>
      </c>
      <c r="E36" s="142" t="s">
        <v>1633</v>
      </c>
      <c r="F36" s="136">
        <f>'SA8000'!G39</f>
        <v>0</v>
      </c>
      <c r="G36" s="136" t="str">
        <f>'ISO 14001'!G39</f>
        <v>N/A</v>
      </c>
      <c r="H36" s="136" t="str">
        <f>'ISO 50001'!G39</f>
        <v>N/A</v>
      </c>
      <c r="I36" s="136">
        <f>'ISO 45001'!G39</f>
        <v>0</v>
      </c>
      <c r="J36" s="136">
        <f>RRA!G39</f>
        <v>1</v>
      </c>
      <c r="K36" s="136" t="str">
        <f>JDDS!G39</f>
        <v>N/A</v>
      </c>
      <c r="L36" s="136">
        <f>CMSI!G39</f>
        <v>0</v>
      </c>
      <c r="M36" s="112"/>
      <c r="N36" s="112"/>
      <c r="O36" s="112"/>
      <c r="P36" s="112"/>
      <c r="Q36" s="112"/>
      <c r="R36" s="112"/>
      <c r="S36" s="112"/>
      <c r="T36" s="112"/>
      <c r="U36" s="112"/>
      <c r="V36" s="112"/>
      <c r="W36" s="112"/>
      <c r="X36" s="112"/>
      <c r="Y36" s="112"/>
      <c r="Z36" s="112"/>
    </row>
    <row r="37" spans="1:26" ht="102" x14ac:dyDescent="0.2">
      <c r="A37" s="389"/>
      <c r="B37" s="140" t="s">
        <v>1625</v>
      </c>
      <c r="C37" s="140" t="s">
        <v>1626</v>
      </c>
      <c r="D37" s="141" t="s">
        <v>1603</v>
      </c>
      <c r="E37" s="142" t="s">
        <v>1634</v>
      </c>
      <c r="F37" s="136">
        <f>'SA8000'!G40</f>
        <v>0</v>
      </c>
      <c r="G37" s="136">
        <f>'ISO 14001'!G40</f>
        <v>1</v>
      </c>
      <c r="H37" s="136" t="str">
        <f>'ISO 50001'!G40</f>
        <v>N/A</v>
      </c>
      <c r="I37" s="136">
        <f>'ISO 45001'!G40</f>
        <v>1</v>
      </c>
      <c r="J37" s="136">
        <f>RRA!G40</f>
        <v>1</v>
      </c>
      <c r="K37" s="136" t="str">
        <f>JDDS!G40</f>
        <v>N/A</v>
      </c>
      <c r="L37" s="136">
        <f>CMSI!G40</f>
        <v>0</v>
      </c>
      <c r="M37" s="112"/>
      <c r="N37" s="112"/>
      <c r="O37" s="112"/>
      <c r="P37" s="112"/>
      <c r="Q37" s="112"/>
      <c r="R37" s="112"/>
      <c r="S37" s="112"/>
      <c r="T37" s="112"/>
      <c r="U37" s="112"/>
      <c r="V37" s="112"/>
      <c r="W37" s="112"/>
      <c r="X37" s="112"/>
      <c r="Y37" s="112"/>
      <c r="Z37" s="112"/>
    </row>
    <row r="38" spans="1:26" ht="85" x14ac:dyDescent="0.2">
      <c r="A38" s="389"/>
      <c r="B38" s="140" t="s">
        <v>1625</v>
      </c>
      <c r="C38" s="140" t="s">
        <v>1626</v>
      </c>
      <c r="D38" s="141" t="s">
        <v>1605</v>
      </c>
      <c r="E38" s="142" t="s">
        <v>1635</v>
      </c>
      <c r="F38" s="136">
        <f>'SA8000'!G41</f>
        <v>0</v>
      </c>
      <c r="G38" s="136">
        <f>'ISO 14001'!G41</f>
        <v>1</v>
      </c>
      <c r="H38" s="136" t="str">
        <f>'ISO 50001'!G41</f>
        <v>N/A</v>
      </c>
      <c r="I38" s="136" t="str">
        <f>'ISO 45001'!G41</f>
        <v>N/A</v>
      </c>
      <c r="J38" s="136">
        <f>RRA!G41</f>
        <v>1</v>
      </c>
      <c r="K38" s="136" t="str">
        <f>JDDS!G41</f>
        <v>N/A</v>
      </c>
      <c r="L38" s="136">
        <f>CMSI!G41</f>
        <v>0</v>
      </c>
      <c r="M38" s="112"/>
      <c r="N38" s="112"/>
      <c r="O38" s="112"/>
      <c r="P38" s="112"/>
      <c r="Q38" s="112"/>
      <c r="R38" s="112"/>
      <c r="S38" s="112"/>
      <c r="T38" s="112"/>
      <c r="U38" s="112"/>
      <c r="V38" s="112"/>
      <c r="W38" s="112"/>
      <c r="X38" s="112"/>
      <c r="Y38" s="112"/>
      <c r="Z38" s="112"/>
    </row>
    <row r="39" spans="1:26" ht="102" x14ac:dyDescent="0.2">
      <c r="A39" s="389"/>
      <c r="B39" s="140" t="s">
        <v>1625</v>
      </c>
      <c r="C39" s="140" t="s">
        <v>1626</v>
      </c>
      <c r="D39" s="141" t="s">
        <v>1617</v>
      </c>
      <c r="E39" s="334" t="s">
        <v>1636</v>
      </c>
      <c r="F39" s="136">
        <f>'SA8000'!G42</f>
        <v>0</v>
      </c>
      <c r="G39" s="136">
        <f>'ISO 14001'!G42</f>
        <v>0</v>
      </c>
      <c r="H39" s="136" t="str">
        <f>'ISO 50001'!G42</f>
        <v>N/A</v>
      </c>
      <c r="I39" s="136" t="str">
        <f>'ISO 45001'!G42</f>
        <v>N/A</v>
      </c>
      <c r="J39" s="136">
        <f>RRA!G42</f>
        <v>0</v>
      </c>
      <c r="K39" s="136" t="str">
        <f>JDDS!G42</f>
        <v>N/A</v>
      </c>
      <c r="L39" s="136">
        <f>CMSI!G42</f>
        <v>0</v>
      </c>
      <c r="M39" s="112"/>
      <c r="N39" s="112"/>
      <c r="O39" s="112"/>
      <c r="P39" s="112"/>
      <c r="Q39" s="112"/>
      <c r="R39" s="112"/>
      <c r="S39" s="112"/>
      <c r="T39" s="112"/>
      <c r="U39" s="112"/>
      <c r="V39" s="112"/>
      <c r="W39" s="112"/>
      <c r="X39" s="112"/>
      <c r="Y39" s="112"/>
      <c r="Z39" s="112"/>
    </row>
    <row r="40" spans="1:26" ht="153" x14ac:dyDescent="0.2">
      <c r="A40" s="389"/>
      <c r="B40" s="140" t="s">
        <v>1625</v>
      </c>
      <c r="C40" s="140" t="s">
        <v>1626</v>
      </c>
      <c r="D40" s="141" t="s">
        <v>1619</v>
      </c>
      <c r="E40" s="142" t="s">
        <v>1637</v>
      </c>
      <c r="F40" s="136">
        <f>'SA8000'!G43</f>
        <v>0</v>
      </c>
      <c r="G40" s="136">
        <f>'ISO 14001'!G43</f>
        <v>0</v>
      </c>
      <c r="H40" s="136" t="str">
        <f>'ISO 50001'!G43</f>
        <v>N/A</v>
      </c>
      <c r="I40" s="136" t="str">
        <f>'ISO 45001'!G43</f>
        <v>N/A</v>
      </c>
      <c r="J40" s="136">
        <f>RRA!G43</f>
        <v>0</v>
      </c>
      <c r="K40" s="136" t="str">
        <f>JDDS!G43</f>
        <v>N/A</v>
      </c>
      <c r="L40" s="136">
        <f>CMSI!G43</f>
        <v>0</v>
      </c>
      <c r="M40" s="112"/>
      <c r="N40" s="112"/>
      <c r="O40" s="112"/>
      <c r="P40" s="112"/>
      <c r="Q40" s="112"/>
      <c r="R40" s="112"/>
      <c r="S40" s="112"/>
      <c r="T40" s="112"/>
      <c r="U40" s="112"/>
      <c r="V40" s="112"/>
      <c r="W40" s="112"/>
      <c r="X40" s="112"/>
      <c r="Y40" s="112"/>
      <c r="Z40" s="112"/>
    </row>
    <row r="41" spans="1:26" ht="136" x14ac:dyDescent="0.2">
      <c r="A41" s="405"/>
      <c r="B41" s="140" t="s">
        <v>1625</v>
      </c>
      <c r="C41" s="140" t="s">
        <v>1626</v>
      </c>
      <c r="D41" s="141" t="s">
        <v>1619</v>
      </c>
      <c r="E41" s="142" t="s">
        <v>1638</v>
      </c>
      <c r="F41" s="136">
        <f>'SA8000'!G44</f>
        <v>0</v>
      </c>
      <c r="G41" s="136">
        <f>'ISO 14001'!G44</f>
        <v>0</v>
      </c>
      <c r="H41" s="136" t="str">
        <f>'ISO 50001'!G44</f>
        <v>N/A</v>
      </c>
      <c r="I41" s="136" t="str">
        <f>'ISO 45001'!G44</f>
        <v>N/A</v>
      </c>
      <c r="J41" s="136">
        <f>RRA!G44</f>
        <v>0</v>
      </c>
      <c r="K41" s="136" t="str">
        <f>JDDS!G44</f>
        <v>N/A</v>
      </c>
      <c r="L41" s="136">
        <f>CMSI!G44</f>
        <v>0</v>
      </c>
      <c r="M41" s="112"/>
      <c r="N41" s="112"/>
      <c r="O41" s="112"/>
      <c r="P41" s="112"/>
      <c r="Q41" s="112"/>
      <c r="R41" s="112"/>
      <c r="S41" s="112"/>
      <c r="T41" s="112"/>
      <c r="U41" s="112"/>
      <c r="V41" s="112"/>
      <c r="W41" s="112"/>
      <c r="X41" s="112"/>
      <c r="Y41" s="112"/>
      <c r="Z41" s="112"/>
    </row>
    <row r="42" spans="1:26" ht="136" x14ac:dyDescent="0.2">
      <c r="A42" s="404" t="s">
        <v>1639</v>
      </c>
      <c r="B42" s="137" t="s">
        <v>1639</v>
      </c>
      <c r="C42" s="139" t="s">
        <v>1640</v>
      </c>
      <c r="D42" s="138" t="s">
        <v>1589</v>
      </c>
      <c r="E42" s="139" t="s">
        <v>1641</v>
      </c>
      <c r="F42" s="136">
        <f>'SA8000'!G45</f>
        <v>0</v>
      </c>
      <c r="G42" s="136">
        <f>'ISO 14001'!G45</f>
        <v>1</v>
      </c>
      <c r="H42" s="136" t="str">
        <f>'ISO 50001'!G45</f>
        <v>N/A</v>
      </c>
      <c r="I42" s="136" t="str">
        <f>'ISO 45001'!G45</f>
        <v>N/A</v>
      </c>
      <c r="J42" s="136">
        <f>RRA!G45</f>
        <v>1</v>
      </c>
      <c r="K42" s="136">
        <f>JDDS!G45</f>
        <v>1</v>
      </c>
      <c r="L42" s="136">
        <f>CMSI!G45</f>
        <v>0</v>
      </c>
      <c r="M42" s="112"/>
      <c r="N42" s="112"/>
      <c r="O42" s="112"/>
      <c r="P42" s="112"/>
      <c r="Q42" s="112"/>
      <c r="R42" s="112"/>
      <c r="S42" s="112"/>
      <c r="T42" s="112"/>
      <c r="U42" s="112"/>
      <c r="V42" s="112"/>
      <c r="W42" s="112"/>
      <c r="X42" s="112"/>
      <c r="Y42" s="112"/>
      <c r="Z42" s="112"/>
    </row>
    <row r="43" spans="1:26" ht="136" x14ac:dyDescent="0.2">
      <c r="A43" s="389"/>
      <c r="B43" s="137" t="s">
        <v>1639</v>
      </c>
      <c r="C43" s="139" t="s">
        <v>1640</v>
      </c>
      <c r="D43" s="138" t="s">
        <v>1591</v>
      </c>
      <c r="E43" s="139" t="s">
        <v>1642</v>
      </c>
      <c r="F43" s="136">
        <f>'SA8000'!G46</f>
        <v>0</v>
      </c>
      <c r="G43" s="136" t="str">
        <f>'ISO 14001'!G46</f>
        <v>N/A</v>
      </c>
      <c r="H43" s="136" t="str">
        <f>'ISO 50001'!G46</f>
        <v>N/A</v>
      </c>
      <c r="I43" s="136" t="str">
        <f>'ISO 45001'!G46</f>
        <v>N/A</v>
      </c>
      <c r="J43" s="136">
        <f>RRA!G46</f>
        <v>2</v>
      </c>
      <c r="K43" s="136">
        <f>JDDS!G46</f>
        <v>2</v>
      </c>
      <c r="L43" s="136">
        <f>CMSI!G46</f>
        <v>0</v>
      </c>
      <c r="M43" s="112"/>
      <c r="N43" s="112"/>
      <c r="O43" s="112"/>
      <c r="P43" s="112"/>
      <c r="Q43" s="112"/>
      <c r="R43" s="112"/>
      <c r="S43" s="112"/>
      <c r="T43" s="112"/>
      <c r="U43" s="112"/>
      <c r="V43" s="112"/>
      <c r="W43" s="112"/>
      <c r="X43" s="112"/>
      <c r="Y43" s="112"/>
      <c r="Z43" s="112"/>
    </row>
    <row r="44" spans="1:26" ht="153" x14ac:dyDescent="0.2">
      <c r="A44" s="389"/>
      <c r="B44" s="137" t="s">
        <v>1639</v>
      </c>
      <c r="C44" s="139" t="s">
        <v>1640</v>
      </c>
      <c r="D44" s="138" t="s">
        <v>1593</v>
      </c>
      <c r="E44" s="139" t="s">
        <v>1643</v>
      </c>
      <c r="F44" s="136">
        <f>'SA8000'!G47</f>
        <v>0</v>
      </c>
      <c r="G44" s="136">
        <f>'ISO 14001'!G47</f>
        <v>0</v>
      </c>
      <c r="H44" s="136" t="str">
        <f>'ISO 50001'!G47</f>
        <v>N/A</v>
      </c>
      <c r="I44" s="136" t="str">
        <f>'ISO 45001'!G47</f>
        <v>N/A</v>
      </c>
      <c r="J44" s="136">
        <f>RRA!G47</f>
        <v>1</v>
      </c>
      <c r="K44" s="136" t="str">
        <f>JDDS!G47</f>
        <v>N/A</v>
      </c>
      <c r="L44" s="136">
        <f>CMSI!G47</f>
        <v>0</v>
      </c>
      <c r="M44" s="112"/>
      <c r="N44" s="112"/>
      <c r="O44" s="112"/>
      <c r="P44" s="112"/>
      <c r="Q44" s="112"/>
      <c r="R44" s="112"/>
      <c r="S44" s="112"/>
      <c r="T44" s="112"/>
      <c r="U44" s="112"/>
      <c r="V44" s="112"/>
      <c r="W44" s="112"/>
      <c r="X44" s="112"/>
      <c r="Y44" s="112"/>
      <c r="Z44" s="112"/>
    </row>
    <row r="45" spans="1:26" ht="119" x14ac:dyDescent="0.2">
      <c r="A45" s="389"/>
      <c r="B45" s="137" t="s">
        <v>1639</v>
      </c>
      <c r="C45" s="139" t="s">
        <v>1640</v>
      </c>
      <c r="D45" s="138" t="s">
        <v>1595</v>
      </c>
      <c r="E45" s="139" t="s">
        <v>1644</v>
      </c>
      <c r="F45" s="136">
        <f>'SA8000'!G48</f>
        <v>0</v>
      </c>
      <c r="G45" s="136" t="str">
        <f>'ISO 14001'!G48</f>
        <v>N/A</v>
      </c>
      <c r="H45" s="136" t="str">
        <f>'ISO 50001'!G48</f>
        <v>N/A</v>
      </c>
      <c r="I45" s="136" t="str">
        <f>'ISO 45001'!G48</f>
        <v>N/A</v>
      </c>
      <c r="J45" s="136">
        <f>RRA!G48</f>
        <v>0</v>
      </c>
      <c r="K45" s="136" t="str">
        <f>JDDS!G48</f>
        <v>N/A</v>
      </c>
      <c r="L45" s="136">
        <f>CMSI!G48</f>
        <v>0</v>
      </c>
      <c r="M45" s="112"/>
      <c r="N45" s="112"/>
      <c r="O45" s="112"/>
      <c r="P45" s="112"/>
      <c r="Q45" s="112"/>
      <c r="R45" s="112"/>
      <c r="S45" s="112"/>
      <c r="T45" s="112"/>
      <c r="U45" s="112"/>
      <c r="V45" s="112"/>
      <c r="W45" s="112"/>
      <c r="X45" s="112"/>
      <c r="Y45" s="112"/>
      <c r="Z45" s="112"/>
    </row>
    <row r="46" spans="1:26" ht="85" x14ac:dyDescent="0.2">
      <c r="A46" s="389"/>
      <c r="B46" s="137" t="s">
        <v>1639</v>
      </c>
      <c r="C46" s="139" t="s">
        <v>1640</v>
      </c>
      <c r="D46" s="138" t="s">
        <v>1597</v>
      </c>
      <c r="E46" s="139" t="s">
        <v>1645</v>
      </c>
      <c r="F46" s="136">
        <f>'SA8000'!G49</f>
        <v>0</v>
      </c>
      <c r="G46" s="136" t="str">
        <f>'ISO 14001'!G49</f>
        <v>N/A</v>
      </c>
      <c r="H46" s="136" t="str">
        <f>'ISO 50001'!G49</f>
        <v>N/A</v>
      </c>
      <c r="I46" s="136" t="str">
        <f>'ISO 45001'!G49</f>
        <v>N/A</v>
      </c>
      <c r="J46" s="136">
        <f>RRA!G49</f>
        <v>0</v>
      </c>
      <c r="K46" s="136" t="str">
        <f>JDDS!G49</f>
        <v>N/A</v>
      </c>
      <c r="L46" s="136">
        <f>CMSI!G49</f>
        <v>0</v>
      </c>
      <c r="M46" s="112"/>
      <c r="N46" s="112"/>
      <c r="O46" s="112"/>
      <c r="P46" s="112"/>
      <c r="Q46" s="112"/>
      <c r="R46" s="112"/>
      <c r="S46" s="112"/>
      <c r="T46" s="112"/>
      <c r="U46" s="112"/>
      <c r="V46" s="112"/>
      <c r="W46" s="112"/>
      <c r="X46" s="112"/>
      <c r="Y46" s="112"/>
      <c r="Z46" s="112"/>
    </row>
    <row r="47" spans="1:26" ht="85" x14ac:dyDescent="0.2">
      <c r="A47" s="405"/>
      <c r="B47" s="137" t="s">
        <v>1639</v>
      </c>
      <c r="C47" s="139" t="s">
        <v>1640</v>
      </c>
      <c r="D47" s="138" t="s">
        <v>1599</v>
      </c>
      <c r="E47" s="139" t="s">
        <v>1646</v>
      </c>
      <c r="F47" s="136">
        <f>'SA8000'!G50</f>
        <v>0</v>
      </c>
      <c r="G47" s="136">
        <f>'ISO 14001'!G50</f>
        <v>1</v>
      </c>
      <c r="H47" s="136" t="str">
        <f>'ISO 50001'!G50</f>
        <v>N/A</v>
      </c>
      <c r="I47" s="136" t="str">
        <f>'ISO 45001'!G50</f>
        <v>N/A</v>
      </c>
      <c r="J47" s="136">
        <f>RRA!G50</f>
        <v>1</v>
      </c>
      <c r="K47" s="136">
        <f>JDDS!G50</f>
        <v>1</v>
      </c>
      <c r="L47" s="136">
        <f>CMSI!G50</f>
        <v>0</v>
      </c>
      <c r="M47" s="112"/>
      <c r="N47" s="112"/>
      <c r="O47" s="112"/>
      <c r="P47" s="112"/>
      <c r="Q47" s="112"/>
      <c r="R47" s="112"/>
      <c r="S47" s="112"/>
      <c r="T47" s="112"/>
      <c r="U47" s="112"/>
      <c r="V47" s="112"/>
      <c r="W47" s="112"/>
      <c r="X47" s="112"/>
      <c r="Y47" s="112"/>
      <c r="Z47" s="112"/>
    </row>
    <row r="48" spans="1:26" ht="119" x14ac:dyDescent="0.2">
      <c r="A48" s="404" t="s">
        <v>1647</v>
      </c>
      <c r="B48" s="140" t="s">
        <v>1647</v>
      </c>
      <c r="C48" s="142" t="s">
        <v>1648</v>
      </c>
      <c r="D48" s="141" t="s">
        <v>1589</v>
      </c>
      <c r="E48" s="142" t="s">
        <v>1649</v>
      </c>
      <c r="F48" s="136">
        <f>'SA8000'!G51</f>
        <v>0</v>
      </c>
      <c r="G48" s="136" t="str">
        <f>'ISO 14001'!G51</f>
        <v>N/A</v>
      </c>
      <c r="H48" s="136" t="str">
        <f>'ISO 50001'!G51</f>
        <v>N/A</v>
      </c>
      <c r="I48" s="136" t="str">
        <f>'ISO 45001'!G51</f>
        <v>N/A</v>
      </c>
      <c r="J48" s="136">
        <f>RRA!G51</f>
        <v>0</v>
      </c>
      <c r="K48" s="136" t="str">
        <f>JDDS!G51</f>
        <v>N/A</v>
      </c>
      <c r="L48" s="136">
        <f>CMSI!G51</f>
        <v>0</v>
      </c>
      <c r="M48" s="112"/>
      <c r="N48" s="112"/>
      <c r="O48" s="112"/>
      <c r="P48" s="112"/>
      <c r="Q48" s="112"/>
      <c r="R48" s="112"/>
      <c r="S48" s="112"/>
      <c r="T48" s="112"/>
      <c r="U48" s="112"/>
      <c r="V48" s="112"/>
      <c r="W48" s="112"/>
      <c r="X48" s="112"/>
      <c r="Y48" s="112"/>
      <c r="Z48" s="112"/>
    </row>
    <row r="49" spans="1:26" ht="51" x14ac:dyDescent="0.2">
      <c r="A49" s="389"/>
      <c r="B49" s="140" t="s">
        <v>1647</v>
      </c>
      <c r="C49" s="142" t="s">
        <v>1648</v>
      </c>
      <c r="D49" s="141" t="s">
        <v>1591</v>
      </c>
      <c r="E49" s="142" t="s">
        <v>1650</v>
      </c>
      <c r="F49" s="136">
        <f>'SA8000'!G52</f>
        <v>0</v>
      </c>
      <c r="G49" s="136" t="str">
        <f>'ISO 14001'!G52</f>
        <v>N/A</v>
      </c>
      <c r="H49" s="136" t="str">
        <f>'ISO 50001'!G52</f>
        <v>N/A</v>
      </c>
      <c r="I49" s="136" t="str">
        <f>'ISO 45001'!G52</f>
        <v>N/A</v>
      </c>
      <c r="J49" s="136">
        <f>RRA!G52</f>
        <v>1</v>
      </c>
      <c r="K49" s="136" t="str">
        <f>JDDS!G52</f>
        <v>N/A</v>
      </c>
      <c r="L49" s="136">
        <f>CMSI!G52</f>
        <v>0</v>
      </c>
      <c r="M49" s="112"/>
      <c r="N49" s="112"/>
      <c r="O49" s="112"/>
      <c r="P49" s="112"/>
      <c r="Q49" s="112"/>
      <c r="R49" s="112"/>
      <c r="S49" s="112"/>
      <c r="T49" s="112"/>
      <c r="U49" s="112"/>
      <c r="V49" s="112"/>
      <c r="W49" s="112"/>
      <c r="X49" s="112"/>
      <c r="Y49" s="112"/>
      <c r="Z49" s="112"/>
    </row>
    <row r="50" spans="1:26" ht="102" x14ac:dyDescent="0.2">
      <c r="A50" s="389"/>
      <c r="B50" s="140" t="s">
        <v>1647</v>
      </c>
      <c r="C50" s="142" t="s">
        <v>1648</v>
      </c>
      <c r="D50" s="141" t="s">
        <v>1593</v>
      </c>
      <c r="E50" s="142" t="s">
        <v>1651</v>
      </c>
      <c r="F50" s="136">
        <f>'SA8000'!G53</f>
        <v>0</v>
      </c>
      <c r="G50" s="136" t="str">
        <f>'ISO 14001'!G53</f>
        <v>N/A</v>
      </c>
      <c r="H50" s="136" t="str">
        <f>'ISO 50001'!G53</f>
        <v>N/A</v>
      </c>
      <c r="I50" s="136" t="str">
        <f>'ISO 45001'!G53</f>
        <v>N/A</v>
      </c>
      <c r="J50" s="136">
        <f>RRA!G53</f>
        <v>1</v>
      </c>
      <c r="K50" s="136" t="str">
        <f>JDDS!G53</f>
        <v>N/A</v>
      </c>
      <c r="L50" s="136">
        <f>CMSI!G53</f>
        <v>0</v>
      </c>
      <c r="M50" s="112"/>
      <c r="N50" s="112"/>
      <c r="O50" s="112"/>
      <c r="P50" s="112"/>
      <c r="Q50" s="112"/>
      <c r="R50" s="112"/>
      <c r="S50" s="112"/>
      <c r="T50" s="112"/>
      <c r="U50" s="112"/>
      <c r="V50" s="112"/>
      <c r="W50" s="112"/>
      <c r="X50" s="112"/>
      <c r="Y50" s="112"/>
      <c r="Z50" s="112"/>
    </row>
    <row r="51" spans="1:26" ht="119" x14ac:dyDescent="0.2">
      <c r="A51" s="389"/>
      <c r="B51" s="140" t="s">
        <v>1647</v>
      </c>
      <c r="C51" s="142" t="s">
        <v>1648</v>
      </c>
      <c r="D51" s="141" t="s">
        <v>1595</v>
      </c>
      <c r="E51" s="142" t="s">
        <v>1652</v>
      </c>
      <c r="F51" s="136">
        <f>'SA8000'!G54</f>
        <v>0</v>
      </c>
      <c r="G51" s="136">
        <f>'ISO 14001'!G54</f>
        <v>1</v>
      </c>
      <c r="H51" s="136" t="str">
        <f>'ISO 50001'!G54</f>
        <v>N/A</v>
      </c>
      <c r="I51" s="136" t="str">
        <f>'ISO 45001'!G54</f>
        <v>N/A</v>
      </c>
      <c r="J51" s="136">
        <f>RRA!G54</f>
        <v>1</v>
      </c>
      <c r="K51" s="136" t="str">
        <f>JDDS!G54</f>
        <v>N/A</v>
      </c>
      <c r="L51" s="136">
        <f>CMSI!G54</f>
        <v>0</v>
      </c>
      <c r="M51" s="112"/>
      <c r="N51" s="112"/>
      <c r="O51" s="112"/>
      <c r="P51" s="112"/>
      <c r="Q51" s="112"/>
      <c r="R51" s="112"/>
      <c r="S51" s="112"/>
      <c r="T51" s="112"/>
      <c r="U51" s="112"/>
      <c r="V51" s="112"/>
      <c r="W51" s="112"/>
      <c r="X51" s="112"/>
      <c r="Y51" s="112"/>
      <c r="Z51" s="112"/>
    </row>
    <row r="52" spans="1:26" ht="68" x14ac:dyDescent="0.2">
      <c r="A52" s="389"/>
      <c r="B52" s="140" t="s">
        <v>1647</v>
      </c>
      <c r="C52" s="142" t="s">
        <v>1648</v>
      </c>
      <c r="D52" s="141" t="s">
        <v>1597</v>
      </c>
      <c r="E52" s="142" t="s">
        <v>1653</v>
      </c>
      <c r="F52" s="136">
        <f>'SA8000'!G55</f>
        <v>0</v>
      </c>
      <c r="G52" s="136">
        <f>'ISO 14001'!G55</f>
        <v>1</v>
      </c>
      <c r="H52" s="136" t="str">
        <f>'ISO 50001'!G55</f>
        <v>N/A</v>
      </c>
      <c r="I52" s="136" t="str">
        <f>'ISO 45001'!G55</f>
        <v>N/A</v>
      </c>
      <c r="J52" s="136">
        <f>RRA!G55</f>
        <v>1</v>
      </c>
      <c r="K52" s="136" t="str">
        <f>JDDS!G55</f>
        <v>N/A</v>
      </c>
      <c r="L52" s="136">
        <f>CMSI!G55</f>
        <v>0</v>
      </c>
      <c r="M52" s="112"/>
      <c r="N52" s="112"/>
      <c r="O52" s="112"/>
      <c r="P52" s="112"/>
      <c r="Q52" s="112"/>
      <c r="R52" s="112"/>
      <c r="S52" s="112"/>
      <c r="T52" s="112"/>
      <c r="U52" s="112"/>
      <c r="V52" s="112"/>
      <c r="W52" s="112"/>
      <c r="X52" s="112"/>
      <c r="Y52" s="112"/>
      <c r="Z52" s="112"/>
    </row>
    <row r="53" spans="1:26" ht="102" x14ac:dyDescent="0.2">
      <c r="A53" s="405"/>
      <c r="B53" s="140" t="s">
        <v>1647</v>
      </c>
      <c r="C53" s="142" t="s">
        <v>1648</v>
      </c>
      <c r="D53" s="141" t="s">
        <v>1599</v>
      </c>
      <c r="E53" s="142" t="s">
        <v>1654</v>
      </c>
      <c r="F53" s="136">
        <f>'SA8000'!G56</f>
        <v>0</v>
      </c>
      <c r="G53" s="136">
        <f>'ISO 14001'!G56</f>
        <v>1</v>
      </c>
      <c r="H53" s="136">
        <f>'ISO 50001'!G56</f>
        <v>0</v>
      </c>
      <c r="I53" s="136" t="str">
        <f>'ISO 45001'!G56</f>
        <v>N/A</v>
      </c>
      <c r="J53" s="136">
        <f>RRA!G56</f>
        <v>2</v>
      </c>
      <c r="K53" s="136" t="str">
        <f>JDDS!G56</f>
        <v>N/A</v>
      </c>
      <c r="L53" s="136">
        <f>CMSI!G56</f>
        <v>0</v>
      </c>
      <c r="M53" s="112"/>
      <c r="N53" s="112"/>
      <c r="O53" s="112"/>
      <c r="P53" s="112"/>
      <c r="Q53" s="112"/>
      <c r="R53" s="112"/>
      <c r="S53" s="112"/>
      <c r="T53" s="112"/>
      <c r="U53" s="112"/>
      <c r="V53" s="112"/>
      <c r="W53" s="112"/>
      <c r="X53" s="112"/>
      <c r="Y53" s="112"/>
      <c r="Z53" s="112"/>
    </row>
    <row r="54" spans="1:26" ht="119" x14ac:dyDescent="0.2">
      <c r="A54" s="404" t="s">
        <v>1655</v>
      </c>
      <c r="B54" s="137" t="s">
        <v>1656</v>
      </c>
      <c r="C54" s="139" t="s">
        <v>1657</v>
      </c>
      <c r="D54" s="143" t="s">
        <v>1589</v>
      </c>
      <c r="E54" s="139" t="s">
        <v>1658</v>
      </c>
      <c r="F54" s="136">
        <f>'SA8000'!G57</f>
        <v>0</v>
      </c>
      <c r="G54" s="136" t="str">
        <f>'ISO 14001'!G57</f>
        <v>N/A</v>
      </c>
      <c r="H54" s="136" t="str">
        <f>'ISO 50001'!G57</f>
        <v>N/A</v>
      </c>
      <c r="I54" s="136">
        <f>'ISO 45001'!G57</f>
        <v>1</v>
      </c>
      <c r="J54" s="136">
        <f>RRA!G57</f>
        <v>2</v>
      </c>
      <c r="K54" s="136" t="str">
        <f>JDDS!G57</f>
        <v>N/A</v>
      </c>
      <c r="L54" s="136">
        <f>CMSI!G57</f>
        <v>0</v>
      </c>
      <c r="M54" s="112"/>
      <c r="N54" s="112"/>
      <c r="O54" s="112"/>
      <c r="P54" s="112"/>
      <c r="Q54" s="112"/>
      <c r="R54" s="112"/>
      <c r="S54" s="112"/>
      <c r="T54" s="112"/>
      <c r="U54" s="112"/>
      <c r="V54" s="112"/>
      <c r="W54" s="112"/>
      <c r="X54" s="112"/>
      <c r="Y54" s="112"/>
      <c r="Z54" s="112"/>
    </row>
    <row r="55" spans="1:26" ht="68" x14ac:dyDescent="0.2">
      <c r="A55" s="389"/>
      <c r="B55" s="137" t="s">
        <v>1659</v>
      </c>
      <c r="C55" s="137" t="s">
        <v>1660</v>
      </c>
      <c r="D55" s="138" t="s">
        <v>1589</v>
      </c>
      <c r="E55" s="139" t="s">
        <v>1661</v>
      </c>
      <c r="F55" s="136">
        <f>'SA8000'!G58</f>
        <v>0</v>
      </c>
      <c r="G55" s="136" t="str">
        <f>'ISO 14001'!G58</f>
        <v>N/A</v>
      </c>
      <c r="H55" s="136" t="str">
        <f>'ISO 50001'!G58</f>
        <v>N/A</v>
      </c>
      <c r="I55" s="136" t="str">
        <f>'ISO 45001'!G58</f>
        <v>N/A</v>
      </c>
      <c r="J55" s="136">
        <f>RRA!G58</f>
        <v>2</v>
      </c>
      <c r="K55" s="136">
        <f>JDDS!G58</f>
        <v>1</v>
      </c>
      <c r="L55" s="136">
        <f>CMSI!G58</f>
        <v>0</v>
      </c>
      <c r="M55" s="112"/>
      <c r="N55" s="112"/>
      <c r="O55" s="112"/>
      <c r="P55" s="112"/>
      <c r="Q55" s="112"/>
      <c r="R55" s="112"/>
      <c r="S55" s="112"/>
      <c r="T55" s="112"/>
      <c r="U55" s="112"/>
      <c r="V55" s="112"/>
      <c r="W55" s="112"/>
      <c r="X55" s="112"/>
      <c r="Y55" s="112"/>
      <c r="Z55" s="112"/>
    </row>
    <row r="56" spans="1:26" ht="85" x14ac:dyDescent="0.2">
      <c r="A56" s="389"/>
      <c r="B56" s="137" t="s">
        <v>1659</v>
      </c>
      <c r="C56" s="137" t="s">
        <v>1660</v>
      </c>
      <c r="D56" s="138" t="s">
        <v>1591</v>
      </c>
      <c r="E56" s="139" t="s">
        <v>1662</v>
      </c>
      <c r="F56" s="136">
        <f>'SA8000'!G59</f>
        <v>0</v>
      </c>
      <c r="G56" s="136" t="str">
        <f>'ISO 14001'!G59</f>
        <v>N/A</v>
      </c>
      <c r="H56" s="136" t="str">
        <f>'ISO 50001'!G59</f>
        <v>N/A</v>
      </c>
      <c r="I56" s="136" t="str">
        <f>'ISO 45001'!G59</f>
        <v>N/A</v>
      </c>
      <c r="J56" s="136">
        <f>RRA!G59</f>
        <v>2</v>
      </c>
      <c r="K56" s="136" t="str">
        <f>JDDS!G59</f>
        <v>N/A</v>
      </c>
      <c r="L56" s="136">
        <f>CMSI!G59</f>
        <v>0</v>
      </c>
      <c r="M56" s="112"/>
      <c r="N56" s="112"/>
      <c r="O56" s="112"/>
      <c r="P56" s="112"/>
      <c r="Q56" s="112"/>
      <c r="R56" s="112"/>
      <c r="S56" s="112"/>
      <c r="T56" s="112"/>
      <c r="U56" s="112"/>
      <c r="V56" s="112"/>
      <c r="W56" s="112"/>
      <c r="X56" s="112"/>
      <c r="Y56" s="112"/>
      <c r="Z56" s="112"/>
    </row>
    <row r="57" spans="1:26" ht="102" x14ac:dyDescent="0.2">
      <c r="A57" s="389"/>
      <c r="B57" s="137" t="s">
        <v>1659</v>
      </c>
      <c r="C57" s="137" t="s">
        <v>1660</v>
      </c>
      <c r="D57" s="138" t="s">
        <v>1593</v>
      </c>
      <c r="E57" s="139" t="s">
        <v>1663</v>
      </c>
      <c r="F57" s="136">
        <f>'SA8000'!G60</f>
        <v>0</v>
      </c>
      <c r="G57" s="136" t="str">
        <f>'ISO 14001'!G60</f>
        <v>N/A</v>
      </c>
      <c r="H57" s="136" t="str">
        <f>'ISO 50001'!G60</f>
        <v>N/A</v>
      </c>
      <c r="I57" s="136" t="str">
        <f>'ISO 45001'!G60</f>
        <v>N/A</v>
      </c>
      <c r="J57" s="136">
        <f>RRA!G60</f>
        <v>2</v>
      </c>
      <c r="K57" s="136" t="str">
        <f>JDDS!G60</f>
        <v>N/A</v>
      </c>
      <c r="L57" s="136">
        <f>CMSI!G60</f>
        <v>0</v>
      </c>
      <c r="M57" s="112"/>
      <c r="N57" s="112"/>
      <c r="O57" s="112"/>
      <c r="P57" s="112"/>
      <c r="Q57" s="112"/>
      <c r="R57" s="112"/>
      <c r="S57" s="112"/>
      <c r="T57" s="112"/>
      <c r="U57" s="112"/>
      <c r="V57" s="112"/>
      <c r="W57" s="112"/>
      <c r="X57" s="112"/>
      <c r="Y57" s="112"/>
      <c r="Z57" s="112"/>
    </row>
    <row r="58" spans="1:26" ht="51" x14ac:dyDescent="0.2">
      <c r="A58" s="389"/>
      <c r="B58" s="137" t="s">
        <v>1659</v>
      </c>
      <c r="C58" s="137" t="s">
        <v>1660</v>
      </c>
      <c r="D58" s="138" t="s">
        <v>1595</v>
      </c>
      <c r="E58" s="139" t="s">
        <v>1664</v>
      </c>
      <c r="F58" s="136">
        <f>'SA8000'!G61</f>
        <v>0</v>
      </c>
      <c r="G58" s="136" t="str">
        <f>'ISO 14001'!G61</f>
        <v>N/A</v>
      </c>
      <c r="H58" s="136" t="str">
        <f>'ISO 50001'!G61</f>
        <v>N/A</v>
      </c>
      <c r="I58" s="136" t="str">
        <f>'ISO 45001'!G61</f>
        <v>N/A</v>
      </c>
      <c r="J58" s="136">
        <f>RRA!G61</f>
        <v>2</v>
      </c>
      <c r="K58" s="136" t="str">
        <f>JDDS!G61</f>
        <v>N/A</v>
      </c>
      <c r="L58" s="136">
        <f>CMSI!G61</f>
        <v>0</v>
      </c>
      <c r="M58" s="112"/>
      <c r="N58" s="112"/>
      <c r="O58" s="112"/>
      <c r="P58" s="112"/>
      <c r="Q58" s="112"/>
      <c r="R58" s="112"/>
      <c r="S58" s="112"/>
      <c r="T58" s="112"/>
      <c r="U58" s="112"/>
      <c r="V58" s="112"/>
      <c r="W58" s="112"/>
      <c r="X58" s="112"/>
      <c r="Y58" s="112"/>
      <c r="Z58" s="112"/>
    </row>
    <row r="59" spans="1:26" ht="51" x14ac:dyDescent="0.2">
      <c r="A59" s="389"/>
      <c r="B59" s="137" t="s">
        <v>1659</v>
      </c>
      <c r="C59" s="137" t="s">
        <v>1660</v>
      </c>
      <c r="D59" s="138" t="s">
        <v>1597</v>
      </c>
      <c r="E59" s="139" t="s">
        <v>1665</v>
      </c>
      <c r="F59" s="136">
        <f>'SA8000'!G62</f>
        <v>0</v>
      </c>
      <c r="G59" s="136" t="str">
        <f>'ISO 14001'!G62</f>
        <v>N/A</v>
      </c>
      <c r="H59" s="136" t="str">
        <f>'ISO 50001'!G62</f>
        <v>N/A</v>
      </c>
      <c r="I59" s="136" t="str">
        <f>'ISO 45001'!G62</f>
        <v>N/A</v>
      </c>
      <c r="J59" s="136">
        <f>RRA!G62</f>
        <v>2</v>
      </c>
      <c r="K59" s="136" t="str">
        <f>JDDS!G62</f>
        <v>N/A</v>
      </c>
      <c r="L59" s="136">
        <f>CMSI!G62</f>
        <v>0</v>
      </c>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1599</v>
      </c>
      <c r="E60" s="139" t="s">
        <v>1666</v>
      </c>
      <c r="F60" s="136">
        <f>'SA8000'!G63</f>
        <v>0</v>
      </c>
      <c r="G60" s="136" t="str">
        <f>'ISO 14001'!G63</f>
        <v>N/A</v>
      </c>
      <c r="H60" s="136" t="str">
        <f>'ISO 50001'!G63</f>
        <v>N/A</v>
      </c>
      <c r="I60" s="136" t="str">
        <f>'ISO 45001'!G63</f>
        <v>N/A</v>
      </c>
      <c r="J60" s="136">
        <f>RRA!G63</f>
        <v>2</v>
      </c>
      <c r="K60" s="136">
        <f>JDDS!G63</f>
        <v>1</v>
      </c>
      <c r="L60" s="136">
        <f>CMSI!G63</f>
        <v>0</v>
      </c>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1601</v>
      </c>
      <c r="E61" s="139" t="s">
        <v>1667</v>
      </c>
      <c r="F61" s="136">
        <f>'SA8000'!G64</f>
        <v>0</v>
      </c>
      <c r="G61" s="136" t="str">
        <f>'ISO 14001'!G64</f>
        <v>N/A</v>
      </c>
      <c r="H61" s="136" t="str">
        <f>'ISO 50001'!G64</f>
        <v>N/A</v>
      </c>
      <c r="I61" s="136" t="str">
        <f>'ISO 45001'!G64</f>
        <v>N/A</v>
      </c>
      <c r="J61" s="136">
        <f>RRA!G64</f>
        <v>2</v>
      </c>
      <c r="K61" s="136">
        <f>JDDS!G64</f>
        <v>1</v>
      </c>
      <c r="L61" s="136">
        <f>CMSI!G64</f>
        <v>0</v>
      </c>
      <c r="M61" s="112"/>
      <c r="N61" s="112"/>
      <c r="O61" s="112"/>
      <c r="P61" s="112"/>
      <c r="Q61" s="112"/>
      <c r="R61" s="112"/>
      <c r="S61" s="112"/>
      <c r="T61" s="112"/>
      <c r="U61" s="112"/>
      <c r="V61" s="112"/>
      <c r="W61" s="112"/>
      <c r="X61" s="112"/>
      <c r="Y61" s="112"/>
      <c r="Z61" s="112"/>
    </row>
    <row r="62" spans="1:26" ht="119" x14ac:dyDescent="0.2">
      <c r="A62" s="389"/>
      <c r="B62" s="137" t="s">
        <v>1659</v>
      </c>
      <c r="C62" s="137" t="s">
        <v>1660</v>
      </c>
      <c r="D62" s="138" t="s">
        <v>1603</v>
      </c>
      <c r="E62" s="139" t="s">
        <v>1668</v>
      </c>
      <c r="F62" s="136">
        <f>'SA8000'!G65</f>
        <v>0</v>
      </c>
      <c r="G62" s="136" t="str">
        <f>'ISO 14001'!G65</f>
        <v>N/A</v>
      </c>
      <c r="H62" s="136" t="str">
        <f>'ISO 50001'!G65</f>
        <v>N/A</v>
      </c>
      <c r="I62" s="136" t="str">
        <f>'ISO 45001'!G65</f>
        <v>N/A</v>
      </c>
      <c r="J62" s="136">
        <f>RRA!G65</f>
        <v>2</v>
      </c>
      <c r="K62" s="136" t="str">
        <f>JDDS!G65</f>
        <v>N/A</v>
      </c>
      <c r="L62" s="136">
        <f>CMSI!G65</f>
        <v>0</v>
      </c>
      <c r="M62" s="112"/>
      <c r="N62" s="112"/>
      <c r="O62" s="112"/>
      <c r="P62" s="112"/>
      <c r="Q62" s="112"/>
      <c r="R62" s="112"/>
      <c r="S62" s="112"/>
      <c r="T62" s="112"/>
      <c r="U62" s="112"/>
      <c r="V62" s="112"/>
      <c r="W62" s="112"/>
      <c r="X62" s="112"/>
      <c r="Y62" s="112"/>
      <c r="Z62" s="112"/>
    </row>
    <row r="63" spans="1:26" ht="51" x14ac:dyDescent="0.2">
      <c r="A63" s="389"/>
      <c r="B63" s="137" t="s">
        <v>1659</v>
      </c>
      <c r="C63" s="137" t="s">
        <v>1660</v>
      </c>
      <c r="D63" s="138" t="s">
        <v>1605</v>
      </c>
      <c r="E63" s="139" t="s">
        <v>1669</v>
      </c>
      <c r="F63" s="136">
        <f>'SA8000'!G66</f>
        <v>0</v>
      </c>
      <c r="G63" s="136" t="str">
        <f>'ISO 14001'!G66</f>
        <v>N/A</v>
      </c>
      <c r="H63" s="136" t="str">
        <f>'ISO 50001'!G66</f>
        <v>N/A</v>
      </c>
      <c r="I63" s="136" t="str">
        <f>'ISO 45001'!G66</f>
        <v>N/A</v>
      </c>
      <c r="J63" s="136">
        <f>RRA!G66</f>
        <v>2</v>
      </c>
      <c r="K63" s="136" t="str">
        <f>JDDS!G66</f>
        <v>N/A</v>
      </c>
      <c r="L63" s="136">
        <f>CMSI!G66</f>
        <v>0</v>
      </c>
      <c r="M63" s="112"/>
      <c r="N63" s="112"/>
      <c r="O63" s="112"/>
      <c r="P63" s="112"/>
      <c r="Q63" s="112"/>
      <c r="R63" s="112"/>
      <c r="S63" s="112"/>
      <c r="T63" s="112"/>
      <c r="U63" s="112"/>
      <c r="V63" s="112"/>
      <c r="W63" s="112"/>
      <c r="X63" s="112"/>
      <c r="Y63" s="112"/>
      <c r="Z63" s="112"/>
    </row>
    <row r="64" spans="1:26" ht="119" x14ac:dyDescent="0.2">
      <c r="A64" s="389"/>
      <c r="B64" s="137" t="s">
        <v>1659</v>
      </c>
      <c r="C64" s="137" t="s">
        <v>1660</v>
      </c>
      <c r="D64" s="138" t="s">
        <v>1617</v>
      </c>
      <c r="E64" s="139" t="s">
        <v>1670</v>
      </c>
      <c r="F64" s="136">
        <f>'SA8000'!G67</f>
        <v>0</v>
      </c>
      <c r="G64" s="136" t="str">
        <f>'ISO 14001'!G67</f>
        <v>N/A</v>
      </c>
      <c r="H64" s="136" t="str">
        <f>'ISO 50001'!G67</f>
        <v>N/A</v>
      </c>
      <c r="I64" s="136" t="str">
        <f>'ISO 45001'!G67</f>
        <v>N/A</v>
      </c>
      <c r="J64" s="136">
        <f>RRA!G67</f>
        <v>2</v>
      </c>
      <c r="K64" s="136" t="str">
        <f>JDDS!G67</f>
        <v>N/A</v>
      </c>
      <c r="L64" s="136">
        <f>CMSI!G67</f>
        <v>0</v>
      </c>
      <c r="M64" s="112"/>
      <c r="N64" s="112"/>
      <c r="O64" s="112"/>
      <c r="P64" s="112"/>
      <c r="Q64" s="112"/>
      <c r="R64" s="112"/>
      <c r="S64" s="112"/>
      <c r="T64" s="112"/>
      <c r="U64" s="112"/>
      <c r="V64" s="112"/>
      <c r="W64" s="112"/>
      <c r="X64" s="112"/>
      <c r="Y64" s="112"/>
      <c r="Z64" s="112"/>
    </row>
    <row r="65" spans="1:26" ht="51" x14ac:dyDescent="0.2">
      <c r="A65" s="389"/>
      <c r="B65" s="137" t="s">
        <v>1659</v>
      </c>
      <c r="C65" s="137" t="s">
        <v>1660</v>
      </c>
      <c r="D65" s="138" t="s">
        <v>1619</v>
      </c>
      <c r="E65" s="139" t="s">
        <v>1671</v>
      </c>
      <c r="F65" s="136">
        <f>'SA8000'!G68</f>
        <v>0</v>
      </c>
      <c r="G65" s="136" t="str">
        <f>'ISO 14001'!G68</f>
        <v>N/A</v>
      </c>
      <c r="H65" s="136" t="str">
        <f>'ISO 50001'!G68</f>
        <v>N/A</v>
      </c>
      <c r="I65" s="136" t="str">
        <f>'ISO 45001'!G68</f>
        <v>N/A</v>
      </c>
      <c r="J65" s="136">
        <f>RRA!G68</f>
        <v>2</v>
      </c>
      <c r="K65" s="136">
        <f>JDDS!G68</f>
        <v>2</v>
      </c>
      <c r="L65" s="136">
        <f>CMSI!G68</f>
        <v>0</v>
      </c>
      <c r="M65" s="112"/>
      <c r="N65" s="112"/>
      <c r="O65" s="112"/>
      <c r="P65" s="112"/>
      <c r="Q65" s="112"/>
      <c r="R65" s="112"/>
      <c r="S65" s="112"/>
      <c r="T65" s="112"/>
      <c r="U65" s="112"/>
      <c r="V65" s="112"/>
      <c r="W65" s="112"/>
      <c r="X65" s="112"/>
      <c r="Y65" s="112"/>
      <c r="Z65" s="112"/>
    </row>
    <row r="66" spans="1:26" ht="34" x14ac:dyDescent="0.2">
      <c r="A66" s="389"/>
      <c r="B66" s="137" t="s">
        <v>1672</v>
      </c>
      <c r="C66" s="137" t="s">
        <v>1673</v>
      </c>
      <c r="D66" s="138" t="s">
        <v>1589</v>
      </c>
      <c r="E66" s="139" t="s">
        <v>1674</v>
      </c>
      <c r="F66" s="136">
        <f>'SA8000'!G69</f>
        <v>0</v>
      </c>
      <c r="G66" s="136" t="str">
        <f>'ISO 14001'!G69</f>
        <v>N/A</v>
      </c>
      <c r="H66" s="136" t="str">
        <f>'ISO 50001'!G69</f>
        <v>N/A</v>
      </c>
      <c r="I66" s="136" t="str">
        <f>'ISO 45001'!G69</f>
        <v>N/A</v>
      </c>
      <c r="J66" s="136">
        <f>RRA!G69</f>
        <v>2</v>
      </c>
      <c r="K66" s="136" t="str">
        <f>JDDS!G69</f>
        <v>N/A</v>
      </c>
      <c r="L66" s="136">
        <f>CMSI!G69</f>
        <v>0</v>
      </c>
      <c r="M66" s="112"/>
      <c r="N66" s="112"/>
      <c r="O66" s="112"/>
      <c r="P66" s="112"/>
      <c r="Q66" s="112"/>
      <c r="R66" s="112"/>
      <c r="S66" s="112"/>
      <c r="T66" s="112"/>
      <c r="U66" s="112"/>
      <c r="V66" s="112"/>
      <c r="W66" s="112"/>
      <c r="X66" s="112"/>
      <c r="Y66" s="112"/>
      <c r="Z66" s="112"/>
    </row>
    <row r="67" spans="1:26" ht="68" x14ac:dyDescent="0.2">
      <c r="A67" s="405"/>
      <c r="B67" s="137" t="s">
        <v>1672</v>
      </c>
      <c r="C67" s="137" t="s">
        <v>1673</v>
      </c>
      <c r="D67" s="138" t="s">
        <v>1591</v>
      </c>
      <c r="E67" s="139" t="s">
        <v>1675</v>
      </c>
      <c r="F67" s="136">
        <f>'SA8000'!G70</f>
        <v>0</v>
      </c>
      <c r="G67" s="136" t="str">
        <f>'ISO 14001'!G70</f>
        <v>N/A</v>
      </c>
      <c r="H67" s="136" t="str">
        <f>'ISO 50001'!G70</f>
        <v>N/A</v>
      </c>
      <c r="I67" s="136" t="str">
        <f>'ISO 45001'!G70</f>
        <v>N/A</v>
      </c>
      <c r="J67" s="136">
        <f>RRA!G70</f>
        <v>2</v>
      </c>
      <c r="K67" s="136" t="str">
        <f>JDDS!G70</f>
        <v>N/A</v>
      </c>
      <c r="L67" s="136">
        <f>CMSI!G70</f>
        <v>0</v>
      </c>
      <c r="M67" s="112"/>
      <c r="N67" s="112"/>
      <c r="O67" s="112"/>
      <c r="P67" s="112"/>
      <c r="Q67" s="112"/>
      <c r="R67" s="112"/>
      <c r="S67" s="112"/>
      <c r="T67" s="112"/>
      <c r="U67" s="112"/>
      <c r="V67" s="112"/>
      <c r="W67" s="112"/>
      <c r="X67" s="112"/>
      <c r="Y67" s="112"/>
      <c r="Z67" s="112"/>
    </row>
    <row r="68" spans="1:26" ht="85" x14ac:dyDescent="0.2">
      <c r="A68" s="404" t="s">
        <v>1676</v>
      </c>
      <c r="B68" s="140" t="s">
        <v>1676</v>
      </c>
      <c r="C68" s="140" t="s">
        <v>1677</v>
      </c>
      <c r="D68" s="141" t="s">
        <v>1589</v>
      </c>
      <c r="E68" s="142" t="s">
        <v>1678</v>
      </c>
      <c r="F68" s="136">
        <f>'SA8000'!G71</f>
        <v>0</v>
      </c>
      <c r="G68" s="136">
        <f>'ISO 14001'!G71</f>
        <v>1</v>
      </c>
      <c r="H68" s="136">
        <f>'ISO 50001'!G71</f>
        <v>0</v>
      </c>
      <c r="I68" s="136">
        <f>'ISO 45001'!G71</f>
        <v>1</v>
      </c>
      <c r="J68" s="136">
        <f>RRA!G71</f>
        <v>2</v>
      </c>
      <c r="K68" s="136">
        <f>JDDS!G71</f>
        <v>1</v>
      </c>
      <c r="L68" s="136">
        <f>CMSI!G71</f>
        <v>0</v>
      </c>
      <c r="M68" s="112"/>
      <c r="N68" s="112"/>
      <c r="O68" s="112"/>
      <c r="P68" s="112"/>
      <c r="Q68" s="112"/>
      <c r="R68" s="112"/>
      <c r="S68" s="112"/>
      <c r="T68" s="112"/>
      <c r="U68" s="112"/>
      <c r="V68" s="112"/>
      <c r="W68" s="112"/>
      <c r="X68" s="112"/>
      <c r="Y68" s="112"/>
      <c r="Z68" s="112"/>
    </row>
    <row r="69" spans="1:26" ht="68" x14ac:dyDescent="0.2">
      <c r="A69" s="389"/>
      <c r="B69" s="140" t="s">
        <v>1676</v>
      </c>
      <c r="C69" s="140" t="s">
        <v>1677</v>
      </c>
      <c r="D69" s="141" t="s">
        <v>1591</v>
      </c>
      <c r="E69" s="142" t="s">
        <v>1679</v>
      </c>
      <c r="F69" s="136">
        <f>'SA8000'!G72</f>
        <v>0</v>
      </c>
      <c r="G69" s="136">
        <f>'ISO 14001'!G72</f>
        <v>1</v>
      </c>
      <c r="H69" s="136">
        <f>'ISO 50001'!G72</f>
        <v>0</v>
      </c>
      <c r="I69" s="136">
        <f>'ISO 45001'!G72</f>
        <v>0</v>
      </c>
      <c r="J69" s="136">
        <f>RRA!G72</f>
        <v>2</v>
      </c>
      <c r="K69" s="136">
        <f>JDDS!G72</f>
        <v>2</v>
      </c>
      <c r="L69" s="136">
        <f>CMSI!G72</f>
        <v>0</v>
      </c>
      <c r="M69" s="112"/>
      <c r="N69" s="112"/>
      <c r="O69" s="112"/>
      <c r="P69" s="112"/>
      <c r="Q69" s="112"/>
      <c r="R69" s="112"/>
      <c r="S69" s="112"/>
      <c r="T69" s="112"/>
      <c r="U69" s="112"/>
      <c r="V69" s="112"/>
      <c r="W69" s="112"/>
      <c r="X69" s="112"/>
      <c r="Y69" s="112"/>
      <c r="Z69" s="112"/>
    </row>
    <row r="70" spans="1:26" ht="68" x14ac:dyDescent="0.2">
      <c r="A70" s="405"/>
      <c r="B70" s="140" t="s">
        <v>1676</v>
      </c>
      <c r="C70" s="140" t="s">
        <v>1677</v>
      </c>
      <c r="D70" s="141" t="s">
        <v>1593</v>
      </c>
      <c r="E70" s="142" t="s">
        <v>1680</v>
      </c>
      <c r="F70" s="136">
        <f>'SA8000'!G73</f>
        <v>0</v>
      </c>
      <c r="G70" s="136">
        <f>'ISO 14001'!G73</f>
        <v>1</v>
      </c>
      <c r="H70" s="136">
        <f>'ISO 50001'!G73</f>
        <v>0</v>
      </c>
      <c r="I70" s="136">
        <f>'ISO 45001'!G73</f>
        <v>1</v>
      </c>
      <c r="J70" s="136">
        <f>RRA!G73</f>
        <v>2</v>
      </c>
      <c r="K70" s="136">
        <f>JDDS!G73</f>
        <v>1</v>
      </c>
      <c r="L70" s="136">
        <f>CMSI!G73</f>
        <v>0</v>
      </c>
      <c r="M70" s="112"/>
      <c r="N70" s="112"/>
      <c r="O70" s="112"/>
      <c r="P70" s="112"/>
      <c r="Q70" s="112"/>
      <c r="R70" s="112"/>
      <c r="S70" s="112"/>
      <c r="T70" s="112"/>
      <c r="U70" s="112"/>
      <c r="V70" s="112"/>
      <c r="W70" s="112"/>
      <c r="X70" s="112"/>
      <c r="Y70" s="112"/>
      <c r="Z70" s="112"/>
    </row>
    <row r="71" spans="1:26" ht="85" x14ac:dyDescent="0.2">
      <c r="A71" s="406" t="s">
        <v>1681</v>
      </c>
      <c r="B71" s="137" t="s">
        <v>1681</v>
      </c>
      <c r="C71" s="137" t="s">
        <v>1682</v>
      </c>
      <c r="D71" s="138" t="s">
        <v>1589</v>
      </c>
      <c r="E71" s="139" t="s">
        <v>1683</v>
      </c>
      <c r="F71" s="136">
        <f>'SA8000'!G74</f>
        <v>0</v>
      </c>
      <c r="G71" s="136" t="str">
        <f>'ISO 14001'!G74</f>
        <v>N/A</v>
      </c>
      <c r="H71" s="136" t="str">
        <f>'ISO 50001'!G74</f>
        <v>N/A</v>
      </c>
      <c r="I71" s="136" t="str">
        <f>'ISO 45001'!G74</f>
        <v>N/A</v>
      </c>
      <c r="J71" s="136" t="str">
        <f>RRA!G74</f>
        <v>N/A</v>
      </c>
      <c r="K71" s="136" t="str">
        <f>JDDS!G74</f>
        <v>N/A</v>
      </c>
      <c r="L71" s="136">
        <f>CMSI!G74</f>
        <v>0</v>
      </c>
      <c r="M71" s="112"/>
      <c r="N71" s="112"/>
      <c r="O71" s="112"/>
      <c r="P71" s="112"/>
      <c r="Q71" s="112"/>
      <c r="R71" s="112"/>
      <c r="S71" s="112"/>
      <c r="T71" s="112"/>
      <c r="U71" s="112"/>
      <c r="V71" s="112"/>
      <c r="W71" s="112"/>
      <c r="X71" s="112"/>
      <c r="Y71" s="112"/>
      <c r="Z71" s="112"/>
    </row>
    <row r="72" spans="1:26" ht="51" x14ac:dyDescent="0.2">
      <c r="A72" s="389"/>
      <c r="B72" s="137" t="s">
        <v>1681</v>
      </c>
      <c r="C72" s="137" t="s">
        <v>1682</v>
      </c>
      <c r="D72" s="138" t="s">
        <v>1591</v>
      </c>
      <c r="E72" s="139" t="s">
        <v>1684</v>
      </c>
      <c r="F72" s="136">
        <f>'SA8000'!G75</f>
        <v>0</v>
      </c>
      <c r="G72" s="136" t="str">
        <f>'ISO 14001'!G75</f>
        <v>N/A</v>
      </c>
      <c r="H72" s="136" t="str">
        <f>'ISO 50001'!G75</f>
        <v>N/A</v>
      </c>
      <c r="I72" s="136" t="str">
        <f>'ISO 45001'!G75</f>
        <v>N/A</v>
      </c>
      <c r="J72" s="136" t="str">
        <f>RRA!G75</f>
        <v>N/A</v>
      </c>
      <c r="K72" s="136" t="str">
        <f>JDDS!G75</f>
        <v>N/A</v>
      </c>
      <c r="L72" s="136">
        <f>CMSI!G75</f>
        <v>0</v>
      </c>
      <c r="M72" s="112"/>
      <c r="N72" s="112"/>
      <c r="O72" s="112"/>
      <c r="P72" s="112"/>
      <c r="Q72" s="112"/>
      <c r="R72" s="112"/>
      <c r="S72" s="112"/>
      <c r="T72" s="112"/>
      <c r="U72" s="112"/>
      <c r="V72" s="112"/>
      <c r="W72" s="112"/>
      <c r="X72" s="112"/>
      <c r="Y72" s="112"/>
      <c r="Z72" s="112"/>
    </row>
    <row r="73" spans="1:26" ht="68" x14ac:dyDescent="0.2">
      <c r="A73" s="389"/>
      <c r="B73" s="137" t="s">
        <v>1681</v>
      </c>
      <c r="C73" s="137" t="s">
        <v>1682</v>
      </c>
      <c r="D73" s="138" t="s">
        <v>1593</v>
      </c>
      <c r="E73" s="139" t="s">
        <v>1685</v>
      </c>
      <c r="F73" s="136">
        <f>'SA8000'!G76</f>
        <v>0</v>
      </c>
      <c r="G73" s="136" t="str">
        <f>'ISO 14001'!G76</f>
        <v>N/A</v>
      </c>
      <c r="H73" s="136" t="str">
        <f>'ISO 50001'!G76</f>
        <v>N/A</v>
      </c>
      <c r="I73" s="136" t="str">
        <f>'ISO 45001'!G76</f>
        <v>N/A</v>
      </c>
      <c r="J73" s="136" t="str">
        <f>RRA!G76</f>
        <v>N/A</v>
      </c>
      <c r="K73" s="136" t="str">
        <f>JDDS!G76</f>
        <v>N/A</v>
      </c>
      <c r="L73" s="136">
        <f>CMSI!G76</f>
        <v>0</v>
      </c>
      <c r="M73" s="112"/>
      <c r="N73" s="112"/>
      <c r="O73" s="112"/>
      <c r="P73" s="112"/>
      <c r="Q73" s="112"/>
      <c r="R73" s="112"/>
      <c r="S73" s="112"/>
      <c r="T73" s="112"/>
      <c r="U73" s="112"/>
      <c r="V73" s="112"/>
      <c r="W73" s="112"/>
      <c r="X73" s="112"/>
      <c r="Y73" s="112"/>
      <c r="Z73" s="112"/>
    </row>
    <row r="74" spans="1:26" ht="85" x14ac:dyDescent="0.2">
      <c r="A74" s="389"/>
      <c r="B74" s="137" t="s">
        <v>1681</v>
      </c>
      <c r="C74" s="137" t="s">
        <v>1682</v>
      </c>
      <c r="D74" s="138" t="s">
        <v>1595</v>
      </c>
      <c r="E74" s="139" t="s">
        <v>1686</v>
      </c>
      <c r="F74" s="136">
        <f>'SA8000'!G77</f>
        <v>0</v>
      </c>
      <c r="G74" s="136" t="str">
        <f>'ISO 14001'!G77</f>
        <v>N/A</v>
      </c>
      <c r="H74" s="136" t="str">
        <f>'ISO 50001'!G77</f>
        <v>N/A</v>
      </c>
      <c r="I74" s="136" t="str">
        <f>'ISO 45001'!G77</f>
        <v>N/A</v>
      </c>
      <c r="J74" s="136" t="str">
        <f>RRA!G77</f>
        <v>N/A</v>
      </c>
      <c r="K74" s="136" t="str">
        <f>JDDS!G77</f>
        <v>N/A</v>
      </c>
      <c r="L74" s="136">
        <f>CMSI!G77</f>
        <v>0</v>
      </c>
      <c r="M74" s="112"/>
      <c r="N74" s="112"/>
      <c r="O74" s="112"/>
      <c r="P74" s="112"/>
      <c r="Q74" s="112"/>
      <c r="R74" s="112"/>
      <c r="S74" s="112"/>
      <c r="T74" s="112"/>
      <c r="U74" s="112"/>
      <c r="V74" s="112"/>
      <c r="W74" s="112"/>
      <c r="X74" s="112"/>
      <c r="Y74" s="112"/>
      <c r="Z74" s="112"/>
    </row>
    <row r="75" spans="1:26" ht="13.5" customHeight="1" x14ac:dyDescent="0.2">
      <c r="A75" s="112"/>
      <c r="B75" s="69"/>
      <c r="C75" s="69"/>
      <c r="D75" s="70"/>
      <c r="E75" s="189"/>
      <c r="F75" s="188"/>
      <c r="G75" s="188"/>
      <c r="H75" s="188"/>
      <c r="I75" s="188"/>
      <c r="J75" s="188"/>
      <c r="K75" s="188"/>
      <c r="L75" s="188"/>
      <c r="M75" s="112"/>
      <c r="N75" s="112"/>
      <c r="O75" s="112"/>
      <c r="P75" s="112"/>
      <c r="Q75" s="112"/>
      <c r="R75" s="112"/>
      <c r="S75" s="112"/>
      <c r="T75" s="112"/>
      <c r="U75" s="112"/>
      <c r="V75" s="112"/>
      <c r="W75" s="112"/>
      <c r="X75" s="112"/>
      <c r="Y75" s="112"/>
      <c r="Z75" s="112"/>
    </row>
    <row r="76" spans="1:26" ht="13.5" customHeight="1" x14ac:dyDescent="0.2">
      <c r="A76" s="112"/>
      <c r="B76" s="69"/>
      <c r="C76" s="69"/>
      <c r="D76" s="70"/>
      <c r="E76" s="189"/>
      <c r="F76" s="188"/>
      <c r="G76" s="188"/>
      <c r="H76" s="188"/>
      <c r="I76" s="188"/>
      <c r="J76" s="188"/>
      <c r="K76" s="188"/>
      <c r="L76" s="188"/>
      <c r="M76" s="112"/>
      <c r="N76" s="112"/>
      <c r="O76" s="112"/>
      <c r="P76" s="112"/>
      <c r="Q76" s="112"/>
      <c r="R76" s="112"/>
      <c r="S76" s="112"/>
      <c r="T76" s="112"/>
      <c r="U76" s="112"/>
      <c r="V76" s="112"/>
      <c r="W76" s="112"/>
      <c r="X76" s="112"/>
      <c r="Y76" s="112"/>
      <c r="Z76" s="112"/>
    </row>
    <row r="77" spans="1:26" ht="13.5" customHeight="1" x14ac:dyDescent="0.2">
      <c r="A77" s="112"/>
      <c r="B77" s="69"/>
      <c r="C77" s="69"/>
      <c r="D77" s="70"/>
      <c r="E77" s="189"/>
      <c r="F77" s="188"/>
      <c r="G77" s="188"/>
      <c r="H77" s="188"/>
      <c r="I77" s="188"/>
      <c r="J77" s="188"/>
      <c r="K77" s="188"/>
      <c r="L77" s="188"/>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8"/>
      <c r="G78" s="188"/>
      <c r="H78" s="188"/>
      <c r="I78" s="188"/>
      <c r="J78" s="188"/>
      <c r="K78" s="188"/>
      <c r="L78" s="188"/>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8"/>
      <c r="G79" s="188"/>
      <c r="H79" s="188"/>
      <c r="I79" s="188"/>
      <c r="J79" s="188"/>
      <c r="K79" s="188"/>
      <c r="L79" s="188"/>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8"/>
      <c r="G80" s="188"/>
      <c r="H80" s="188"/>
      <c r="I80" s="188"/>
      <c r="J80" s="188"/>
      <c r="K80" s="188"/>
      <c r="L80" s="188"/>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8"/>
      <c r="G81" s="188"/>
      <c r="H81" s="188"/>
      <c r="I81" s="188"/>
      <c r="J81" s="188"/>
      <c r="K81" s="188"/>
      <c r="L81" s="188"/>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8"/>
      <c r="G82" s="188"/>
      <c r="H82" s="188"/>
      <c r="I82" s="188"/>
      <c r="J82" s="188"/>
      <c r="K82" s="188"/>
      <c r="L82" s="188"/>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8"/>
      <c r="G83" s="188"/>
      <c r="H83" s="188"/>
      <c r="I83" s="188"/>
      <c r="J83" s="188"/>
      <c r="K83" s="188"/>
      <c r="L83" s="188"/>
      <c r="M83" s="112"/>
      <c r="N83" s="112"/>
      <c r="O83" s="112"/>
      <c r="P83" s="112"/>
      <c r="Q83" s="112"/>
      <c r="R83" s="112"/>
      <c r="S83" s="112"/>
      <c r="T83" s="112"/>
      <c r="U83" s="112"/>
      <c r="V83" s="112"/>
      <c r="W83" s="112"/>
      <c r="X83" s="112"/>
      <c r="Y83" s="112"/>
      <c r="Z83" s="112"/>
    </row>
    <row r="84" spans="1:26" ht="13.5" customHeight="1" x14ac:dyDescent="0.2">
      <c r="A84" s="112"/>
      <c r="B84" s="69"/>
      <c r="C84" s="78"/>
      <c r="D84" s="70"/>
      <c r="E84" s="189"/>
      <c r="F84" s="188"/>
      <c r="G84" s="188"/>
      <c r="H84" s="188"/>
      <c r="I84" s="188"/>
      <c r="J84" s="188"/>
      <c r="K84" s="188"/>
      <c r="L84" s="188"/>
      <c r="M84" s="112"/>
      <c r="N84" s="112"/>
      <c r="O84" s="112"/>
      <c r="P84" s="112"/>
      <c r="Q84" s="112"/>
      <c r="R84" s="112"/>
      <c r="S84" s="112"/>
      <c r="T84" s="112"/>
      <c r="U84" s="112"/>
      <c r="V84" s="112"/>
      <c r="W84" s="112"/>
      <c r="X84" s="112"/>
      <c r="Y84" s="112"/>
      <c r="Z84" s="112"/>
    </row>
    <row r="85" spans="1:26" ht="13.5" customHeight="1" x14ac:dyDescent="0.2">
      <c r="A85" s="112"/>
      <c r="B85" s="69"/>
      <c r="C85" s="78"/>
      <c r="D85" s="70"/>
      <c r="E85" s="189"/>
      <c r="F85" s="188"/>
      <c r="G85" s="188"/>
      <c r="H85" s="188"/>
      <c r="I85" s="188"/>
      <c r="J85" s="188"/>
      <c r="K85" s="188"/>
      <c r="L85" s="188"/>
      <c r="M85" s="112"/>
      <c r="N85" s="112"/>
      <c r="O85" s="112"/>
      <c r="P85" s="112"/>
      <c r="Q85" s="112"/>
      <c r="R85" s="112"/>
      <c r="S85" s="112"/>
      <c r="T85" s="112"/>
      <c r="U85" s="112"/>
      <c r="V85" s="112"/>
      <c r="W85" s="112"/>
      <c r="X85" s="112"/>
      <c r="Y85" s="112"/>
      <c r="Z85" s="112"/>
    </row>
    <row r="86" spans="1:26" ht="13.5" customHeight="1" x14ac:dyDescent="0.2">
      <c r="A86" s="112"/>
      <c r="B86" s="69"/>
      <c r="C86" s="78"/>
      <c r="D86" s="70"/>
      <c r="E86" s="189"/>
      <c r="F86" s="188"/>
      <c r="G86" s="188"/>
      <c r="H86" s="188"/>
      <c r="I86" s="188"/>
      <c r="J86" s="188"/>
      <c r="K86" s="188"/>
      <c r="L86" s="188"/>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8"/>
      <c r="G87" s="188"/>
      <c r="H87" s="188"/>
      <c r="I87" s="188"/>
      <c r="J87" s="188"/>
      <c r="K87" s="188"/>
      <c r="L87" s="188"/>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8"/>
      <c r="G88" s="188"/>
      <c r="H88" s="188"/>
      <c r="I88" s="188"/>
      <c r="J88" s="188"/>
      <c r="K88" s="188"/>
      <c r="L88" s="188"/>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8"/>
      <c r="G89" s="188"/>
      <c r="H89" s="188"/>
      <c r="I89" s="188"/>
      <c r="J89" s="188"/>
      <c r="K89" s="188"/>
      <c r="L89" s="188"/>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8"/>
      <c r="G90" s="188"/>
      <c r="H90" s="188"/>
      <c r="I90" s="188"/>
      <c r="J90" s="188"/>
      <c r="K90" s="188"/>
      <c r="L90" s="188"/>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8"/>
      <c r="G91" s="188"/>
      <c r="H91" s="188"/>
      <c r="I91" s="188"/>
      <c r="J91" s="188"/>
      <c r="K91" s="188"/>
      <c r="L91" s="188"/>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8"/>
      <c r="G92" s="188"/>
      <c r="H92" s="188"/>
      <c r="I92" s="188"/>
      <c r="J92" s="188"/>
      <c r="K92" s="188"/>
      <c r="L92" s="188"/>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8"/>
      <c r="G93" s="188"/>
      <c r="H93" s="188"/>
      <c r="I93" s="188"/>
      <c r="J93" s="188"/>
      <c r="K93" s="188"/>
      <c r="L93" s="188"/>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8"/>
      <c r="G94" s="188"/>
      <c r="H94" s="188"/>
      <c r="I94" s="188"/>
      <c r="J94" s="188"/>
      <c r="K94" s="188"/>
      <c r="L94" s="188"/>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8"/>
      <c r="G95" s="188"/>
      <c r="H95" s="188"/>
      <c r="I95" s="188"/>
      <c r="J95" s="188"/>
      <c r="K95" s="188"/>
      <c r="L95" s="188"/>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8"/>
      <c r="G96" s="188"/>
      <c r="H96" s="188"/>
      <c r="I96" s="188"/>
      <c r="J96" s="188"/>
      <c r="K96" s="188"/>
      <c r="L96" s="188"/>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8"/>
      <c r="G97" s="188"/>
      <c r="H97" s="188"/>
      <c r="I97" s="188"/>
      <c r="J97" s="188"/>
      <c r="K97" s="188"/>
      <c r="L97" s="188"/>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8"/>
      <c r="G98" s="188"/>
      <c r="H98" s="188"/>
      <c r="I98" s="188"/>
      <c r="J98" s="188"/>
      <c r="K98" s="188"/>
      <c r="L98" s="188"/>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8"/>
      <c r="G99" s="188"/>
      <c r="H99" s="188"/>
      <c r="I99" s="188"/>
      <c r="J99" s="188"/>
      <c r="K99" s="188"/>
      <c r="L99" s="188"/>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8"/>
      <c r="G100" s="188"/>
      <c r="H100" s="188"/>
      <c r="I100" s="188"/>
      <c r="J100" s="188"/>
      <c r="K100" s="188"/>
      <c r="L100" s="188"/>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8"/>
      <c r="G101" s="188"/>
      <c r="H101" s="188"/>
      <c r="I101" s="188"/>
      <c r="J101" s="188"/>
      <c r="K101" s="188"/>
      <c r="L101" s="188"/>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8"/>
      <c r="G102" s="188"/>
      <c r="H102" s="188"/>
      <c r="I102" s="188"/>
      <c r="J102" s="188"/>
      <c r="K102" s="188"/>
      <c r="L102" s="188"/>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8"/>
      <c r="G103" s="188"/>
      <c r="H103" s="188"/>
      <c r="I103" s="188"/>
      <c r="J103" s="188"/>
      <c r="K103" s="188"/>
      <c r="L103" s="188"/>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8"/>
      <c r="G104" s="188"/>
      <c r="H104" s="188"/>
      <c r="I104" s="188"/>
      <c r="J104" s="188"/>
      <c r="K104" s="188"/>
      <c r="L104" s="188"/>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8"/>
      <c r="G105" s="188"/>
      <c r="H105" s="188"/>
      <c r="I105" s="188"/>
      <c r="J105" s="188"/>
      <c r="K105" s="188"/>
      <c r="L105" s="188"/>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8"/>
      <c r="G106" s="188"/>
      <c r="H106" s="188"/>
      <c r="I106" s="188"/>
      <c r="J106" s="188"/>
      <c r="K106" s="188"/>
      <c r="L106" s="188"/>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8"/>
      <c r="G107" s="188"/>
      <c r="H107" s="188"/>
      <c r="I107" s="188"/>
      <c r="J107" s="188"/>
      <c r="K107" s="188"/>
      <c r="L107" s="188"/>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8"/>
      <c r="G108" s="188"/>
      <c r="H108" s="188"/>
      <c r="I108" s="188"/>
      <c r="J108" s="188"/>
      <c r="K108" s="188"/>
      <c r="L108" s="188"/>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8"/>
      <c r="G109" s="188"/>
      <c r="H109" s="188"/>
      <c r="I109" s="188"/>
      <c r="J109" s="188"/>
      <c r="K109" s="188"/>
      <c r="L109" s="188"/>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8"/>
      <c r="G110" s="188"/>
      <c r="H110" s="188"/>
      <c r="I110" s="188"/>
      <c r="J110" s="188"/>
      <c r="K110" s="188"/>
      <c r="L110" s="188"/>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8"/>
      <c r="G111" s="188"/>
      <c r="H111" s="188"/>
      <c r="I111" s="188"/>
      <c r="J111" s="188"/>
      <c r="K111" s="188"/>
      <c r="L111" s="188"/>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8"/>
      <c r="G112" s="188"/>
      <c r="H112" s="188"/>
      <c r="I112" s="188"/>
      <c r="J112" s="188"/>
      <c r="K112" s="188"/>
      <c r="L112" s="188"/>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8"/>
      <c r="G113" s="188"/>
      <c r="H113" s="188"/>
      <c r="I113" s="188"/>
      <c r="J113" s="188"/>
      <c r="K113" s="188"/>
      <c r="L113" s="188"/>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8"/>
      <c r="G114" s="188"/>
      <c r="H114" s="188"/>
      <c r="I114" s="188"/>
      <c r="J114" s="188"/>
      <c r="K114" s="188"/>
      <c r="L114" s="188"/>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8"/>
      <c r="G115" s="188"/>
      <c r="H115" s="188"/>
      <c r="I115" s="188"/>
      <c r="J115" s="188"/>
      <c r="K115" s="188"/>
      <c r="L115" s="188"/>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8"/>
      <c r="G116" s="188"/>
      <c r="H116" s="188"/>
      <c r="I116" s="188"/>
      <c r="J116" s="188"/>
      <c r="K116" s="188"/>
      <c r="L116" s="188"/>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8"/>
      <c r="G117" s="188"/>
      <c r="H117" s="188"/>
      <c r="I117" s="188"/>
      <c r="J117" s="188"/>
      <c r="K117" s="188"/>
      <c r="L117" s="188"/>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8"/>
      <c r="G118" s="188"/>
      <c r="H118" s="188"/>
      <c r="I118" s="188"/>
      <c r="J118" s="188"/>
      <c r="K118" s="188"/>
      <c r="L118" s="188"/>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8"/>
      <c r="G119" s="188"/>
      <c r="H119" s="188"/>
      <c r="I119" s="188"/>
      <c r="J119" s="188"/>
      <c r="K119" s="188"/>
      <c r="L119" s="188"/>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8"/>
      <c r="G120" s="188"/>
      <c r="H120" s="188"/>
      <c r="I120" s="188"/>
      <c r="J120" s="188"/>
      <c r="K120" s="188"/>
      <c r="L120" s="188"/>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8"/>
      <c r="G121" s="188"/>
      <c r="H121" s="188"/>
      <c r="I121" s="188"/>
      <c r="J121" s="188"/>
      <c r="K121" s="188"/>
      <c r="L121" s="188"/>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8"/>
      <c r="G122" s="188"/>
      <c r="H122" s="188"/>
      <c r="I122" s="188"/>
      <c r="J122" s="188"/>
      <c r="K122" s="188"/>
      <c r="L122" s="188"/>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8"/>
      <c r="G123" s="188"/>
      <c r="H123" s="188"/>
      <c r="I123" s="188"/>
      <c r="J123" s="188"/>
      <c r="K123" s="188"/>
      <c r="L123" s="188"/>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8"/>
      <c r="G124" s="188"/>
      <c r="H124" s="188"/>
      <c r="I124" s="188"/>
      <c r="J124" s="188"/>
      <c r="K124" s="188"/>
      <c r="L124" s="188"/>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8"/>
      <c r="G125" s="188"/>
      <c r="H125" s="188"/>
      <c r="I125" s="188"/>
      <c r="J125" s="188"/>
      <c r="K125" s="188"/>
      <c r="L125" s="188"/>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8"/>
      <c r="G126" s="188"/>
      <c r="H126" s="188"/>
      <c r="I126" s="188"/>
      <c r="J126" s="188"/>
      <c r="K126" s="188"/>
      <c r="L126" s="188"/>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8"/>
      <c r="G127" s="188"/>
      <c r="H127" s="188"/>
      <c r="I127" s="188"/>
      <c r="J127" s="188"/>
      <c r="K127" s="188"/>
      <c r="L127" s="188"/>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8"/>
      <c r="G128" s="188"/>
      <c r="H128" s="188"/>
      <c r="I128" s="188"/>
      <c r="J128" s="188"/>
      <c r="K128" s="188"/>
      <c r="L128" s="188"/>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8"/>
      <c r="G129" s="188"/>
      <c r="H129" s="188"/>
      <c r="I129" s="188"/>
      <c r="J129" s="188"/>
      <c r="K129" s="188"/>
      <c r="L129" s="188"/>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8"/>
      <c r="G130" s="188"/>
      <c r="H130" s="188"/>
      <c r="I130" s="188"/>
      <c r="J130" s="188"/>
      <c r="K130" s="188"/>
      <c r="L130" s="188"/>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8"/>
      <c r="G131" s="188"/>
      <c r="H131" s="188"/>
      <c r="I131" s="188"/>
      <c r="J131" s="188"/>
      <c r="K131" s="188"/>
      <c r="L131" s="188"/>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8"/>
      <c r="G132" s="188"/>
      <c r="H132" s="188"/>
      <c r="I132" s="188"/>
      <c r="J132" s="188"/>
      <c r="K132" s="188"/>
      <c r="L132" s="188"/>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8"/>
      <c r="G133" s="188"/>
      <c r="H133" s="188"/>
      <c r="I133" s="188"/>
      <c r="J133" s="188"/>
      <c r="K133" s="188"/>
      <c r="L133" s="188"/>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8"/>
      <c r="G134" s="188"/>
      <c r="H134" s="188"/>
      <c r="I134" s="188"/>
      <c r="J134" s="188"/>
      <c r="K134" s="188"/>
      <c r="L134" s="188"/>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8"/>
      <c r="G135" s="188"/>
      <c r="H135" s="188"/>
      <c r="I135" s="188"/>
      <c r="J135" s="188"/>
      <c r="K135" s="188"/>
      <c r="L135" s="188"/>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8"/>
      <c r="G136" s="188"/>
      <c r="H136" s="188"/>
      <c r="I136" s="188"/>
      <c r="J136" s="188"/>
      <c r="K136" s="188"/>
      <c r="L136" s="188"/>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8"/>
      <c r="G137" s="188"/>
      <c r="H137" s="188"/>
      <c r="I137" s="188"/>
      <c r="J137" s="188"/>
      <c r="K137" s="188"/>
      <c r="L137" s="188"/>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8"/>
      <c r="G138" s="188"/>
      <c r="H138" s="188"/>
      <c r="I138" s="188"/>
      <c r="J138" s="188"/>
      <c r="K138" s="188"/>
      <c r="L138" s="188"/>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8"/>
      <c r="G139" s="188"/>
      <c r="H139" s="188"/>
      <c r="I139" s="188"/>
      <c r="J139" s="188"/>
      <c r="K139" s="188"/>
      <c r="L139" s="188"/>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8"/>
      <c r="G140" s="188"/>
      <c r="H140" s="188"/>
      <c r="I140" s="188"/>
      <c r="J140" s="188"/>
      <c r="K140" s="188"/>
      <c r="L140" s="188"/>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8"/>
      <c r="G141" s="188"/>
      <c r="H141" s="188"/>
      <c r="I141" s="188"/>
      <c r="J141" s="188"/>
      <c r="K141" s="188"/>
      <c r="L141" s="188"/>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8"/>
      <c r="G142" s="188"/>
      <c r="H142" s="188"/>
      <c r="I142" s="188"/>
      <c r="J142" s="188"/>
      <c r="K142" s="188"/>
      <c r="L142" s="188"/>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8"/>
      <c r="G143" s="188"/>
      <c r="H143" s="188"/>
      <c r="I143" s="188"/>
      <c r="J143" s="188"/>
      <c r="K143" s="188"/>
      <c r="L143" s="188"/>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8"/>
      <c r="G144" s="188"/>
      <c r="H144" s="188"/>
      <c r="I144" s="188"/>
      <c r="J144" s="188"/>
      <c r="K144" s="188"/>
      <c r="L144" s="188"/>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8"/>
      <c r="G145" s="188"/>
      <c r="H145" s="188"/>
      <c r="I145" s="188"/>
      <c r="J145" s="188"/>
      <c r="K145" s="188"/>
      <c r="L145" s="188"/>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8"/>
      <c r="G146" s="188"/>
      <c r="H146" s="188"/>
      <c r="I146" s="188"/>
      <c r="J146" s="188"/>
      <c r="K146" s="188"/>
      <c r="L146" s="188"/>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8"/>
      <c r="G147" s="188"/>
      <c r="H147" s="188"/>
      <c r="I147" s="188"/>
      <c r="J147" s="188"/>
      <c r="K147" s="188"/>
      <c r="L147" s="188"/>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8"/>
      <c r="G148" s="188"/>
      <c r="H148" s="188"/>
      <c r="I148" s="188"/>
      <c r="J148" s="188"/>
      <c r="K148" s="188"/>
      <c r="L148" s="188"/>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8"/>
      <c r="G149" s="188"/>
      <c r="H149" s="188"/>
      <c r="I149" s="188"/>
      <c r="J149" s="188"/>
      <c r="K149" s="188"/>
      <c r="L149" s="188"/>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8"/>
      <c r="G150" s="188"/>
      <c r="H150" s="188"/>
      <c r="I150" s="188"/>
      <c r="J150" s="188"/>
      <c r="K150" s="188"/>
      <c r="L150" s="188"/>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8"/>
      <c r="G151" s="188"/>
      <c r="H151" s="188"/>
      <c r="I151" s="188"/>
      <c r="J151" s="188"/>
      <c r="K151" s="188"/>
      <c r="L151" s="188"/>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8"/>
      <c r="G152" s="188"/>
      <c r="H152" s="188"/>
      <c r="I152" s="188"/>
      <c r="J152" s="188"/>
      <c r="K152" s="188"/>
      <c r="L152" s="188"/>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8"/>
      <c r="G153" s="188"/>
      <c r="H153" s="188"/>
      <c r="I153" s="188"/>
      <c r="J153" s="188"/>
      <c r="K153" s="188"/>
      <c r="L153" s="188"/>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8"/>
      <c r="G154" s="188"/>
      <c r="H154" s="188"/>
      <c r="I154" s="188"/>
      <c r="J154" s="188"/>
      <c r="K154" s="188"/>
      <c r="L154" s="188"/>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8"/>
      <c r="G155" s="188"/>
      <c r="H155" s="188"/>
      <c r="I155" s="188"/>
      <c r="J155" s="188"/>
      <c r="K155" s="188"/>
      <c r="L155" s="188"/>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8"/>
      <c r="G156" s="188"/>
      <c r="H156" s="188"/>
      <c r="I156" s="188"/>
      <c r="J156" s="188"/>
      <c r="K156" s="188"/>
      <c r="L156" s="188"/>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8"/>
      <c r="G157" s="188"/>
      <c r="H157" s="188"/>
      <c r="I157" s="188"/>
      <c r="J157" s="188"/>
      <c r="K157" s="188"/>
      <c r="L157" s="188"/>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8"/>
      <c r="G158" s="188"/>
      <c r="H158" s="188"/>
      <c r="I158" s="188"/>
      <c r="J158" s="188"/>
      <c r="K158" s="188"/>
      <c r="L158" s="188"/>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8"/>
      <c r="G159" s="188"/>
      <c r="H159" s="188"/>
      <c r="I159" s="188"/>
      <c r="J159" s="188"/>
      <c r="K159" s="188"/>
      <c r="L159" s="188"/>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8"/>
      <c r="G160" s="188"/>
      <c r="H160" s="188"/>
      <c r="I160" s="188"/>
      <c r="J160" s="188"/>
      <c r="K160" s="188"/>
      <c r="L160" s="188"/>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8"/>
      <c r="G161" s="188"/>
      <c r="H161" s="188"/>
      <c r="I161" s="188"/>
      <c r="J161" s="188"/>
      <c r="K161" s="188"/>
      <c r="L161" s="188"/>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8"/>
      <c r="G162" s="188"/>
      <c r="H162" s="188"/>
      <c r="I162" s="188"/>
      <c r="J162" s="188"/>
      <c r="K162" s="188"/>
      <c r="L162" s="188"/>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8"/>
      <c r="G163" s="188"/>
      <c r="H163" s="188"/>
      <c r="I163" s="188"/>
      <c r="J163" s="188"/>
      <c r="K163" s="188"/>
      <c r="L163" s="188"/>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8"/>
      <c r="G164" s="188"/>
      <c r="H164" s="188"/>
      <c r="I164" s="188"/>
      <c r="J164" s="188"/>
      <c r="K164" s="188"/>
      <c r="L164" s="188"/>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8"/>
      <c r="G165" s="188"/>
      <c r="H165" s="188"/>
      <c r="I165" s="188"/>
      <c r="J165" s="188"/>
      <c r="K165" s="188"/>
      <c r="L165" s="188"/>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8"/>
      <c r="G166" s="188"/>
      <c r="H166" s="188"/>
      <c r="I166" s="188"/>
      <c r="J166" s="188"/>
      <c r="K166" s="188"/>
      <c r="L166" s="188"/>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8"/>
      <c r="G167" s="188"/>
      <c r="H167" s="188"/>
      <c r="I167" s="188"/>
      <c r="J167" s="188"/>
      <c r="K167" s="188"/>
      <c r="L167" s="188"/>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8"/>
      <c r="G168" s="188"/>
      <c r="H168" s="188"/>
      <c r="I168" s="188"/>
      <c r="J168" s="188"/>
      <c r="K168" s="188"/>
      <c r="L168" s="188"/>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8"/>
      <c r="G169" s="188"/>
      <c r="H169" s="188"/>
      <c r="I169" s="188"/>
      <c r="J169" s="188"/>
      <c r="K169" s="188"/>
      <c r="L169" s="188"/>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8"/>
      <c r="G170" s="188"/>
      <c r="H170" s="188"/>
      <c r="I170" s="188"/>
      <c r="J170" s="188"/>
      <c r="K170" s="188"/>
      <c r="L170" s="188"/>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8"/>
      <c r="G171" s="188"/>
      <c r="H171" s="188"/>
      <c r="I171" s="188"/>
      <c r="J171" s="188"/>
      <c r="K171" s="188"/>
      <c r="L171" s="188"/>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8"/>
      <c r="G172" s="188"/>
      <c r="H172" s="188"/>
      <c r="I172" s="188"/>
      <c r="J172" s="188"/>
      <c r="K172" s="188"/>
      <c r="L172" s="188"/>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8"/>
      <c r="G173" s="188"/>
      <c r="H173" s="188"/>
      <c r="I173" s="188"/>
      <c r="J173" s="188"/>
      <c r="K173" s="188"/>
      <c r="L173" s="188"/>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8"/>
      <c r="G174" s="188"/>
      <c r="H174" s="188"/>
      <c r="I174" s="188"/>
      <c r="J174" s="188"/>
      <c r="K174" s="188"/>
      <c r="L174" s="188"/>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8"/>
      <c r="G175" s="188"/>
      <c r="H175" s="188"/>
      <c r="I175" s="188"/>
      <c r="J175" s="188"/>
      <c r="K175" s="188"/>
      <c r="L175" s="188"/>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8"/>
      <c r="G176" s="188"/>
      <c r="H176" s="188"/>
      <c r="I176" s="188"/>
      <c r="J176" s="188"/>
      <c r="K176" s="188"/>
      <c r="L176" s="188"/>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8"/>
      <c r="G177" s="188"/>
      <c r="H177" s="188"/>
      <c r="I177" s="188"/>
      <c r="J177" s="188"/>
      <c r="K177" s="188"/>
      <c r="L177" s="188"/>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8"/>
      <c r="G178" s="188"/>
      <c r="H178" s="188"/>
      <c r="I178" s="188"/>
      <c r="J178" s="188"/>
      <c r="K178" s="188"/>
      <c r="L178" s="188"/>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8"/>
      <c r="G179" s="188"/>
      <c r="H179" s="188"/>
      <c r="I179" s="188"/>
      <c r="J179" s="188"/>
      <c r="K179" s="188"/>
      <c r="L179" s="188"/>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8"/>
      <c r="G180" s="188"/>
      <c r="H180" s="188"/>
      <c r="I180" s="188"/>
      <c r="J180" s="188"/>
      <c r="K180" s="188"/>
      <c r="L180" s="188"/>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8"/>
      <c r="G181" s="188"/>
      <c r="H181" s="188"/>
      <c r="I181" s="188"/>
      <c r="J181" s="188"/>
      <c r="K181" s="188"/>
      <c r="L181" s="188"/>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8"/>
      <c r="G182" s="188"/>
      <c r="H182" s="188"/>
      <c r="I182" s="188"/>
      <c r="J182" s="188"/>
      <c r="K182" s="188"/>
      <c r="L182" s="188"/>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8"/>
      <c r="G183" s="188"/>
      <c r="H183" s="188"/>
      <c r="I183" s="188"/>
      <c r="J183" s="188"/>
      <c r="K183" s="188"/>
      <c r="L183" s="188"/>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8"/>
      <c r="G184" s="188"/>
      <c r="H184" s="188"/>
      <c r="I184" s="188"/>
      <c r="J184" s="188"/>
      <c r="K184" s="188"/>
      <c r="L184" s="188"/>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8"/>
      <c r="G185" s="188"/>
      <c r="H185" s="188"/>
      <c r="I185" s="188"/>
      <c r="J185" s="188"/>
      <c r="K185" s="188"/>
      <c r="L185" s="188"/>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8"/>
      <c r="G186" s="188"/>
      <c r="H186" s="188"/>
      <c r="I186" s="188"/>
      <c r="J186" s="188"/>
      <c r="K186" s="188"/>
      <c r="L186" s="188"/>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8"/>
      <c r="G187" s="188"/>
      <c r="H187" s="188"/>
      <c r="I187" s="188"/>
      <c r="J187" s="188"/>
      <c r="K187" s="188"/>
      <c r="L187" s="188"/>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8"/>
      <c r="G188" s="188"/>
      <c r="H188" s="188"/>
      <c r="I188" s="188"/>
      <c r="J188" s="188"/>
      <c r="K188" s="188"/>
      <c r="L188" s="188"/>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8"/>
      <c r="G189" s="188"/>
      <c r="H189" s="188"/>
      <c r="I189" s="188"/>
      <c r="J189" s="188"/>
      <c r="K189" s="188"/>
      <c r="L189" s="188"/>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8"/>
      <c r="G190" s="188"/>
      <c r="H190" s="188"/>
      <c r="I190" s="188"/>
      <c r="J190" s="188"/>
      <c r="K190" s="188"/>
      <c r="L190" s="188"/>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8"/>
      <c r="G191" s="188"/>
      <c r="H191" s="188"/>
      <c r="I191" s="188"/>
      <c r="J191" s="188"/>
      <c r="K191" s="188"/>
      <c r="L191" s="188"/>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8"/>
      <c r="G192" s="188"/>
      <c r="H192" s="188"/>
      <c r="I192" s="188"/>
      <c r="J192" s="188"/>
      <c r="K192" s="188"/>
      <c r="L192" s="188"/>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8"/>
      <c r="G193" s="188"/>
      <c r="H193" s="188"/>
      <c r="I193" s="188"/>
      <c r="J193" s="188"/>
      <c r="K193" s="188"/>
      <c r="L193" s="188"/>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8"/>
      <c r="G194" s="188"/>
      <c r="H194" s="188"/>
      <c r="I194" s="188"/>
      <c r="J194" s="188"/>
      <c r="K194" s="188"/>
      <c r="L194" s="188"/>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8"/>
      <c r="G195" s="188"/>
      <c r="H195" s="188"/>
      <c r="I195" s="188"/>
      <c r="J195" s="188"/>
      <c r="K195" s="188"/>
      <c r="L195" s="188"/>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8"/>
      <c r="G196" s="188"/>
      <c r="H196" s="188"/>
      <c r="I196" s="188"/>
      <c r="J196" s="188"/>
      <c r="K196" s="188"/>
      <c r="L196" s="188"/>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8"/>
      <c r="G197" s="188"/>
      <c r="H197" s="188"/>
      <c r="I197" s="188"/>
      <c r="J197" s="188"/>
      <c r="K197" s="188"/>
      <c r="L197" s="188"/>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8"/>
      <c r="G198" s="188"/>
      <c r="H198" s="188"/>
      <c r="I198" s="188"/>
      <c r="J198" s="188"/>
      <c r="K198" s="188"/>
      <c r="L198" s="188"/>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8"/>
      <c r="G199" s="188"/>
      <c r="H199" s="188"/>
      <c r="I199" s="188"/>
      <c r="J199" s="188"/>
      <c r="K199" s="188"/>
      <c r="L199" s="188"/>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8"/>
      <c r="G200" s="188"/>
      <c r="H200" s="188"/>
      <c r="I200" s="188"/>
      <c r="J200" s="188"/>
      <c r="K200" s="188"/>
      <c r="L200" s="188"/>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8"/>
      <c r="G201" s="188"/>
      <c r="H201" s="188"/>
      <c r="I201" s="188"/>
      <c r="J201" s="188"/>
      <c r="K201" s="188"/>
      <c r="L201" s="188"/>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8"/>
      <c r="G202" s="188"/>
      <c r="H202" s="188"/>
      <c r="I202" s="188"/>
      <c r="J202" s="188"/>
      <c r="K202" s="188"/>
      <c r="L202" s="188"/>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8"/>
      <c r="G203" s="188"/>
      <c r="H203" s="188"/>
      <c r="I203" s="188"/>
      <c r="J203" s="188"/>
      <c r="K203" s="188"/>
      <c r="L203" s="188"/>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8"/>
      <c r="G204" s="188"/>
      <c r="H204" s="188"/>
      <c r="I204" s="188"/>
      <c r="J204" s="188"/>
      <c r="K204" s="188"/>
      <c r="L204" s="188"/>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8"/>
      <c r="G205" s="188"/>
      <c r="H205" s="188"/>
      <c r="I205" s="188"/>
      <c r="J205" s="188"/>
      <c r="K205" s="188"/>
      <c r="L205" s="188"/>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8"/>
      <c r="G206" s="188"/>
      <c r="H206" s="188"/>
      <c r="I206" s="188"/>
      <c r="J206" s="188"/>
      <c r="K206" s="188"/>
      <c r="L206" s="188"/>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8"/>
      <c r="G207" s="188"/>
      <c r="H207" s="188"/>
      <c r="I207" s="188"/>
      <c r="J207" s="188"/>
      <c r="K207" s="188"/>
      <c r="L207" s="188"/>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8"/>
      <c r="G208" s="188"/>
      <c r="H208" s="188"/>
      <c r="I208" s="188"/>
      <c r="J208" s="188"/>
      <c r="K208" s="188"/>
      <c r="L208" s="188"/>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8"/>
      <c r="G209" s="188"/>
      <c r="H209" s="188"/>
      <c r="I209" s="188"/>
      <c r="J209" s="188"/>
      <c r="K209" s="188"/>
      <c r="L209" s="188"/>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8"/>
      <c r="G210" s="188"/>
      <c r="H210" s="188"/>
      <c r="I210" s="188"/>
      <c r="J210" s="188"/>
      <c r="K210" s="188"/>
      <c r="L210" s="188"/>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8"/>
      <c r="G211" s="188"/>
      <c r="H211" s="188"/>
      <c r="I211" s="188"/>
      <c r="J211" s="188"/>
      <c r="K211" s="188"/>
      <c r="L211" s="188"/>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8"/>
      <c r="G212" s="188"/>
      <c r="H212" s="188"/>
      <c r="I212" s="188"/>
      <c r="J212" s="188"/>
      <c r="K212" s="188"/>
      <c r="L212" s="188"/>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8"/>
      <c r="G213" s="188"/>
      <c r="H213" s="188"/>
      <c r="I213" s="188"/>
      <c r="J213" s="188"/>
      <c r="K213" s="188"/>
      <c r="L213" s="188"/>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8"/>
      <c r="G214" s="188"/>
      <c r="H214" s="188"/>
      <c r="I214" s="188"/>
      <c r="J214" s="188"/>
      <c r="K214" s="188"/>
      <c r="L214" s="188"/>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8"/>
      <c r="G215" s="188"/>
      <c r="H215" s="188"/>
      <c r="I215" s="188"/>
      <c r="J215" s="188"/>
      <c r="K215" s="188"/>
      <c r="L215" s="188"/>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8"/>
      <c r="G216" s="188"/>
      <c r="H216" s="188"/>
      <c r="I216" s="188"/>
      <c r="J216" s="188"/>
      <c r="K216" s="188"/>
      <c r="L216" s="188"/>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8"/>
      <c r="G217" s="188"/>
      <c r="H217" s="188"/>
      <c r="I217" s="188"/>
      <c r="J217" s="188"/>
      <c r="K217" s="188"/>
      <c r="L217" s="188"/>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8"/>
      <c r="G218" s="188"/>
      <c r="H218" s="188"/>
      <c r="I218" s="188"/>
      <c r="J218" s="188"/>
      <c r="K218" s="188"/>
      <c r="L218" s="188"/>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8"/>
      <c r="G219" s="188"/>
      <c r="H219" s="188"/>
      <c r="I219" s="188"/>
      <c r="J219" s="188"/>
      <c r="K219" s="188"/>
      <c r="L219" s="188"/>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8"/>
      <c r="G220" s="188"/>
      <c r="H220" s="188"/>
      <c r="I220" s="188"/>
      <c r="J220" s="188"/>
      <c r="K220" s="188"/>
      <c r="L220" s="188"/>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8"/>
      <c r="G221" s="188"/>
      <c r="H221" s="188"/>
      <c r="I221" s="188"/>
      <c r="J221" s="188"/>
      <c r="K221" s="188"/>
      <c r="L221" s="188"/>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8"/>
      <c r="G222" s="188"/>
      <c r="H222" s="188"/>
      <c r="I222" s="188"/>
      <c r="J222" s="188"/>
      <c r="K222" s="188"/>
      <c r="L222" s="188"/>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8"/>
      <c r="G223" s="188"/>
      <c r="H223" s="188"/>
      <c r="I223" s="188"/>
      <c r="J223" s="188"/>
      <c r="K223" s="188"/>
      <c r="L223" s="188"/>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8"/>
      <c r="G224" s="188"/>
      <c r="H224" s="188"/>
      <c r="I224" s="188"/>
      <c r="J224" s="188"/>
      <c r="K224" s="188"/>
      <c r="L224" s="188"/>
      <c r="M224" s="112"/>
      <c r="N224" s="112"/>
      <c r="O224" s="112"/>
      <c r="P224" s="112"/>
      <c r="Q224" s="112"/>
      <c r="R224" s="112"/>
      <c r="S224" s="112"/>
      <c r="T224" s="112"/>
      <c r="U224" s="112"/>
      <c r="V224" s="112"/>
      <c r="W224" s="112"/>
      <c r="X224" s="112"/>
      <c r="Y224" s="112"/>
      <c r="Z224" s="112"/>
    </row>
    <row r="225" spans="1:26" ht="13.5" customHeight="1" x14ac:dyDescent="0.2">
      <c r="A225" s="112"/>
      <c r="B225" s="83"/>
      <c r="C225" s="78"/>
      <c r="D225" s="95"/>
      <c r="E225" s="76"/>
      <c r="F225" s="188"/>
      <c r="G225" s="188"/>
      <c r="H225" s="188"/>
      <c r="I225" s="188"/>
      <c r="J225" s="188"/>
      <c r="K225" s="188"/>
      <c r="L225" s="188"/>
      <c r="M225" s="112"/>
      <c r="N225" s="112"/>
      <c r="O225" s="112"/>
      <c r="P225" s="112"/>
      <c r="Q225" s="112"/>
      <c r="R225" s="112"/>
      <c r="S225" s="112"/>
      <c r="T225" s="112"/>
      <c r="U225" s="112"/>
      <c r="V225" s="112"/>
      <c r="W225" s="112"/>
      <c r="X225" s="112"/>
      <c r="Y225" s="112"/>
      <c r="Z225" s="112"/>
    </row>
    <row r="226" spans="1:26" ht="13.5" customHeight="1" x14ac:dyDescent="0.2">
      <c r="A226" s="112"/>
      <c r="B226" s="83"/>
      <c r="C226" s="78"/>
      <c r="D226" s="95"/>
      <c r="E226" s="76"/>
      <c r="F226" s="188"/>
      <c r="G226" s="188"/>
      <c r="H226" s="188"/>
      <c r="I226" s="188"/>
      <c r="J226" s="188"/>
      <c r="K226" s="188"/>
      <c r="L226" s="188"/>
      <c r="M226" s="112"/>
      <c r="N226" s="112"/>
      <c r="O226" s="112"/>
      <c r="P226" s="112"/>
      <c r="Q226" s="112"/>
      <c r="R226" s="112"/>
      <c r="S226" s="112"/>
      <c r="T226" s="112"/>
      <c r="U226" s="112"/>
      <c r="V226" s="112"/>
      <c r="W226" s="112"/>
      <c r="X226" s="112"/>
      <c r="Y226" s="112"/>
      <c r="Z226" s="112"/>
    </row>
    <row r="227" spans="1:26" ht="13.5" customHeight="1" x14ac:dyDescent="0.2">
      <c r="A227" s="112"/>
      <c r="B227" s="83"/>
      <c r="C227" s="78"/>
      <c r="D227" s="95"/>
      <c r="E227" s="76"/>
      <c r="F227" s="188"/>
      <c r="G227" s="188"/>
      <c r="H227" s="188"/>
      <c r="I227" s="188"/>
      <c r="J227" s="188"/>
      <c r="K227" s="188"/>
      <c r="L227" s="188"/>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8"/>
      <c r="G228" s="188"/>
      <c r="H228" s="188"/>
      <c r="I228" s="188"/>
      <c r="J228" s="188"/>
      <c r="K228" s="188"/>
      <c r="L228" s="188"/>
      <c r="M228" s="112"/>
      <c r="N228" s="112"/>
      <c r="O228" s="112"/>
      <c r="P228" s="112"/>
      <c r="Q228" s="112"/>
      <c r="R228" s="112"/>
      <c r="S228" s="112"/>
      <c r="T228" s="112"/>
      <c r="U228" s="112"/>
      <c r="V228" s="112"/>
      <c r="W228" s="112"/>
      <c r="X228" s="112"/>
      <c r="Y228" s="112"/>
      <c r="Z228" s="112"/>
    </row>
    <row r="229" spans="1:26" ht="13.5" customHeight="1" x14ac:dyDescent="0.2">
      <c r="A229" s="112"/>
      <c r="B229" s="83"/>
      <c r="C229" s="79"/>
      <c r="D229" s="95"/>
      <c r="E229" s="76"/>
      <c r="F229" s="188"/>
      <c r="G229" s="188"/>
      <c r="H229" s="188"/>
      <c r="I229" s="188"/>
      <c r="J229" s="188"/>
      <c r="K229" s="188"/>
      <c r="L229" s="188"/>
      <c r="M229" s="112"/>
      <c r="N229" s="112"/>
      <c r="O229" s="112"/>
      <c r="P229" s="112"/>
      <c r="Q229" s="112"/>
      <c r="R229" s="112"/>
      <c r="S229" s="112"/>
      <c r="T229" s="112"/>
      <c r="U229" s="112"/>
      <c r="V229" s="112"/>
      <c r="W229" s="112"/>
      <c r="X229" s="112"/>
      <c r="Y229" s="112"/>
      <c r="Z229" s="112"/>
    </row>
    <row r="230" spans="1:26" ht="13.5" customHeight="1" x14ac:dyDescent="0.2">
      <c r="A230" s="112"/>
      <c r="B230" s="78"/>
      <c r="C230" s="74"/>
      <c r="D230" s="144"/>
      <c r="E230" s="78"/>
      <c r="F230" s="188"/>
      <c r="G230" s="188"/>
      <c r="H230" s="188"/>
      <c r="I230" s="188"/>
      <c r="J230" s="188"/>
      <c r="K230" s="188"/>
      <c r="L230" s="188"/>
      <c r="M230" s="112"/>
      <c r="N230" s="112"/>
      <c r="O230" s="112"/>
      <c r="P230" s="112"/>
      <c r="Q230" s="112"/>
      <c r="R230" s="112"/>
      <c r="S230" s="112"/>
      <c r="T230" s="112"/>
      <c r="U230" s="112"/>
      <c r="V230" s="112"/>
      <c r="W230" s="112"/>
      <c r="X230" s="112"/>
      <c r="Y230" s="112"/>
      <c r="Z230" s="112"/>
    </row>
    <row r="231" spans="1:26" ht="13.5" customHeight="1" x14ac:dyDescent="0.2">
      <c r="A231" s="112"/>
      <c r="B231" s="78"/>
      <c r="C231" s="74"/>
      <c r="D231" s="144"/>
      <c r="E231" s="78"/>
      <c r="F231" s="188"/>
      <c r="G231" s="188"/>
      <c r="H231" s="188"/>
      <c r="I231" s="188"/>
      <c r="J231" s="188"/>
      <c r="K231" s="188"/>
      <c r="L231" s="188"/>
      <c r="M231" s="112"/>
      <c r="N231" s="112"/>
      <c r="O231" s="112"/>
      <c r="P231" s="112"/>
      <c r="Q231" s="112"/>
      <c r="R231" s="112"/>
      <c r="S231" s="112"/>
      <c r="T231" s="112"/>
      <c r="U231" s="112"/>
      <c r="V231" s="112"/>
      <c r="W231" s="112"/>
      <c r="X231" s="112"/>
      <c r="Y231" s="112"/>
      <c r="Z231" s="112"/>
    </row>
    <row r="232" spans="1:26" ht="13.5" customHeight="1" x14ac:dyDescent="0.2">
      <c r="A232" s="112"/>
      <c r="B232" s="78"/>
      <c r="C232" s="74"/>
      <c r="D232" s="144"/>
      <c r="E232" s="78"/>
      <c r="F232" s="188"/>
      <c r="G232" s="188"/>
      <c r="H232" s="188"/>
      <c r="I232" s="188"/>
      <c r="J232" s="188"/>
      <c r="K232" s="188"/>
      <c r="L232" s="188"/>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8"/>
      <c r="G233" s="188"/>
      <c r="H233" s="188"/>
      <c r="I233" s="188"/>
      <c r="J233" s="188"/>
      <c r="K233" s="188"/>
      <c r="L233" s="188"/>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8"/>
      <c r="G234" s="188"/>
      <c r="H234" s="188"/>
      <c r="I234" s="188"/>
      <c r="J234" s="188"/>
      <c r="K234" s="188"/>
      <c r="L234" s="188"/>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8"/>
      <c r="G235" s="188"/>
      <c r="H235" s="188"/>
      <c r="I235" s="188"/>
      <c r="J235" s="188"/>
      <c r="K235" s="188"/>
      <c r="L235" s="188"/>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8"/>
      <c r="G236" s="188"/>
      <c r="H236" s="188"/>
      <c r="I236" s="188"/>
      <c r="J236" s="188"/>
      <c r="K236" s="188"/>
      <c r="L236" s="188"/>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8"/>
      <c r="G237" s="188"/>
      <c r="H237" s="188"/>
      <c r="I237" s="188"/>
      <c r="J237" s="188"/>
      <c r="K237" s="188"/>
      <c r="L237" s="188"/>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8"/>
      <c r="G238" s="188"/>
      <c r="H238" s="188"/>
      <c r="I238" s="188"/>
      <c r="J238" s="188"/>
      <c r="K238" s="188"/>
      <c r="L238" s="188"/>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8"/>
      <c r="G239" s="188"/>
      <c r="H239" s="188"/>
      <c r="I239" s="188"/>
      <c r="J239" s="188"/>
      <c r="K239" s="188"/>
      <c r="L239" s="188"/>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8"/>
      <c r="G240" s="188"/>
      <c r="H240" s="188"/>
      <c r="I240" s="188"/>
      <c r="J240" s="188"/>
      <c r="K240" s="188"/>
      <c r="L240" s="188"/>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8"/>
      <c r="G241" s="188"/>
      <c r="H241" s="188"/>
      <c r="I241" s="188"/>
      <c r="J241" s="188"/>
      <c r="K241" s="188"/>
      <c r="L241" s="188"/>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8"/>
      <c r="G242" s="188"/>
      <c r="H242" s="188"/>
      <c r="I242" s="188"/>
      <c r="J242" s="188"/>
      <c r="K242" s="188"/>
      <c r="L242" s="188"/>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8"/>
      <c r="G243" s="188"/>
      <c r="H243" s="188"/>
      <c r="I243" s="188"/>
      <c r="J243" s="188"/>
      <c r="K243" s="188"/>
      <c r="L243" s="188"/>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8"/>
      <c r="G244" s="188"/>
      <c r="H244" s="188"/>
      <c r="I244" s="188"/>
      <c r="J244" s="188"/>
      <c r="K244" s="188"/>
      <c r="L244" s="188"/>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8"/>
      <c r="G245" s="188"/>
      <c r="H245" s="188"/>
      <c r="I245" s="188"/>
      <c r="J245" s="188"/>
      <c r="K245" s="188"/>
      <c r="L245" s="188"/>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8"/>
      <c r="G246" s="188"/>
      <c r="H246" s="188"/>
      <c r="I246" s="188"/>
      <c r="J246" s="188"/>
      <c r="K246" s="188"/>
      <c r="L246" s="188"/>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8"/>
      <c r="G247" s="188"/>
      <c r="H247" s="188"/>
      <c r="I247" s="188"/>
      <c r="J247" s="188"/>
      <c r="K247" s="188"/>
      <c r="L247" s="188"/>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8"/>
      <c r="G248" s="188"/>
      <c r="H248" s="188"/>
      <c r="I248" s="188"/>
      <c r="J248" s="188"/>
      <c r="K248" s="188"/>
      <c r="L248" s="188"/>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8"/>
      <c r="G249" s="188"/>
      <c r="H249" s="188"/>
      <c r="I249" s="188"/>
      <c r="J249" s="188"/>
      <c r="K249" s="188"/>
      <c r="L249" s="188"/>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8"/>
      <c r="G250" s="188"/>
      <c r="H250" s="188"/>
      <c r="I250" s="188"/>
      <c r="J250" s="188"/>
      <c r="K250" s="188"/>
      <c r="L250" s="188"/>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8"/>
      <c r="G251" s="188"/>
      <c r="H251" s="188"/>
      <c r="I251" s="188"/>
      <c r="J251" s="188"/>
      <c r="K251" s="188"/>
      <c r="L251" s="188"/>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5"/>
      <c r="E252" s="78"/>
      <c r="F252" s="188"/>
      <c r="G252" s="188"/>
      <c r="H252" s="188"/>
      <c r="I252" s="188"/>
      <c r="J252" s="188"/>
      <c r="K252" s="188"/>
      <c r="L252" s="188"/>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8"/>
      <c r="G253" s="188"/>
      <c r="H253" s="188"/>
      <c r="I253" s="188"/>
      <c r="J253" s="188"/>
      <c r="K253" s="188"/>
      <c r="L253" s="188"/>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8"/>
      <c r="G254" s="188"/>
      <c r="H254" s="188"/>
      <c r="I254" s="188"/>
      <c r="J254" s="188"/>
      <c r="K254" s="188"/>
      <c r="L254" s="188"/>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4"/>
      <c r="E255" s="78"/>
      <c r="F255" s="188"/>
      <c r="G255" s="188"/>
      <c r="H255" s="188"/>
      <c r="I255" s="188"/>
      <c r="J255" s="188"/>
      <c r="K255" s="188"/>
      <c r="L255" s="188"/>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8"/>
      <c r="G256" s="188"/>
      <c r="H256" s="188"/>
      <c r="I256" s="188"/>
      <c r="J256" s="188"/>
      <c r="K256" s="188"/>
      <c r="L256" s="188"/>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8"/>
      <c r="G257" s="188"/>
      <c r="H257" s="188"/>
      <c r="I257" s="188"/>
      <c r="J257" s="188"/>
      <c r="K257" s="188"/>
      <c r="L257" s="188"/>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8"/>
      <c r="G258" s="188"/>
      <c r="H258" s="188"/>
      <c r="I258" s="188"/>
      <c r="J258" s="188"/>
      <c r="K258" s="188"/>
      <c r="L258" s="188"/>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8"/>
      <c r="G259" s="188"/>
      <c r="H259" s="188"/>
      <c r="I259" s="188"/>
      <c r="J259" s="188"/>
      <c r="K259" s="188"/>
      <c r="L259" s="188"/>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5"/>
      <c r="E260" s="78"/>
      <c r="F260" s="188"/>
      <c r="G260" s="188"/>
      <c r="H260" s="188"/>
      <c r="I260" s="188"/>
      <c r="J260" s="188"/>
      <c r="K260" s="188"/>
      <c r="L260" s="188"/>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8"/>
      <c r="G261" s="188"/>
      <c r="H261" s="188"/>
      <c r="I261" s="188"/>
      <c r="J261" s="188"/>
      <c r="K261" s="188"/>
      <c r="L261" s="188"/>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8"/>
      <c r="G262" s="188"/>
      <c r="H262" s="188"/>
      <c r="I262" s="188"/>
      <c r="J262" s="188"/>
      <c r="K262" s="188"/>
      <c r="L262" s="188"/>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4"/>
      <c r="E263" s="78"/>
      <c r="F263" s="188"/>
      <c r="G263" s="188"/>
      <c r="H263" s="188"/>
      <c r="I263" s="188"/>
      <c r="J263" s="188"/>
      <c r="K263" s="188"/>
      <c r="L263" s="188"/>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8"/>
      <c r="G264" s="188"/>
      <c r="H264" s="188"/>
      <c r="I264" s="188"/>
      <c r="J264" s="188"/>
      <c r="K264" s="188"/>
      <c r="L264" s="188"/>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8"/>
      <c r="G265" s="188"/>
      <c r="H265" s="188"/>
      <c r="I265" s="188"/>
      <c r="J265" s="188"/>
      <c r="K265" s="188"/>
      <c r="L265" s="188"/>
      <c r="M265" s="112"/>
      <c r="N265" s="112"/>
      <c r="O265" s="112"/>
      <c r="P265" s="112"/>
      <c r="Q265" s="112"/>
      <c r="R265" s="112"/>
      <c r="S265" s="112"/>
      <c r="T265" s="112"/>
      <c r="U265" s="112"/>
      <c r="V265" s="112"/>
      <c r="W265" s="112"/>
      <c r="X265" s="112"/>
      <c r="Y265" s="112"/>
      <c r="Z265" s="112"/>
    </row>
    <row r="266" spans="1:26" ht="13.5" customHeight="1" x14ac:dyDescent="0.2">
      <c r="A266" s="112"/>
      <c r="B266" s="83"/>
      <c r="C266" s="83"/>
      <c r="D266" s="146"/>
      <c r="E266" s="76"/>
      <c r="F266" s="188"/>
      <c r="G266" s="188"/>
      <c r="H266" s="188"/>
      <c r="I266" s="188"/>
      <c r="J266" s="188"/>
      <c r="K266" s="188"/>
      <c r="L266" s="188"/>
      <c r="M266" s="112"/>
      <c r="N266" s="112"/>
      <c r="O266" s="112"/>
      <c r="P266" s="112"/>
      <c r="Q266" s="112"/>
      <c r="R266" s="112"/>
      <c r="S266" s="112"/>
      <c r="T266" s="112"/>
      <c r="U266" s="112"/>
      <c r="V266" s="112"/>
      <c r="W266" s="112"/>
      <c r="X266" s="112"/>
      <c r="Y266" s="112"/>
      <c r="Z266" s="112"/>
    </row>
    <row r="267" spans="1:26" ht="13.5" customHeight="1" x14ac:dyDescent="0.2">
      <c r="A267" s="112"/>
      <c r="B267" s="83"/>
      <c r="C267" s="83"/>
      <c r="D267" s="146"/>
      <c r="E267" s="76"/>
      <c r="F267" s="188"/>
      <c r="G267" s="188"/>
      <c r="H267" s="188"/>
      <c r="I267" s="188"/>
      <c r="J267" s="188"/>
      <c r="K267" s="188"/>
      <c r="L267" s="188"/>
      <c r="M267" s="112"/>
      <c r="N267" s="112"/>
      <c r="O267" s="112"/>
      <c r="P267" s="112"/>
      <c r="Q267" s="112"/>
      <c r="R267" s="112"/>
      <c r="S267" s="112"/>
      <c r="T267" s="112"/>
      <c r="U267" s="112"/>
      <c r="V267" s="112"/>
      <c r="W267" s="112"/>
      <c r="X267" s="112"/>
      <c r="Y267" s="112"/>
      <c r="Z267" s="112"/>
    </row>
    <row r="268" spans="1:26" ht="13.5" customHeight="1" x14ac:dyDescent="0.2">
      <c r="A268" s="112"/>
      <c r="B268" s="83"/>
      <c r="C268" s="83"/>
      <c r="D268" s="146"/>
      <c r="E268" s="76"/>
      <c r="F268" s="188"/>
      <c r="G268" s="188"/>
      <c r="H268" s="188"/>
      <c r="I268" s="188"/>
      <c r="J268" s="188"/>
      <c r="K268" s="188"/>
      <c r="L268" s="188"/>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8"/>
      <c r="G269" s="188"/>
      <c r="H269" s="188"/>
      <c r="I269" s="188"/>
      <c r="J269" s="188"/>
      <c r="K269" s="188"/>
      <c r="L269" s="188"/>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8"/>
      <c r="G270" s="188"/>
      <c r="H270" s="188"/>
      <c r="I270" s="188"/>
      <c r="J270" s="188"/>
      <c r="K270" s="188"/>
      <c r="L270" s="188"/>
      <c r="M270" s="112"/>
      <c r="N270" s="112"/>
      <c r="O270" s="112"/>
      <c r="P270" s="112"/>
      <c r="Q270" s="112"/>
      <c r="R270" s="112"/>
      <c r="S270" s="112"/>
      <c r="T270" s="112"/>
      <c r="U270" s="112"/>
      <c r="V270" s="112"/>
      <c r="W270" s="112"/>
      <c r="X270" s="112"/>
      <c r="Y270" s="112"/>
      <c r="Z270" s="112"/>
    </row>
    <row r="271" spans="1:26" ht="13.5" customHeight="1" x14ac:dyDescent="0.2">
      <c r="A271" s="112"/>
      <c r="B271" s="83"/>
      <c r="C271" s="78"/>
      <c r="D271" s="146"/>
      <c r="E271" s="82"/>
      <c r="F271" s="188"/>
      <c r="G271" s="188"/>
      <c r="H271" s="188"/>
      <c r="I271" s="188"/>
      <c r="J271" s="188"/>
      <c r="K271" s="188"/>
      <c r="L271" s="188"/>
      <c r="M271" s="112"/>
      <c r="N271" s="112"/>
      <c r="O271" s="112"/>
      <c r="P271" s="112"/>
      <c r="Q271" s="112"/>
      <c r="R271" s="112"/>
      <c r="S271" s="112"/>
      <c r="T271" s="112"/>
      <c r="U271" s="112"/>
      <c r="V271" s="112"/>
      <c r="W271" s="112"/>
      <c r="X271" s="112"/>
      <c r="Y271" s="112"/>
      <c r="Z271" s="112"/>
    </row>
    <row r="272" spans="1:26" ht="13.5" customHeight="1" x14ac:dyDescent="0.2">
      <c r="A272" s="112"/>
      <c r="B272" s="83"/>
      <c r="C272" s="78"/>
      <c r="D272" s="146"/>
      <c r="E272" s="76"/>
      <c r="F272" s="188"/>
      <c r="G272" s="188"/>
      <c r="H272" s="188"/>
      <c r="I272" s="188"/>
      <c r="J272" s="188"/>
      <c r="K272" s="188"/>
      <c r="L272" s="188"/>
      <c r="M272" s="112"/>
      <c r="N272" s="112"/>
      <c r="O272" s="112"/>
      <c r="P272" s="112"/>
      <c r="Q272" s="112"/>
      <c r="R272" s="112"/>
      <c r="S272" s="112"/>
      <c r="T272" s="112"/>
      <c r="U272" s="112"/>
      <c r="V272" s="112"/>
      <c r="W272" s="112"/>
      <c r="X272" s="112"/>
      <c r="Y272" s="112"/>
      <c r="Z272" s="112"/>
    </row>
    <row r="273" spans="1:26" ht="13.5" customHeight="1" x14ac:dyDescent="0.2">
      <c r="A273" s="112"/>
      <c r="B273" s="83"/>
      <c r="C273" s="78"/>
      <c r="D273" s="146"/>
      <c r="E273" s="76"/>
      <c r="F273" s="188"/>
      <c r="G273" s="188"/>
      <c r="H273" s="188"/>
      <c r="I273" s="188"/>
      <c r="J273" s="188"/>
      <c r="K273" s="188"/>
      <c r="L273" s="188"/>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76"/>
      <c r="F274" s="188"/>
      <c r="G274" s="188"/>
      <c r="H274" s="188"/>
      <c r="I274" s="188"/>
      <c r="J274" s="188"/>
      <c r="K274" s="188"/>
      <c r="L274" s="188"/>
      <c r="M274" s="112"/>
      <c r="N274" s="112"/>
      <c r="O274" s="112"/>
      <c r="P274" s="112"/>
      <c r="Q274" s="112"/>
      <c r="R274" s="112"/>
      <c r="S274" s="112"/>
      <c r="T274" s="112"/>
      <c r="U274" s="112"/>
      <c r="V274" s="112"/>
      <c r="W274" s="112"/>
      <c r="X274" s="112"/>
      <c r="Y274" s="112"/>
      <c r="Z274" s="112"/>
    </row>
    <row r="275" spans="1:26" ht="13.5" customHeight="1" x14ac:dyDescent="0.2">
      <c r="A275" s="112"/>
      <c r="B275" s="112"/>
      <c r="C275" s="112"/>
      <c r="D275" s="113"/>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112"/>
      <c r="C276" s="112"/>
      <c r="D276" s="113"/>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112"/>
      <c r="C277" s="112"/>
      <c r="D277" s="113"/>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fg9co/0XAnt/LssQHaZoRCZYG51lrXm95E2vrAxFYgo+WW0VCjKOur12JsJvlsT+I7rs2/ZgJ5OlO8f+Nka4sQ==" saltValue="HS5iU+9Q/0YVsAjiHHiR8A==" spinCount="100000" sheet="1" objects="1" scenarios="1"/>
  <mergeCells count="20">
    <mergeCell ref="A68:A70"/>
    <mergeCell ref="A71:A74"/>
    <mergeCell ref="D5:E5"/>
    <mergeCell ref="D6:E6"/>
    <mergeCell ref="A8:A29"/>
    <mergeCell ref="A30:A41"/>
    <mergeCell ref="A42:A47"/>
    <mergeCell ref="A48:A53"/>
    <mergeCell ref="A54:A67"/>
    <mergeCell ref="D2:E2"/>
    <mergeCell ref="D3:E3"/>
    <mergeCell ref="D4:E4"/>
    <mergeCell ref="A1:C6"/>
    <mergeCell ref="L1:L2"/>
    <mergeCell ref="F1:G2"/>
    <mergeCell ref="H1:H2"/>
    <mergeCell ref="I1:I2"/>
    <mergeCell ref="J1:J2"/>
    <mergeCell ref="K1:K2"/>
    <mergeCell ref="D1:E1"/>
  </mergeCells>
  <conditionalFormatting sqref="F8:L74">
    <cfRule type="cellIs" dxfId="59" priority="1" operator="equal">
      <formula>"N/A"</formula>
    </cfRule>
    <cfRule type="cellIs" dxfId="58" priority="2" operator="equal">
      <formula>0</formula>
    </cfRule>
    <cfRule type="cellIs" dxfId="57" priority="3" operator="equal">
      <formula>1</formula>
    </cfRule>
    <cfRule type="cellIs" dxfId="56" priority="4" operator="equal">
      <formula>2</formula>
    </cfRule>
  </conditionalFormatting>
  <pageMargins left="0" right="0" top="0" bottom="0"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A2C4C9"/>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D7" sqref="D7:E7"/>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143.3320312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35"/>
      <c r="F1" s="337"/>
      <c r="G1" s="335"/>
      <c r="H1" s="337"/>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1" t="s">
        <v>1687</v>
      </c>
      <c r="E2" s="409"/>
      <c r="F2" s="401" t="s">
        <v>256</v>
      </c>
      <c r="G2" s="372"/>
      <c r="H2" s="338"/>
      <c r="I2" s="112"/>
      <c r="J2" s="112"/>
      <c r="K2" s="112"/>
      <c r="L2" s="112"/>
      <c r="M2" s="112"/>
      <c r="N2" s="112"/>
      <c r="O2" s="112"/>
      <c r="P2" s="127"/>
      <c r="Q2" s="329"/>
      <c r="R2" s="112"/>
      <c r="S2" s="112"/>
      <c r="T2" s="112"/>
      <c r="U2" s="112"/>
      <c r="V2" s="112"/>
      <c r="W2" s="112"/>
      <c r="X2" s="112"/>
      <c r="Y2" s="112"/>
      <c r="Z2" s="112"/>
    </row>
    <row r="3" spans="1:26" ht="35.25" customHeight="1" x14ac:dyDescent="0.2">
      <c r="A3" s="335"/>
      <c r="B3" s="410" t="s">
        <v>679</v>
      </c>
      <c r="C3" s="409"/>
      <c r="D3" s="412" t="s">
        <v>1688</v>
      </c>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13"/>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20" x14ac:dyDescent="0.2">
      <c r="A7" s="335"/>
      <c r="B7" s="410" t="s">
        <v>684</v>
      </c>
      <c r="C7" s="409"/>
      <c r="D7" s="414" t="s">
        <v>1689</v>
      </c>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1"/>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0"/>
      <c r="G9" s="291"/>
      <c r="H9" s="94"/>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34" x14ac:dyDescent="0.2">
      <c r="A11" s="406" t="s">
        <v>1586</v>
      </c>
      <c r="B11" s="133" t="s">
        <v>1587</v>
      </c>
      <c r="C11" s="133" t="s">
        <v>1588</v>
      </c>
      <c r="D11" s="134" t="s">
        <v>1589</v>
      </c>
      <c r="E11" s="135" t="s">
        <v>1590</v>
      </c>
      <c r="F11" s="147" t="s">
        <v>1693</v>
      </c>
      <c r="G11" s="136" t="s">
        <v>253</v>
      </c>
      <c r="H11" s="148" t="s">
        <v>1694</v>
      </c>
      <c r="I11" s="112"/>
      <c r="J11" s="112"/>
      <c r="K11" s="112"/>
      <c r="L11" s="112"/>
      <c r="M11" s="112"/>
      <c r="N11" s="112"/>
      <c r="O11" s="112"/>
      <c r="P11" s="112"/>
      <c r="Q11" s="112"/>
      <c r="R11" s="112"/>
      <c r="S11" s="112"/>
      <c r="T11" s="112"/>
      <c r="U11" s="112"/>
      <c r="V11" s="112"/>
      <c r="W11" s="112"/>
      <c r="X11" s="112"/>
      <c r="Y11" s="112"/>
      <c r="Z11" s="112"/>
    </row>
    <row r="12" spans="1:26" ht="85" x14ac:dyDescent="0.2">
      <c r="A12" s="389"/>
      <c r="B12" s="137" t="s">
        <v>1587</v>
      </c>
      <c r="C12" s="137" t="s">
        <v>1588</v>
      </c>
      <c r="D12" s="138" t="s">
        <v>1591</v>
      </c>
      <c r="E12" s="139" t="s">
        <v>1592</v>
      </c>
      <c r="F12" s="147" t="s">
        <v>1693</v>
      </c>
      <c r="G12" s="136" t="s">
        <v>253</v>
      </c>
      <c r="H12" s="148" t="s">
        <v>1694</v>
      </c>
      <c r="I12" s="112"/>
      <c r="J12" s="112"/>
      <c r="K12" s="112"/>
      <c r="L12" s="112"/>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1593</v>
      </c>
      <c r="E13" s="139" t="s">
        <v>1594</v>
      </c>
      <c r="F13" s="147" t="s">
        <v>1693</v>
      </c>
      <c r="G13" s="136" t="s">
        <v>253</v>
      </c>
      <c r="H13" s="148" t="s">
        <v>1694</v>
      </c>
      <c r="I13" s="112"/>
      <c r="J13" s="112"/>
      <c r="K13" s="112"/>
      <c r="L13" s="112"/>
      <c r="M13" s="112"/>
      <c r="N13" s="112"/>
      <c r="O13" s="112"/>
      <c r="P13" s="112"/>
      <c r="Q13" s="112"/>
      <c r="R13" s="112"/>
      <c r="S13" s="112"/>
      <c r="T13" s="112"/>
      <c r="U13" s="112"/>
      <c r="V13" s="112"/>
      <c r="W13" s="112"/>
      <c r="X13" s="112"/>
      <c r="Y13" s="112"/>
      <c r="Z13" s="112"/>
    </row>
    <row r="14" spans="1:26" ht="68" x14ac:dyDescent="0.2">
      <c r="A14" s="389"/>
      <c r="B14" s="137" t="s">
        <v>1587</v>
      </c>
      <c r="C14" s="137" t="s">
        <v>1588</v>
      </c>
      <c r="D14" s="138" t="s">
        <v>1595</v>
      </c>
      <c r="E14" s="139" t="s">
        <v>1596</v>
      </c>
      <c r="F14" s="147" t="s">
        <v>1693</v>
      </c>
      <c r="G14" s="136" t="s">
        <v>253</v>
      </c>
      <c r="H14" s="148" t="s">
        <v>1694</v>
      </c>
      <c r="I14" s="112"/>
      <c r="J14" s="112"/>
      <c r="K14" s="112"/>
      <c r="L14" s="112"/>
      <c r="M14" s="112"/>
      <c r="N14" s="112"/>
      <c r="O14" s="112"/>
      <c r="P14" s="112"/>
      <c r="Q14" s="112"/>
      <c r="R14" s="112"/>
      <c r="S14" s="112"/>
      <c r="T14" s="112"/>
      <c r="U14" s="112"/>
      <c r="V14" s="112"/>
      <c r="W14" s="112"/>
      <c r="X14" s="112"/>
      <c r="Y14" s="112"/>
      <c r="Z14" s="112"/>
    </row>
    <row r="15" spans="1:26" ht="51" x14ac:dyDescent="0.2">
      <c r="A15" s="389"/>
      <c r="B15" s="137" t="s">
        <v>1587</v>
      </c>
      <c r="C15" s="137" t="s">
        <v>1588</v>
      </c>
      <c r="D15" s="138" t="s">
        <v>1597</v>
      </c>
      <c r="E15" s="139" t="s">
        <v>1598</v>
      </c>
      <c r="F15" s="147" t="s">
        <v>1693</v>
      </c>
      <c r="G15" s="136" t="s">
        <v>253</v>
      </c>
      <c r="H15" s="148" t="s">
        <v>1694</v>
      </c>
      <c r="I15" s="112"/>
      <c r="J15" s="112"/>
      <c r="K15" s="112"/>
      <c r="L15" s="112"/>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1599</v>
      </c>
      <c r="E16" s="139" t="s">
        <v>1600</v>
      </c>
      <c r="F16" s="147" t="s">
        <v>1693</v>
      </c>
      <c r="G16" s="136" t="s">
        <v>253</v>
      </c>
      <c r="H16" s="148" t="s">
        <v>1694</v>
      </c>
      <c r="I16" s="112"/>
      <c r="J16" s="112"/>
      <c r="K16" s="112"/>
      <c r="L16" s="112"/>
      <c r="M16" s="112"/>
      <c r="N16" s="112"/>
      <c r="O16" s="112"/>
      <c r="P16" s="112"/>
      <c r="Q16" s="112"/>
      <c r="R16" s="112"/>
      <c r="S16" s="112"/>
      <c r="T16" s="112"/>
      <c r="U16" s="112"/>
      <c r="V16" s="112"/>
      <c r="W16" s="112"/>
      <c r="X16" s="112"/>
      <c r="Y16" s="112"/>
      <c r="Z16" s="112"/>
    </row>
    <row r="17" spans="1:26" ht="85" x14ac:dyDescent="0.2">
      <c r="A17" s="389"/>
      <c r="B17" s="137" t="s">
        <v>1587</v>
      </c>
      <c r="C17" s="137" t="s">
        <v>1588</v>
      </c>
      <c r="D17" s="138" t="s">
        <v>1601</v>
      </c>
      <c r="E17" s="139" t="s">
        <v>1602</v>
      </c>
      <c r="F17" s="147" t="s">
        <v>1693</v>
      </c>
      <c r="G17" s="136" t="s">
        <v>253</v>
      </c>
      <c r="H17" s="148" t="s">
        <v>1694</v>
      </c>
      <c r="I17" s="112"/>
      <c r="J17" s="112"/>
      <c r="K17" s="112"/>
      <c r="L17" s="112"/>
      <c r="M17" s="112"/>
      <c r="N17" s="112"/>
      <c r="O17" s="112"/>
      <c r="P17" s="112"/>
      <c r="Q17" s="112"/>
      <c r="R17" s="112"/>
      <c r="S17" s="112"/>
      <c r="T17" s="112"/>
      <c r="U17" s="112"/>
      <c r="V17" s="112"/>
      <c r="W17" s="112"/>
      <c r="X17" s="112"/>
      <c r="Y17" s="112"/>
      <c r="Z17" s="112"/>
    </row>
    <row r="18" spans="1:26" ht="409.6" x14ac:dyDescent="0.2">
      <c r="A18" s="389"/>
      <c r="B18" s="137" t="s">
        <v>1587</v>
      </c>
      <c r="C18" s="137" t="s">
        <v>1588</v>
      </c>
      <c r="D18" s="138" t="s">
        <v>1603</v>
      </c>
      <c r="E18" s="139" t="s">
        <v>1604</v>
      </c>
      <c r="F18" s="149" t="s">
        <v>1695</v>
      </c>
      <c r="G18" s="136">
        <v>2</v>
      </c>
      <c r="H18" s="148" t="s">
        <v>1696</v>
      </c>
      <c r="I18" s="112"/>
      <c r="J18" s="112"/>
      <c r="K18" s="112"/>
      <c r="L18" s="112"/>
      <c r="M18" s="112"/>
      <c r="N18" s="112"/>
      <c r="O18" s="112"/>
      <c r="P18" s="112"/>
      <c r="Q18" s="112"/>
      <c r="R18" s="112"/>
      <c r="S18" s="112"/>
      <c r="T18" s="112"/>
      <c r="U18" s="112"/>
      <c r="V18" s="112"/>
      <c r="W18" s="112"/>
      <c r="X18" s="112"/>
      <c r="Y18" s="112"/>
      <c r="Z18" s="112"/>
    </row>
    <row r="19" spans="1:26" ht="68" x14ac:dyDescent="0.2">
      <c r="A19" s="389"/>
      <c r="B19" s="137" t="s">
        <v>1587</v>
      </c>
      <c r="C19" s="137" t="s">
        <v>1588</v>
      </c>
      <c r="D19" s="138" t="s">
        <v>1605</v>
      </c>
      <c r="E19" s="139" t="s">
        <v>1606</v>
      </c>
      <c r="F19" s="147" t="s">
        <v>1693</v>
      </c>
      <c r="G19" s="136" t="s">
        <v>253</v>
      </c>
      <c r="H19" s="148" t="s">
        <v>1694</v>
      </c>
      <c r="I19" s="112"/>
      <c r="J19" s="112"/>
      <c r="K19" s="112"/>
      <c r="L19" s="112"/>
      <c r="M19" s="112"/>
      <c r="N19" s="112"/>
      <c r="O19" s="112"/>
      <c r="P19" s="112"/>
      <c r="Q19" s="112"/>
      <c r="R19" s="112"/>
      <c r="S19" s="112"/>
      <c r="T19" s="112"/>
      <c r="U19" s="112"/>
      <c r="V19" s="112"/>
      <c r="W19" s="112"/>
      <c r="X19" s="112"/>
      <c r="Y19" s="112"/>
      <c r="Z19" s="112"/>
    </row>
    <row r="20" spans="1:26" ht="320" x14ac:dyDescent="0.2">
      <c r="A20" s="389"/>
      <c r="B20" s="137" t="s">
        <v>1607</v>
      </c>
      <c r="C20" s="137" t="s">
        <v>533</v>
      </c>
      <c r="D20" s="138" t="s">
        <v>1589</v>
      </c>
      <c r="E20" s="139" t="s">
        <v>1608</v>
      </c>
      <c r="F20" s="149" t="s">
        <v>1697</v>
      </c>
      <c r="G20" s="150">
        <v>2</v>
      </c>
      <c r="H20" s="148" t="s">
        <v>1693</v>
      </c>
      <c r="I20" s="112"/>
      <c r="J20" s="112"/>
      <c r="K20" s="112"/>
      <c r="L20" s="112"/>
      <c r="M20" s="112"/>
      <c r="N20" s="112"/>
      <c r="O20" s="112"/>
      <c r="P20" s="112"/>
      <c r="Q20" s="112"/>
      <c r="R20" s="112"/>
      <c r="S20" s="112"/>
      <c r="T20" s="112"/>
      <c r="U20" s="112"/>
      <c r="V20" s="112"/>
      <c r="W20" s="112"/>
      <c r="X20" s="112"/>
      <c r="Y20" s="112"/>
      <c r="Z20" s="112"/>
    </row>
    <row r="21" spans="1:26" ht="409.6" x14ac:dyDescent="0.2">
      <c r="A21" s="389"/>
      <c r="B21" s="137" t="s">
        <v>1607</v>
      </c>
      <c r="C21" s="137" t="s">
        <v>533</v>
      </c>
      <c r="D21" s="138" t="s">
        <v>1591</v>
      </c>
      <c r="E21" s="139" t="s">
        <v>1609</v>
      </c>
      <c r="F21" s="149" t="s">
        <v>1698</v>
      </c>
      <c r="G21" s="150">
        <v>2</v>
      </c>
      <c r="H21" s="148" t="s">
        <v>1693</v>
      </c>
      <c r="I21" s="112"/>
      <c r="J21" s="112"/>
      <c r="K21" s="112"/>
      <c r="L21" s="112"/>
      <c r="M21" s="112"/>
      <c r="N21" s="112"/>
      <c r="O21" s="112"/>
      <c r="P21" s="112"/>
      <c r="Q21" s="112"/>
      <c r="R21" s="112"/>
      <c r="S21" s="112"/>
      <c r="T21" s="112"/>
      <c r="U21" s="112"/>
      <c r="V21" s="112"/>
      <c r="W21" s="112"/>
      <c r="X21" s="112"/>
      <c r="Y21" s="112"/>
      <c r="Z21" s="112"/>
    </row>
    <row r="22" spans="1:26" ht="409.6" x14ac:dyDescent="0.2">
      <c r="A22" s="389"/>
      <c r="B22" s="137" t="s">
        <v>1607</v>
      </c>
      <c r="C22" s="137" t="s">
        <v>533</v>
      </c>
      <c r="D22" s="138" t="s">
        <v>1593</v>
      </c>
      <c r="E22" s="139" t="s">
        <v>1610</v>
      </c>
      <c r="F22" s="149" t="s">
        <v>1699</v>
      </c>
      <c r="G22" s="136">
        <v>2</v>
      </c>
      <c r="H22" s="151" t="s">
        <v>1696</v>
      </c>
      <c r="I22" s="112"/>
      <c r="J22" s="112"/>
      <c r="K22" s="112"/>
      <c r="L22" s="112"/>
      <c r="M22" s="112"/>
      <c r="N22" s="112"/>
      <c r="O22" s="112"/>
      <c r="P22" s="112"/>
      <c r="Q22" s="112"/>
      <c r="R22" s="112"/>
      <c r="S22" s="112"/>
      <c r="T22" s="112"/>
      <c r="U22" s="112"/>
      <c r="V22" s="112"/>
      <c r="W22" s="112"/>
      <c r="X22" s="112"/>
      <c r="Y22" s="112"/>
      <c r="Z22" s="112"/>
    </row>
    <row r="23" spans="1:26" ht="320" x14ac:dyDescent="0.2">
      <c r="A23" s="389"/>
      <c r="B23" s="137" t="s">
        <v>1607</v>
      </c>
      <c r="C23" s="137" t="s">
        <v>533</v>
      </c>
      <c r="D23" s="138" t="s">
        <v>1595</v>
      </c>
      <c r="E23" s="139" t="s">
        <v>1611</v>
      </c>
      <c r="F23" s="149" t="s">
        <v>1700</v>
      </c>
      <c r="G23" s="136">
        <v>1</v>
      </c>
      <c r="H23" s="148" t="s">
        <v>1701</v>
      </c>
      <c r="I23" s="112"/>
      <c r="J23" s="112"/>
      <c r="K23" s="112"/>
      <c r="L23" s="112"/>
      <c r="M23" s="112"/>
      <c r="N23" s="112"/>
      <c r="O23" s="112"/>
      <c r="P23" s="112"/>
      <c r="Q23" s="112"/>
      <c r="R23" s="112"/>
      <c r="S23" s="112"/>
      <c r="T23" s="112"/>
      <c r="U23" s="112"/>
      <c r="V23" s="112"/>
      <c r="W23" s="112"/>
      <c r="X23" s="112"/>
      <c r="Y23" s="112"/>
      <c r="Z23" s="112"/>
    </row>
    <row r="24" spans="1:26" ht="320" x14ac:dyDescent="0.2">
      <c r="A24" s="389"/>
      <c r="B24" s="137" t="s">
        <v>1607</v>
      </c>
      <c r="C24" s="137" t="s">
        <v>533</v>
      </c>
      <c r="D24" s="138" t="s">
        <v>1597</v>
      </c>
      <c r="E24" s="139" t="s">
        <v>1612</v>
      </c>
      <c r="F24" s="149" t="s">
        <v>1702</v>
      </c>
      <c r="G24" s="136">
        <v>1</v>
      </c>
      <c r="H24" s="148" t="s">
        <v>1703</v>
      </c>
      <c r="I24" s="112"/>
      <c r="J24" s="112"/>
      <c r="K24" s="112"/>
      <c r="L24" s="112"/>
      <c r="M24" s="112"/>
      <c r="N24" s="112"/>
      <c r="O24" s="112"/>
      <c r="P24" s="112"/>
      <c r="Q24" s="112"/>
      <c r="R24" s="112"/>
      <c r="S24" s="112"/>
      <c r="T24" s="112"/>
      <c r="U24" s="112"/>
      <c r="V24" s="112"/>
      <c r="W24" s="112"/>
      <c r="X24" s="112"/>
      <c r="Y24" s="112"/>
      <c r="Z24" s="112"/>
    </row>
    <row r="25" spans="1:26" ht="320" x14ac:dyDescent="0.2">
      <c r="A25" s="389"/>
      <c r="B25" s="137" t="s">
        <v>1607</v>
      </c>
      <c r="C25" s="137" t="s">
        <v>533</v>
      </c>
      <c r="D25" s="138" t="s">
        <v>1599</v>
      </c>
      <c r="E25" s="139" t="s">
        <v>1613</v>
      </c>
      <c r="F25" s="149" t="s">
        <v>1704</v>
      </c>
      <c r="G25" s="136">
        <v>1</v>
      </c>
      <c r="H25" s="148" t="s">
        <v>1705</v>
      </c>
      <c r="I25" s="112"/>
      <c r="J25" s="112"/>
      <c r="K25" s="112"/>
      <c r="L25" s="112"/>
      <c r="M25" s="112"/>
      <c r="N25" s="112"/>
      <c r="O25" s="112"/>
      <c r="P25" s="112"/>
      <c r="Q25" s="112"/>
      <c r="R25" s="112"/>
      <c r="S25" s="112"/>
      <c r="T25" s="112"/>
      <c r="U25" s="112"/>
      <c r="V25" s="112"/>
      <c r="W25" s="112"/>
      <c r="X25" s="112"/>
      <c r="Y25" s="112"/>
      <c r="Z25" s="112"/>
    </row>
    <row r="26" spans="1:26" ht="320" x14ac:dyDescent="0.2">
      <c r="A26" s="389"/>
      <c r="B26" s="137" t="s">
        <v>1607</v>
      </c>
      <c r="C26" s="137" t="s">
        <v>533</v>
      </c>
      <c r="D26" s="138" t="s">
        <v>1601</v>
      </c>
      <c r="E26" s="139" t="s">
        <v>1614</v>
      </c>
      <c r="F26" s="149" t="s">
        <v>1706</v>
      </c>
      <c r="G26" s="136">
        <v>1</v>
      </c>
      <c r="H26" s="148" t="s">
        <v>1707</v>
      </c>
      <c r="I26" s="112"/>
      <c r="J26" s="112"/>
      <c r="K26" s="112"/>
      <c r="L26" s="112"/>
      <c r="M26" s="112"/>
      <c r="N26" s="112"/>
      <c r="O26" s="112"/>
      <c r="P26" s="112"/>
      <c r="Q26" s="112"/>
      <c r="R26" s="112"/>
      <c r="S26" s="112"/>
      <c r="T26" s="112"/>
      <c r="U26" s="112"/>
      <c r="V26" s="112"/>
      <c r="W26" s="112"/>
      <c r="X26" s="112"/>
      <c r="Y26" s="112"/>
      <c r="Z26" s="112"/>
    </row>
    <row r="27" spans="1:26" ht="320" x14ac:dyDescent="0.2">
      <c r="A27" s="389"/>
      <c r="B27" s="137" t="s">
        <v>1607</v>
      </c>
      <c r="C27" s="137" t="s">
        <v>533</v>
      </c>
      <c r="D27" s="138" t="s">
        <v>1603</v>
      </c>
      <c r="E27" s="139" t="s">
        <v>1615</v>
      </c>
      <c r="F27" s="149" t="s">
        <v>1708</v>
      </c>
      <c r="G27" s="150">
        <v>1</v>
      </c>
      <c r="H27" s="148" t="s">
        <v>1709</v>
      </c>
      <c r="I27" s="112"/>
      <c r="J27" s="112"/>
      <c r="K27" s="112"/>
      <c r="L27" s="112"/>
      <c r="M27" s="112"/>
      <c r="N27" s="112"/>
      <c r="O27" s="112"/>
      <c r="P27" s="112"/>
      <c r="Q27" s="112"/>
      <c r="R27" s="112"/>
      <c r="S27" s="112"/>
      <c r="T27" s="112"/>
      <c r="U27" s="112"/>
      <c r="V27" s="112"/>
      <c r="W27" s="112"/>
      <c r="X27" s="112"/>
      <c r="Y27" s="112"/>
      <c r="Z27" s="112"/>
    </row>
    <row r="28" spans="1:26" ht="320" x14ac:dyDescent="0.2">
      <c r="A28" s="389"/>
      <c r="B28" s="137" t="s">
        <v>1607</v>
      </c>
      <c r="C28" s="137" t="s">
        <v>533</v>
      </c>
      <c r="D28" s="138" t="s">
        <v>1605</v>
      </c>
      <c r="E28" s="139" t="s">
        <v>1616</v>
      </c>
      <c r="F28" s="149" t="s">
        <v>1710</v>
      </c>
      <c r="G28" s="150">
        <v>1</v>
      </c>
      <c r="H28" s="148" t="s">
        <v>1711</v>
      </c>
      <c r="I28" s="112"/>
      <c r="J28" s="112"/>
      <c r="K28" s="112"/>
      <c r="L28" s="112"/>
      <c r="M28" s="112"/>
      <c r="N28" s="112"/>
      <c r="O28" s="112"/>
      <c r="P28" s="112"/>
      <c r="Q28" s="112"/>
      <c r="R28" s="112"/>
      <c r="S28" s="112"/>
      <c r="T28" s="112"/>
      <c r="U28" s="112"/>
      <c r="V28" s="112"/>
      <c r="W28" s="112"/>
      <c r="X28" s="112"/>
      <c r="Y28" s="112"/>
      <c r="Z28" s="112"/>
    </row>
    <row r="29" spans="1:26" ht="320" x14ac:dyDescent="0.2">
      <c r="A29" s="389"/>
      <c r="B29" s="137" t="s">
        <v>1607</v>
      </c>
      <c r="C29" s="137" t="s">
        <v>533</v>
      </c>
      <c r="D29" s="138" t="s">
        <v>1617</v>
      </c>
      <c r="E29" s="139" t="s">
        <v>1618</v>
      </c>
      <c r="F29" s="149" t="s">
        <v>1712</v>
      </c>
      <c r="G29" s="150">
        <v>1</v>
      </c>
      <c r="H29" s="148" t="s">
        <v>1713</v>
      </c>
      <c r="I29" s="112"/>
      <c r="J29" s="112"/>
      <c r="K29" s="112"/>
      <c r="L29" s="112"/>
      <c r="M29" s="112"/>
      <c r="N29" s="112"/>
      <c r="O29" s="112"/>
      <c r="P29" s="112"/>
      <c r="Q29" s="112"/>
      <c r="R29" s="112"/>
      <c r="S29" s="112"/>
      <c r="T29" s="112"/>
      <c r="U29" s="112"/>
      <c r="V29" s="112"/>
      <c r="W29" s="112"/>
      <c r="X29" s="112"/>
      <c r="Y29" s="112"/>
      <c r="Z29" s="112"/>
    </row>
    <row r="30" spans="1:26" ht="192" x14ac:dyDescent="0.2">
      <c r="A30" s="389"/>
      <c r="B30" s="137" t="s">
        <v>1607</v>
      </c>
      <c r="C30" s="137" t="s">
        <v>533</v>
      </c>
      <c r="D30" s="138" t="s">
        <v>1619</v>
      </c>
      <c r="E30" s="139" t="s">
        <v>1620</v>
      </c>
      <c r="F30" s="149" t="s">
        <v>1714</v>
      </c>
      <c r="G30" s="150">
        <v>1</v>
      </c>
      <c r="H30" s="148" t="s">
        <v>1715</v>
      </c>
      <c r="I30" s="112"/>
      <c r="J30" s="112"/>
      <c r="K30" s="112"/>
      <c r="L30" s="112"/>
      <c r="M30" s="112"/>
      <c r="N30" s="112"/>
      <c r="O30" s="112"/>
      <c r="P30" s="112"/>
      <c r="Q30" s="112"/>
      <c r="R30" s="112"/>
      <c r="S30" s="112"/>
      <c r="T30" s="112"/>
      <c r="U30" s="112"/>
      <c r="V30" s="112"/>
      <c r="W30" s="112"/>
      <c r="X30" s="112"/>
      <c r="Y30" s="112"/>
      <c r="Z30" s="112"/>
    </row>
    <row r="31" spans="1:26" ht="320" x14ac:dyDescent="0.2">
      <c r="A31" s="389"/>
      <c r="B31" s="137" t="s">
        <v>1607</v>
      </c>
      <c r="C31" s="137" t="s">
        <v>533</v>
      </c>
      <c r="D31" s="138" t="s">
        <v>1621</v>
      </c>
      <c r="E31" s="139" t="s">
        <v>1622</v>
      </c>
      <c r="F31" s="147" t="s">
        <v>1716</v>
      </c>
      <c r="G31" s="150">
        <v>1</v>
      </c>
      <c r="H31" s="148" t="s">
        <v>1717</v>
      </c>
      <c r="I31" s="112"/>
      <c r="J31" s="112"/>
      <c r="K31" s="112"/>
      <c r="L31" s="112"/>
      <c r="M31" s="112"/>
      <c r="N31" s="112"/>
      <c r="O31" s="112"/>
      <c r="P31" s="112"/>
      <c r="Q31" s="112"/>
      <c r="R31" s="112"/>
      <c r="S31" s="112"/>
      <c r="T31" s="112"/>
      <c r="U31" s="112"/>
      <c r="V31" s="112"/>
      <c r="W31" s="112"/>
      <c r="X31" s="112"/>
      <c r="Y31" s="112"/>
      <c r="Z31" s="112"/>
    </row>
    <row r="32" spans="1:26" ht="144" x14ac:dyDescent="0.2">
      <c r="A32" s="389"/>
      <c r="B32" s="137" t="s">
        <v>1607</v>
      </c>
      <c r="C32" s="137" t="s">
        <v>533</v>
      </c>
      <c r="D32" s="138" t="s">
        <v>1623</v>
      </c>
      <c r="E32" s="139" t="s">
        <v>1624</v>
      </c>
      <c r="F32" s="149" t="s">
        <v>1696</v>
      </c>
      <c r="G32" s="150">
        <v>0</v>
      </c>
      <c r="H32" s="148" t="s">
        <v>1718</v>
      </c>
      <c r="I32" s="112"/>
      <c r="J32" s="112"/>
      <c r="K32" s="112"/>
      <c r="L32" s="112"/>
      <c r="M32" s="112"/>
      <c r="N32" s="112"/>
      <c r="O32" s="112"/>
      <c r="P32" s="112"/>
      <c r="Q32" s="112"/>
      <c r="R32" s="112"/>
      <c r="S32" s="112"/>
      <c r="T32" s="112"/>
      <c r="U32" s="112"/>
      <c r="V32" s="112"/>
      <c r="W32" s="112"/>
      <c r="X32" s="112"/>
      <c r="Y32" s="112"/>
      <c r="Z32" s="112"/>
    </row>
    <row r="33" spans="1:26" ht="51" x14ac:dyDescent="0.2">
      <c r="A33" s="407" t="s">
        <v>1625</v>
      </c>
      <c r="B33" s="140" t="s">
        <v>1625</v>
      </c>
      <c r="C33" s="140" t="s">
        <v>1626</v>
      </c>
      <c r="D33" s="141" t="s">
        <v>1589</v>
      </c>
      <c r="E33" s="142" t="s">
        <v>1627</v>
      </c>
      <c r="F33" s="147" t="s">
        <v>1693</v>
      </c>
      <c r="G33" s="136" t="s">
        <v>253</v>
      </c>
      <c r="H33" s="148" t="s">
        <v>1694</v>
      </c>
      <c r="I33" s="112"/>
      <c r="J33" s="112"/>
      <c r="K33" s="112"/>
      <c r="L33" s="112"/>
      <c r="M33" s="112"/>
      <c r="N33" s="112"/>
      <c r="O33" s="112"/>
      <c r="P33" s="112"/>
      <c r="Q33" s="112"/>
      <c r="R33" s="112"/>
      <c r="S33" s="112"/>
      <c r="T33" s="112"/>
      <c r="U33" s="112"/>
      <c r="V33" s="112"/>
      <c r="W33" s="112"/>
      <c r="X33" s="112"/>
      <c r="Y33" s="112"/>
      <c r="Z33" s="112"/>
    </row>
    <row r="34" spans="1:26" ht="102" x14ac:dyDescent="0.2">
      <c r="A34" s="389"/>
      <c r="B34" s="140" t="s">
        <v>1625</v>
      </c>
      <c r="C34" s="140" t="s">
        <v>1626</v>
      </c>
      <c r="D34" s="141" t="s">
        <v>1591</v>
      </c>
      <c r="E34" s="142" t="s">
        <v>1628</v>
      </c>
      <c r="F34" s="147" t="s">
        <v>1693</v>
      </c>
      <c r="G34" s="136" t="s">
        <v>253</v>
      </c>
      <c r="H34" s="148" t="s">
        <v>1694</v>
      </c>
      <c r="I34" s="112"/>
      <c r="J34" s="112"/>
      <c r="K34" s="112"/>
      <c r="L34" s="112"/>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1593</v>
      </c>
      <c r="E35" s="142" t="s">
        <v>1629</v>
      </c>
      <c r="F35" s="147" t="s">
        <v>1693</v>
      </c>
      <c r="G35" s="136" t="s">
        <v>253</v>
      </c>
      <c r="H35" s="148" t="s">
        <v>1694</v>
      </c>
      <c r="I35" s="112"/>
      <c r="J35" s="112"/>
      <c r="K35" s="112"/>
      <c r="L35" s="112"/>
      <c r="M35" s="112"/>
      <c r="N35" s="112"/>
      <c r="O35" s="112"/>
      <c r="P35" s="112"/>
      <c r="Q35" s="112"/>
      <c r="R35" s="112"/>
      <c r="S35" s="112"/>
      <c r="T35" s="112"/>
      <c r="U35" s="112"/>
      <c r="V35" s="112"/>
      <c r="W35" s="112"/>
      <c r="X35" s="112"/>
      <c r="Y35" s="112"/>
      <c r="Z35" s="112"/>
    </row>
    <row r="36" spans="1:26" ht="51" x14ac:dyDescent="0.2">
      <c r="A36" s="389"/>
      <c r="B36" s="140" t="s">
        <v>1625</v>
      </c>
      <c r="C36" s="140" t="s">
        <v>1626</v>
      </c>
      <c r="D36" s="141" t="s">
        <v>1595</v>
      </c>
      <c r="E36" s="142" t="s">
        <v>1630</v>
      </c>
      <c r="F36" s="147" t="s">
        <v>1693</v>
      </c>
      <c r="G36" s="136" t="s">
        <v>253</v>
      </c>
      <c r="H36" s="148" t="s">
        <v>1694</v>
      </c>
      <c r="I36" s="112"/>
      <c r="J36" s="112"/>
      <c r="K36" s="112"/>
      <c r="L36" s="112"/>
      <c r="M36" s="112"/>
      <c r="N36" s="112"/>
      <c r="O36" s="112"/>
      <c r="P36" s="112"/>
      <c r="Q36" s="112"/>
      <c r="R36" s="112"/>
      <c r="S36" s="112"/>
      <c r="T36" s="112"/>
      <c r="U36" s="112"/>
      <c r="V36" s="112"/>
      <c r="W36" s="112"/>
      <c r="X36" s="112"/>
      <c r="Y36" s="112"/>
      <c r="Z36" s="112"/>
    </row>
    <row r="37" spans="1:26" ht="170" x14ac:dyDescent="0.2">
      <c r="A37" s="389"/>
      <c r="B37" s="140" t="s">
        <v>1625</v>
      </c>
      <c r="C37" s="140" t="s">
        <v>1626</v>
      </c>
      <c r="D37" s="141" t="s">
        <v>1597</v>
      </c>
      <c r="E37" s="142" t="s">
        <v>1631</v>
      </c>
      <c r="F37" s="147" t="s">
        <v>1693</v>
      </c>
      <c r="G37" s="136" t="s">
        <v>253</v>
      </c>
      <c r="H37" s="148" t="s">
        <v>1694</v>
      </c>
      <c r="I37" s="112"/>
      <c r="J37" s="112"/>
      <c r="K37" s="112"/>
      <c r="L37" s="112"/>
      <c r="M37" s="112"/>
      <c r="N37" s="112"/>
      <c r="O37" s="112"/>
      <c r="P37" s="112"/>
      <c r="Q37" s="112"/>
      <c r="R37" s="112"/>
      <c r="S37" s="112"/>
      <c r="T37" s="112"/>
      <c r="U37" s="112"/>
      <c r="V37" s="112"/>
      <c r="W37" s="112"/>
      <c r="X37" s="112"/>
      <c r="Y37" s="112"/>
      <c r="Z37" s="112"/>
    </row>
    <row r="38" spans="1:26" ht="102" x14ac:dyDescent="0.2">
      <c r="A38" s="389"/>
      <c r="B38" s="140" t="s">
        <v>1625</v>
      </c>
      <c r="C38" s="140" t="s">
        <v>1626</v>
      </c>
      <c r="D38" s="141" t="s">
        <v>1599</v>
      </c>
      <c r="E38" s="142" t="s">
        <v>1632</v>
      </c>
      <c r="F38" s="147" t="s">
        <v>1693</v>
      </c>
      <c r="G38" s="136" t="s">
        <v>253</v>
      </c>
      <c r="H38" s="148" t="s">
        <v>1694</v>
      </c>
      <c r="I38" s="112"/>
      <c r="J38" s="112"/>
      <c r="K38" s="112"/>
      <c r="L38" s="112"/>
      <c r="M38" s="112"/>
      <c r="N38" s="112"/>
      <c r="O38" s="112"/>
      <c r="P38" s="112"/>
      <c r="Q38" s="112"/>
      <c r="R38" s="112"/>
      <c r="S38" s="112"/>
      <c r="T38" s="112"/>
      <c r="U38" s="112"/>
      <c r="V38" s="112"/>
      <c r="W38" s="112"/>
      <c r="X38" s="112"/>
      <c r="Y38" s="112"/>
      <c r="Z38" s="112"/>
    </row>
    <row r="39" spans="1:26" ht="136" x14ac:dyDescent="0.2">
      <c r="A39" s="389"/>
      <c r="B39" s="140" t="s">
        <v>1625</v>
      </c>
      <c r="C39" s="140" t="s">
        <v>1626</v>
      </c>
      <c r="D39" s="141" t="s">
        <v>1601</v>
      </c>
      <c r="E39" s="142" t="s">
        <v>1633</v>
      </c>
      <c r="F39" s="147" t="s">
        <v>1693</v>
      </c>
      <c r="G39" s="136" t="s">
        <v>253</v>
      </c>
      <c r="H39" s="148" t="s">
        <v>1694</v>
      </c>
      <c r="I39" s="112"/>
      <c r="J39" s="112"/>
      <c r="K39" s="112"/>
      <c r="L39" s="112"/>
      <c r="M39" s="112"/>
      <c r="N39" s="112"/>
      <c r="O39" s="112"/>
      <c r="P39" s="112"/>
      <c r="Q39" s="112"/>
      <c r="R39" s="112"/>
      <c r="S39" s="112"/>
      <c r="T39" s="112"/>
      <c r="U39" s="112"/>
      <c r="V39" s="112"/>
      <c r="W39" s="112"/>
      <c r="X39" s="112"/>
      <c r="Y39" s="112"/>
      <c r="Z39" s="112"/>
    </row>
    <row r="40" spans="1:26" ht="409.6" x14ac:dyDescent="0.2">
      <c r="A40" s="389"/>
      <c r="B40" s="140" t="s">
        <v>1625</v>
      </c>
      <c r="C40" s="140" t="s">
        <v>1626</v>
      </c>
      <c r="D40" s="141" t="s">
        <v>1603</v>
      </c>
      <c r="E40" s="142" t="s">
        <v>1634</v>
      </c>
      <c r="F40" s="149" t="s">
        <v>1719</v>
      </c>
      <c r="G40" s="150">
        <v>1</v>
      </c>
      <c r="H40" s="148" t="s">
        <v>1720</v>
      </c>
      <c r="I40" s="112"/>
      <c r="J40" s="112"/>
      <c r="K40" s="112"/>
      <c r="L40" s="112"/>
      <c r="M40" s="112"/>
      <c r="N40" s="112"/>
      <c r="O40" s="112"/>
      <c r="P40" s="112"/>
      <c r="Q40" s="112"/>
      <c r="R40" s="112"/>
      <c r="S40" s="112"/>
      <c r="T40" s="112"/>
      <c r="U40" s="112"/>
      <c r="V40" s="112"/>
      <c r="W40" s="112"/>
      <c r="X40" s="112"/>
      <c r="Y40" s="112"/>
      <c r="Z40" s="112"/>
    </row>
    <row r="41" spans="1:26" ht="409.6" x14ac:dyDescent="0.2">
      <c r="A41" s="389"/>
      <c r="B41" s="140" t="s">
        <v>1625</v>
      </c>
      <c r="C41" s="140" t="s">
        <v>1626</v>
      </c>
      <c r="D41" s="141" t="s">
        <v>1605</v>
      </c>
      <c r="E41" s="142" t="s">
        <v>1635</v>
      </c>
      <c r="F41" s="149" t="s">
        <v>1719</v>
      </c>
      <c r="G41" s="150">
        <v>1</v>
      </c>
      <c r="H41" s="148" t="s">
        <v>1721</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49" t="s">
        <v>1693</v>
      </c>
      <c r="G42" s="150">
        <v>0</v>
      </c>
      <c r="H42" s="148" t="s">
        <v>1722</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49" t="s">
        <v>1693</v>
      </c>
      <c r="G43" s="150">
        <v>0</v>
      </c>
      <c r="H43" s="148" t="s">
        <v>1724</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49" t="s">
        <v>1693</v>
      </c>
      <c r="G44" s="150">
        <v>0</v>
      </c>
      <c r="H44" s="148" t="s">
        <v>1724</v>
      </c>
      <c r="I44" s="112"/>
      <c r="J44" s="112"/>
      <c r="K44" s="112"/>
      <c r="L44" s="112"/>
      <c r="M44" s="112"/>
      <c r="N44" s="112"/>
      <c r="O44" s="112"/>
      <c r="P44" s="112"/>
      <c r="Q44" s="112"/>
      <c r="R44" s="112"/>
      <c r="S44" s="112"/>
      <c r="T44" s="112"/>
      <c r="U44" s="112"/>
      <c r="V44" s="112"/>
      <c r="W44" s="112"/>
      <c r="X44" s="112"/>
      <c r="Y44" s="112"/>
      <c r="Z44" s="112"/>
    </row>
    <row r="45" spans="1:26" ht="160" x14ac:dyDescent="0.2">
      <c r="A45" s="404" t="s">
        <v>1639</v>
      </c>
      <c r="B45" s="137" t="s">
        <v>1639</v>
      </c>
      <c r="C45" s="139" t="s">
        <v>1640</v>
      </c>
      <c r="D45" s="138" t="s">
        <v>1589</v>
      </c>
      <c r="E45" s="139" t="s">
        <v>1641</v>
      </c>
      <c r="F45" s="149" t="s">
        <v>1725</v>
      </c>
      <c r="G45" s="150">
        <v>1</v>
      </c>
      <c r="H45" s="148" t="s">
        <v>1726</v>
      </c>
      <c r="I45" s="112"/>
      <c r="J45" s="112"/>
      <c r="K45" s="112"/>
      <c r="L45" s="112"/>
      <c r="M45" s="112"/>
      <c r="N45" s="112"/>
      <c r="O45" s="112"/>
      <c r="P45" s="112"/>
      <c r="Q45" s="112"/>
      <c r="R45" s="112"/>
      <c r="S45" s="112"/>
      <c r="T45" s="112"/>
      <c r="U45" s="112"/>
      <c r="V45" s="112"/>
      <c r="W45" s="112"/>
      <c r="X45" s="112"/>
      <c r="Y45" s="112"/>
      <c r="Z45" s="112"/>
    </row>
    <row r="46" spans="1:26" ht="136" x14ac:dyDescent="0.2">
      <c r="A46" s="389"/>
      <c r="B46" s="137" t="s">
        <v>1639</v>
      </c>
      <c r="C46" s="139" t="s">
        <v>1640</v>
      </c>
      <c r="D46" s="138" t="s">
        <v>1591</v>
      </c>
      <c r="E46" s="139" t="s">
        <v>1642</v>
      </c>
      <c r="F46" s="147" t="s">
        <v>1693</v>
      </c>
      <c r="G46" s="136" t="s">
        <v>253</v>
      </c>
      <c r="H46" s="148" t="s">
        <v>1694</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47" t="s">
        <v>1693</v>
      </c>
      <c r="G47" s="150">
        <v>0</v>
      </c>
      <c r="H47" s="148" t="s">
        <v>1727</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47" t="s">
        <v>1693</v>
      </c>
      <c r="G48" s="136" t="s">
        <v>253</v>
      </c>
      <c r="H48" s="148" t="s">
        <v>1694</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47" t="s">
        <v>1693</v>
      </c>
      <c r="G49" s="136" t="s">
        <v>253</v>
      </c>
      <c r="H49" s="148" t="s">
        <v>1694</v>
      </c>
      <c r="I49" s="112"/>
      <c r="J49" s="112"/>
      <c r="K49" s="112"/>
      <c r="L49" s="112"/>
      <c r="M49" s="112"/>
      <c r="N49" s="112"/>
      <c r="O49" s="112"/>
      <c r="P49" s="112"/>
      <c r="Q49" s="112"/>
      <c r="R49" s="112"/>
      <c r="S49" s="112"/>
      <c r="T49" s="112"/>
      <c r="U49" s="112"/>
      <c r="V49" s="112"/>
      <c r="W49" s="112"/>
      <c r="X49" s="112"/>
      <c r="Y49" s="112"/>
      <c r="Z49" s="112"/>
    </row>
    <row r="50" spans="1:26" ht="96" x14ac:dyDescent="0.2">
      <c r="A50" s="405"/>
      <c r="B50" s="137" t="s">
        <v>1639</v>
      </c>
      <c r="C50" s="139" t="s">
        <v>1640</v>
      </c>
      <c r="D50" s="138" t="s">
        <v>1599</v>
      </c>
      <c r="E50" s="139" t="s">
        <v>1646</v>
      </c>
      <c r="F50" s="149" t="s">
        <v>1728</v>
      </c>
      <c r="G50" s="150">
        <v>1</v>
      </c>
      <c r="H50" s="148" t="s">
        <v>1729</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47" t="s">
        <v>1693</v>
      </c>
      <c r="G51" s="136" t="s">
        <v>253</v>
      </c>
      <c r="H51" s="148" t="s">
        <v>1694</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47" t="s">
        <v>1693</v>
      </c>
      <c r="G52" s="136" t="s">
        <v>253</v>
      </c>
      <c r="H52" s="148" t="s">
        <v>1694</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47" t="s">
        <v>1693</v>
      </c>
      <c r="G53" s="136" t="s">
        <v>253</v>
      </c>
      <c r="H53" s="148" t="s">
        <v>1694</v>
      </c>
      <c r="I53" s="112"/>
      <c r="J53" s="112"/>
      <c r="K53" s="112"/>
      <c r="L53" s="112"/>
      <c r="M53" s="112"/>
      <c r="N53" s="112"/>
      <c r="O53" s="112"/>
      <c r="P53" s="112"/>
      <c r="Q53" s="112"/>
      <c r="R53" s="112"/>
      <c r="S53" s="112"/>
      <c r="T53" s="112"/>
      <c r="U53" s="112"/>
      <c r="V53" s="112"/>
      <c r="W53" s="112"/>
      <c r="X53" s="112"/>
      <c r="Y53" s="112"/>
      <c r="Z53" s="112"/>
    </row>
    <row r="54" spans="1:26" ht="304" x14ac:dyDescent="0.2">
      <c r="A54" s="389"/>
      <c r="B54" s="140" t="s">
        <v>1647</v>
      </c>
      <c r="C54" s="142" t="s">
        <v>1648</v>
      </c>
      <c r="D54" s="141" t="s">
        <v>1595</v>
      </c>
      <c r="E54" s="142" t="s">
        <v>1652</v>
      </c>
      <c r="F54" s="149" t="s">
        <v>1730</v>
      </c>
      <c r="G54" s="150">
        <v>1</v>
      </c>
      <c r="H54" s="148" t="s">
        <v>1731</v>
      </c>
      <c r="I54" s="112"/>
      <c r="J54" s="112"/>
      <c r="K54" s="112"/>
      <c r="L54" s="112"/>
      <c r="M54" s="112"/>
      <c r="N54" s="112"/>
      <c r="O54" s="112"/>
      <c r="P54" s="112"/>
      <c r="Q54" s="112"/>
      <c r="R54" s="112"/>
      <c r="S54" s="112"/>
      <c r="T54" s="112"/>
      <c r="U54" s="112"/>
      <c r="V54" s="112"/>
      <c r="W54" s="112"/>
      <c r="X54" s="112"/>
      <c r="Y54" s="112"/>
      <c r="Z54" s="112"/>
    </row>
    <row r="55" spans="1:26" ht="304" x14ac:dyDescent="0.2">
      <c r="A55" s="389"/>
      <c r="B55" s="140" t="s">
        <v>1647</v>
      </c>
      <c r="C55" s="142" t="s">
        <v>1648</v>
      </c>
      <c r="D55" s="141" t="s">
        <v>1597</v>
      </c>
      <c r="E55" s="142" t="s">
        <v>1653</v>
      </c>
      <c r="F55" s="149" t="s">
        <v>1732</v>
      </c>
      <c r="G55" s="150">
        <v>1</v>
      </c>
      <c r="H55" s="148" t="s">
        <v>1715</v>
      </c>
      <c r="I55" s="112"/>
      <c r="J55" s="112"/>
      <c r="K55" s="112"/>
      <c r="L55" s="112"/>
      <c r="M55" s="112"/>
      <c r="N55" s="112"/>
      <c r="O55" s="112"/>
      <c r="P55" s="112"/>
      <c r="Q55" s="112"/>
      <c r="R55" s="112"/>
      <c r="S55" s="112"/>
      <c r="T55" s="112"/>
      <c r="U55" s="112"/>
      <c r="V55" s="112"/>
      <c r="W55" s="112"/>
      <c r="X55" s="112"/>
      <c r="Y55" s="112"/>
      <c r="Z55" s="112"/>
    </row>
    <row r="56" spans="1:26" ht="304" x14ac:dyDescent="0.2">
      <c r="A56" s="405"/>
      <c r="B56" s="140" t="s">
        <v>1647</v>
      </c>
      <c r="C56" s="142" t="s">
        <v>1648</v>
      </c>
      <c r="D56" s="141" t="s">
        <v>1599</v>
      </c>
      <c r="E56" s="142" t="s">
        <v>1654</v>
      </c>
      <c r="F56" s="149" t="s">
        <v>1733</v>
      </c>
      <c r="G56" s="150">
        <v>1</v>
      </c>
      <c r="H56" s="148" t="s">
        <v>1734</v>
      </c>
      <c r="I56" s="112"/>
      <c r="J56" s="112"/>
      <c r="K56" s="112"/>
      <c r="L56" s="112"/>
      <c r="M56" s="112"/>
      <c r="N56" s="112"/>
      <c r="O56" s="112"/>
      <c r="P56" s="112"/>
      <c r="Q56" s="112"/>
      <c r="R56" s="112"/>
      <c r="S56" s="112"/>
      <c r="T56" s="112"/>
      <c r="U56" s="112"/>
      <c r="V56" s="112"/>
      <c r="W56" s="112"/>
      <c r="X56" s="112"/>
      <c r="Y56" s="112"/>
      <c r="Z56" s="112"/>
    </row>
    <row r="57" spans="1:26" ht="119" x14ac:dyDescent="0.2">
      <c r="A57" s="404" t="s">
        <v>1655</v>
      </c>
      <c r="B57" s="137" t="s">
        <v>1656</v>
      </c>
      <c r="C57" s="139" t="s">
        <v>1657</v>
      </c>
      <c r="D57" s="143" t="s">
        <v>1589</v>
      </c>
      <c r="E57" s="139" t="s">
        <v>1658</v>
      </c>
      <c r="F57" s="147" t="s">
        <v>1693</v>
      </c>
      <c r="G57" s="136" t="s">
        <v>253</v>
      </c>
      <c r="H57" s="148" t="s">
        <v>1694</v>
      </c>
      <c r="I57" s="112"/>
      <c r="J57" s="112"/>
      <c r="K57" s="112"/>
      <c r="L57" s="112"/>
      <c r="M57" s="112"/>
      <c r="N57" s="112"/>
      <c r="O57" s="112"/>
      <c r="P57" s="112"/>
      <c r="Q57" s="112"/>
      <c r="R57" s="112"/>
      <c r="S57" s="112"/>
      <c r="T57" s="112"/>
      <c r="U57" s="112"/>
      <c r="V57" s="112"/>
      <c r="W57" s="112"/>
      <c r="X57" s="112"/>
      <c r="Y57" s="112"/>
      <c r="Z57" s="112"/>
    </row>
    <row r="58" spans="1:26" ht="68" x14ac:dyDescent="0.2">
      <c r="A58" s="389"/>
      <c r="B58" s="137" t="s">
        <v>1659</v>
      </c>
      <c r="C58" s="137" t="s">
        <v>1660</v>
      </c>
      <c r="D58" s="138" t="s">
        <v>1589</v>
      </c>
      <c r="E58" s="139" t="s">
        <v>1661</v>
      </c>
      <c r="F58" s="147" t="s">
        <v>1693</v>
      </c>
      <c r="G58" s="136" t="s">
        <v>253</v>
      </c>
      <c r="H58" s="148" t="s">
        <v>1694</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47" t="s">
        <v>1693</v>
      </c>
      <c r="G59" s="136" t="s">
        <v>253</v>
      </c>
      <c r="H59" s="148" t="s">
        <v>1694</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47" t="s">
        <v>1693</v>
      </c>
      <c r="G60" s="136" t="s">
        <v>253</v>
      </c>
      <c r="H60" s="148" t="s">
        <v>1694</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47" t="s">
        <v>1693</v>
      </c>
      <c r="G61" s="136" t="s">
        <v>253</v>
      </c>
      <c r="H61" s="148" t="s">
        <v>1694</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47" t="s">
        <v>1693</v>
      </c>
      <c r="G62" s="136" t="s">
        <v>253</v>
      </c>
      <c r="H62" s="148" t="s">
        <v>1694</v>
      </c>
      <c r="I62" s="112"/>
      <c r="J62" s="112"/>
      <c r="K62" s="112"/>
      <c r="L62" s="112"/>
      <c r="M62" s="112"/>
      <c r="N62" s="112"/>
      <c r="O62" s="112"/>
      <c r="P62" s="112"/>
      <c r="Q62" s="112"/>
      <c r="R62" s="112"/>
      <c r="S62" s="112"/>
      <c r="T62" s="112"/>
      <c r="U62" s="112"/>
      <c r="V62" s="112"/>
      <c r="W62" s="112"/>
      <c r="X62" s="112"/>
      <c r="Y62" s="112"/>
      <c r="Z62" s="112"/>
    </row>
    <row r="63" spans="1:26" ht="102" x14ac:dyDescent="0.2">
      <c r="A63" s="389"/>
      <c r="B63" s="137" t="s">
        <v>1659</v>
      </c>
      <c r="C63" s="137" t="s">
        <v>1660</v>
      </c>
      <c r="D63" s="138" t="s">
        <v>1599</v>
      </c>
      <c r="E63" s="139" t="s">
        <v>1666</v>
      </c>
      <c r="F63" s="147" t="s">
        <v>1693</v>
      </c>
      <c r="G63" s="136" t="s">
        <v>253</v>
      </c>
      <c r="H63" s="148" t="s">
        <v>1694</v>
      </c>
      <c r="I63" s="112"/>
      <c r="J63" s="112"/>
      <c r="K63" s="112"/>
      <c r="L63" s="112"/>
      <c r="M63" s="112"/>
      <c r="N63" s="112"/>
      <c r="O63" s="112"/>
      <c r="P63" s="112"/>
      <c r="Q63" s="112"/>
      <c r="R63" s="112"/>
      <c r="S63" s="112"/>
      <c r="T63" s="112"/>
      <c r="U63" s="112"/>
      <c r="V63" s="112"/>
      <c r="W63" s="112"/>
      <c r="X63" s="112"/>
      <c r="Y63" s="112"/>
      <c r="Z63" s="112"/>
    </row>
    <row r="64" spans="1:26" ht="51" x14ac:dyDescent="0.2">
      <c r="A64" s="389"/>
      <c r="B64" s="137" t="s">
        <v>1659</v>
      </c>
      <c r="C64" s="137" t="s">
        <v>1660</v>
      </c>
      <c r="D64" s="138" t="s">
        <v>1601</v>
      </c>
      <c r="E64" s="139" t="s">
        <v>1667</v>
      </c>
      <c r="F64" s="147" t="s">
        <v>1693</v>
      </c>
      <c r="G64" s="136" t="s">
        <v>253</v>
      </c>
      <c r="H64" s="148" t="s">
        <v>1694</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47" t="s">
        <v>1693</v>
      </c>
      <c r="G65" s="136" t="s">
        <v>253</v>
      </c>
      <c r="H65" s="148" t="s">
        <v>1694</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47" t="s">
        <v>1693</v>
      </c>
      <c r="G66" s="136" t="s">
        <v>253</v>
      </c>
      <c r="H66" s="148" t="s">
        <v>1694</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47" t="s">
        <v>1693</v>
      </c>
      <c r="G67" s="136" t="s">
        <v>253</v>
      </c>
      <c r="H67" s="148" t="s">
        <v>1694</v>
      </c>
      <c r="I67" s="112"/>
      <c r="J67" s="112"/>
      <c r="K67" s="112"/>
      <c r="L67" s="112"/>
      <c r="M67" s="112"/>
      <c r="N67" s="112"/>
      <c r="O67" s="112"/>
      <c r="P67" s="112"/>
      <c r="Q67" s="112"/>
      <c r="R67" s="112"/>
      <c r="S67" s="112"/>
      <c r="T67" s="112"/>
      <c r="U67" s="112"/>
      <c r="V67" s="112"/>
      <c r="W67" s="112"/>
      <c r="X67" s="112"/>
      <c r="Y67" s="112"/>
      <c r="Z67" s="112"/>
    </row>
    <row r="68" spans="1:26" ht="51" x14ac:dyDescent="0.2">
      <c r="A68" s="389"/>
      <c r="B68" s="137" t="s">
        <v>1659</v>
      </c>
      <c r="C68" s="137" t="s">
        <v>1660</v>
      </c>
      <c r="D68" s="138" t="s">
        <v>1619</v>
      </c>
      <c r="E68" s="139" t="s">
        <v>1671</v>
      </c>
      <c r="F68" s="147" t="s">
        <v>1693</v>
      </c>
      <c r="G68" s="136" t="s">
        <v>253</v>
      </c>
      <c r="H68" s="148" t="s">
        <v>1694</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47" t="s">
        <v>1693</v>
      </c>
      <c r="G69" s="136" t="s">
        <v>253</v>
      </c>
      <c r="H69" s="148" t="s">
        <v>1694</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1675</v>
      </c>
      <c r="F70" s="147" t="s">
        <v>1693</v>
      </c>
      <c r="G70" s="136" t="s">
        <v>253</v>
      </c>
      <c r="H70" s="148" t="s">
        <v>1694</v>
      </c>
      <c r="I70" s="112"/>
      <c r="J70" s="112"/>
      <c r="K70" s="112"/>
      <c r="L70" s="112"/>
      <c r="M70" s="112"/>
      <c r="N70" s="112"/>
      <c r="O70" s="112"/>
      <c r="P70" s="112"/>
      <c r="Q70" s="112"/>
      <c r="R70" s="112"/>
      <c r="S70" s="112"/>
      <c r="T70" s="112"/>
      <c r="U70" s="112"/>
      <c r="V70" s="112"/>
      <c r="W70" s="112"/>
      <c r="X70" s="112"/>
      <c r="Y70" s="112"/>
      <c r="Z70" s="112"/>
    </row>
    <row r="71" spans="1:26" ht="176" x14ac:dyDescent="0.2">
      <c r="A71" s="404" t="s">
        <v>1676</v>
      </c>
      <c r="B71" s="140" t="s">
        <v>1676</v>
      </c>
      <c r="C71" s="140" t="s">
        <v>1677</v>
      </c>
      <c r="D71" s="141" t="s">
        <v>1589</v>
      </c>
      <c r="E71" s="142" t="s">
        <v>1678</v>
      </c>
      <c r="F71" s="149" t="s">
        <v>1735</v>
      </c>
      <c r="G71" s="150">
        <v>1</v>
      </c>
      <c r="H71" s="148" t="s">
        <v>1736</v>
      </c>
      <c r="I71" s="112"/>
      <c r="J71" s="112"/>
      <c r="K71" s="112"/>
      <c r="L71" s="112"/>
      <c r="M71" s="112"/>
      <c r="N71" s="112"/>
      <c r="O71" s="112"/>
      <c r="P71" s="112"/>
      <c r="Q71" s="112"/>
      <c r="R71" s="112"/>
      <c r="S71" s="112"/>
      <c r="T71" s="112"/>
      <c r="U71" s="112"/>
      <c r="V71" s="112"/>
      <c r="W71" s="112"/>
      <c r="X71" s="112"/>
      <c r="Y71" s="112"/>
      <c r="Z71" s="112"/>
    </row>
    <row r="72" spans="1:26" ht="176" x14ac:dyDescent="0.2">
      <c r="A72" s="389"/>
      <c r="B72" s="140" t="s">
        <v>1676</v>
      </c>
      <c r="C72" s="140" t="s">
        <v>1677</v>
      </c>
      <c r="D72" s="141" t="s">
        <v>1591</v>
      </c>
      <c r="E72" s="142" t="s">
        <v>1679</v>
      </c>
      <c r="F72" s="149" t="s">
        <v>1735</v>
      </c>
      <c r="G72" s="150">
        <v>1</v>
      </c>
      <c r="H72" s="148" t="s">
        <v>1737</v>
      </c>
      <c r="I72" s="112"/>
      <c r="J72" s="112"/>
      <c r="K72" s="112"/>
      <c r="L72" s="112"/>
      <c r="M72" s="112"/>
      <c r="N72" s="112"/>
      <c r="O72" s="112"/>
      <c r="P72" s="112"/>
      <c r="Q72" s="112"/>
      <c r="R72" s="112"/>
      <c r="S72" s="112"/>
      <c r="T72" s="112"/>
      <c r="U72" s="112"/>
      <c r="V72" s="112"/>
      <c r="W72" s="112"/>
      <c r="X72" s="112"/>
      <c r="Y72" s="112"/>
      <c r="Z72" s="112"/>
    </row>
    <row r="73" spans="1:26" ht="80" x14ac:dyDescent="0.2">
      <c r="A73" s="405"/>
      <c r="B73" s="140" t="s">
        <v>1676</v>
      </c>
      <c r="C73" s="140" t="s">
        <v>1677</v>
      </c>
      <c r="D73" s="141" t="s">
        <v>1593</v>
      </c>
      <c r="E73" s="142" t="s">
        <v>1680</v>
      </c>
      <c r="F73" s="149" t="s">
        <v>1738</v>
      </c>
      <c r="G73" s="150">
        <v>1</v>
      </c>
      <c r="H73" s="148" t="s">
        <v>1739</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47" t="s">
        <v>1693</v>
      </c>
      <c r="G74" s="136" t="s">
        <v>253</v>
      </c>
      <c r="H74" s="148" t="s">
        <v>1694</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47" t="s">
        <v>1693</v>
      </c>
      <c r="G75" s="136" t="s">
        <v>253</v>
      </c>
      <c r="H75" s="148" t="s">
        <v>1694</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47" t="s">
        <v>1693</v>
      </c>
      <c r="G76" s="136" t="s">
        <v>253</v>
      </c>
      <c r="H76" s="148" t="s">
        <v>1694</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47" t="s">
        <v>1693</v>
      </c>
      <c r="G77" s="136" t="s">
        <v>253</v>
      </c>
      <c r="H77" s="148" t="s">
        <v>1694</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9"/>
      <c r="G78" s="96"/>
      <c r="H78" s="189"/>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9"/>
      <c r="G79" s="96"/>
      <c r="H79" s="189"/>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9"/>
      <c r="G80" s="96"/>
      <c r="H80" s="189"/>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9"/>
      <c r="G81" s="96"/>
      <c r="H81" s="189"/>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9"/>
      <c r="G82" s="96"/>
      <c r="H82" s="189"/>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9"/>
      <c r="G83" s="96"/>
      <c r="H83" s="189"/>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9"/>
      <c r="G84" s="96"/>
      <c r="H84" s="189"/>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9"/>
      <c r="G85" s="96"/>
      <c r="H85" s="189"/>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9"/>
      <c r="G86" s="96"/>
      <c r="H86" s="189"/>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9"/>
      <c r="G87" s="96"/>
      <c r="H87" s="189"/>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9"/>
      <c r="G88" s="96"/>
      <c r="H88" s="189"/>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9"/>
      <c r="G89" s="96"/>
      <c r="H89" s="189"/>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9"/>
      <c r="G90" s="96"/>
      <c r="H90" s="189"/>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9"/>
      <c r="G91" s="96"/>
      <c r="H91" s="189"/>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9"/>
      <c r="G92" s="96"/>
      <c r="H92" s="189"/>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9"/>
      <c r="G93" s="96"/>
      <c r="H93" s="189"/>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9"/>
      <c r="G94" s="96"/>
      <c r="H94" s="189"/>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9"/>
      <c r="G95" s="96"/>
      <c r="H95" s="189"/>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9"/>
      <c r="G96" s="96"/>
      <c r="H96" s="189"/>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9"/>
      <c r="G97" s="96"/>
      <c r="H97" s="189"/>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9"/>
      <c r="G98" s="96"/>
      <c r="H98" s="189"/>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9"/>
      <c r="G99" s="96"/>
      <c r="H99" s="189"/>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9"/>
      <c r="G100" s="96"/>
      <c r="H100" s="189"/>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9"/>
      <c r="G101" s="96"/>
      <c r="H101" s="189"/>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9"/>
      <c r="G102" s="96"/>
      <c r="H102" s="189"/>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9"/>
      <c r="G103" s="96"/>
      <c r="H103" s="189"/>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9"/>
      <c r="G104" s="96"/>
      <c r="H104" s="189"/>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9"/>
      <c r="G105" s="96"/>
      <c r="H105" s="189"/>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9"/>
      <c r="G106" s="96"/>
      <c r="H106" s="189"/>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9"/>
      <c r="G107" s="96"/>
      <c r="H107" s="189"/>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9"/>
      <c r="G108" s="96"/>
      <c r="H108" s="189"/>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9"/>
      <c r="G109" s="96"/>
      <c r="H109" s="189"/>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9"/>
      <c r="G110" s="96"/>
      <c r="H110" s="189"/>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9"/>
      <c r="G111" s="96"/>
      <c r="H111" s="189"/>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9"/>
      <c r="G112" s="96"/>
      <c r="H112" s="189"/>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9"/>
      <c r="G113" s="96"/>
      <c r="H113" s="189"/>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9"/>
      <c r="G114" s="96"/>
      <c r="H114" s="189"/>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9"/>
      <c r="G115" s="96"/>
      <c r="H115" s="189"/>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9"/>
      <c r="G116" s="96"/>
      <c r="H116" s="189"/>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9"/>
      <c r="G117" s="96"/>
      <c r="H117" s="189"/>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9"/>
      <c r="G118" s="96"/>
      <c r="H118" s="189"/>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9"/>
      <c r="G119" s="96"/>
      <c r="H119" s="189"/>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9"/>
      <c r="G120" s="96"/>
      <c r="H120" s="189"/>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9"/>
      <c r="G121" s="96"/>
      <c r="H121" s="189"/>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9"/>
      <c r="G122" s="96"/>
      <c r="H122" s="189"/>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9"/>
      <c r="G123" s="96"/>
      <c r="H123" s="189"/>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9"/>
      <c r="G124" s="96"/>
      <c r="H124" s="189"/>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9"/>
      <c r="G125" s="96"/>
      <c r="H125" s="189"/>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9"/>
      <c r="G126" s="96"/>
      <c r="H126" s="189"/>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9"/>
      <c r="G127" s="96"/>
      <c r="H127" s="189"/>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9"/>
      <c r="G128" s="96"/>
      <c r="H128" s="189"/>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9"/>
      <c r="G129" s="96"/>
      <c r="H129" s="189"/>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9"/>
      <c r="G130" s="96"/>
      <c r="H130" s="189"/>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9"/>
      <c r="G131" s="96"/>
      <c r="H131" s="189"/>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9"/>
      <c r="G132" s="96"/>
      <c r="H132" s="189"/>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9"/>
      <c r="G133" s="96"/>
      <c r="H133" s="189"/>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9"/>
      <c r="G134" s="96"/>
      <c r="H134" s="189"/>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9"/>
      <c r="G135" s="96"/>
      <c r="H135" s="189"/>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9"/>
      <c r="G136" s="96"/>
      <c r="H136" s="189"/>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9"/>
      <c r="G137" s="96"/>
      <c r="H137" s="189"/>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9"/>
      <c r="G138" s="96"/>
      <c r="H138" s="189"/>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9"/>
      <c r="G139" s="96"/>
      <c r="H139" s="189"/>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9"/>
      <c r="G140" s="96"/>
      <c r="H140" s="189"/>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9"/>
      <c r="G141" s="96"/>
      <c r="H141" s="189"/>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9"/>
      <c r="G142" s="96"/>
      <c r="H142" s="189"/>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9"/>
      <c r="G143" s="96"/>
      <c r="H143" s="189"/>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9"/>
      <c r="G144" s="96"/>
      <c r="H144" s="189"/>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9"/>
      <c r="G145" s="96"/>
      <c r="H145" s="189"/>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9"/>
      <c r="G146" s="96"/>
      <c r="H146" s="189"/>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9"/>
      <c r="G147" s="96"/>
      <c r="H147" s="189"/>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9"/>
      <c r="G148" s="96"/>
      <c r="H148" s="189"/>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9"/>
      <c r="G149" s="96"/>
      <c r="H149" s="189"/>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9"/>
      <c r="G150" s="96"/>
      <c r="H150" s="189"/>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9"/>
      <c r="G151" s="96"/>
      <c r="H151" s="189"/>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9"/>
      <c r="G152" s="96"/>
      <c r="H152" s="189"/>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9"/>
      <c r="G153" s="96"/>
      <c r="H153" s="189"/>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9"/>
      <c r="G154" s="96"/>
      <c r="H154" s="189"/>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9"/>
      <c r="G155" s="96"/>
      <c r="H155" s="189"/>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9"/>
      <c r="G156" s="96"/>
      <c r="H156" s="189"/>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9"/>
      <c r="G157" s="96"/>
      <c r="H157" s="189"/>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9"/>
      <c r="G158" s="96"/>
      <c r="H158" s="189"/>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9"/>
      <c r="G159" s="96"/>
      <c r="H159" s="189"/>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9"/>
      <c r="G160" s="96"/>
      <c r="H160" s="189"/>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9"/>
      <c r="G161" s="96"/>
      <c r="H161" s="189"/>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9"/>
      <c r="G162" s="96"/>
      <c r="H162" s="189"/>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9"/>
      <c r="G163" s="96"/>
      <c r="H163" s="189"/>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9"/>
      <c r="G164" s="96"/>
      <c r="H164" s="189"/>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9"/>
      <c r="G165" s="96"/>
      <c r="H165" s="189"/>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9"/>
      <c r="G166" s="96"/>
      <c r="H166" s="189"/>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9"/>
      <c r="G167" s="96"/>
      <c r="H167" s="189"/>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9"/>
      <c r="G168" s="96"/>
      <c r="H168" s="189"/>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9"/>
      <c r="G169" s="96"/>
      <c r="H169" s="189"/>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9"/>
      <c r="G170" s="96"/>
      <c r="H170" s="189"/>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9"/>
      <c r="G171" s="96"/>
      <c r="H171" s="189"/>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9"/>
      <c r="G172" s="96"/>
      <c r="H172" s="189"/>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9"/>
      <c r="G173" s="96"/>
      <c r="H173" s="189"/>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9"/>
      <c r="G174" s="96"/>
      <c r="H174" s="189"/>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9"/>
      <c r="G175" s="96"/>
      <c r="H175" s="189"/>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9"/>
      <c r="G176" s="96"/>
      <c r="H176" s="189"/>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9"/>
      <c r="G177" s="96"/>
      <c r="H177" s="189"/>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9"/>
      <c r="G178" s="96"/>
      <c r="H178" s="189"/>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9"/>
      <c r="G179" s="96"/>
      <c r="H179" s="189"/>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9"/>
      <c r="G180" s="96"/>
      <c r="H180" s="189"/>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9"/>
      <c r="G181" s="96"/>
      <c r="H181" s="189"/>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9"/>
      <c r="G182" s="96"/>
      <c r="H182" s="189"/>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9"/>
      <c r="G183" s="96"/>
      <c r="H183" s="189"/>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9"/>
      <c r="G184" s="96"/>
      <c r="H184" s="189"/>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9"/>
      <c r="G185" s="96"/>
      <c r="H185" s="189"/>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9"/>
      <c r="G186" s="96"/>
      <c r="H186" s="189"/>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9"/>
      <c r="G187" s="96"/>
      <c r="H187" s="189"/>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9"/>
      <c r="G188" s="96"/>
      <c r="H188" s="189"/>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9"/>
      <c r="G189" s="96"/>
      <c r="H189" s="189"/>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9"/>
      <c r="G190" s="96"/>
      <c r="H190" s="189"/>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9"/>
      <c r="G191" s="96"/>
      <c r="H191" s="189"/>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9"/>
      <c r="G192" s="96"/>
      <c r="H192" s="189"/>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9"/>
      <c r="G193" s="96"/>
      <c r="H193" s="189"/>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9"/>
      <c r="G194" s="96"/>
      <c r="H194" s="189"/>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9"/>
      <c r="G195" s="96"/>
      <c r="H195" s="189"/>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9"/>
      <c r="G196" s="96"/>
      <c r="H196" s="189"/>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9"/>
      <c r="G197" s="96"/>
      <c r="H197" s="189"/>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9"/>
      <c r="G198" s="96"/>
      <c r="H198" s="189"/>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9"/>
      <c r="G199" s="96"/>
      <c r="H199" s="189"/>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9"/>
      <c r="G200" s="96"/>
      <c r="H200" s="189"/>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9"/>
      <c r="G201" s="96"/>
      <c r="H201" s="189"/>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9"/>
      <c r="G202" s="96"/>
      <c r="H202" s="189"/>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9"/>
      <c r="G203" s="96"/>
      <c r="H203" s="189"/>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9"/>
      <c r="G204" s="96"/>
      <c r="H204" s="189"/>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9"/>
      <c r="G205" s="96"/>
      <c r="H205" s="189"/>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9"/>
      <c r="G206" s="96"/>
      <c r="H206" s="189"/>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9"/>
      <c r="G207" s="96"/>
      <c r="H207" s="189"/>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9"/>
      <c r="G208" s="96"/>
      <c r="H208" s="189"/>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9"/>
      <c r="G209" s="96"/>
      <c r="H209" s="189"/>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9"/>
      <c r="G210" s="96"/>
      <c r="H210" s="189"/>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9"/>
      <c r="G211" s="96"/>
      <c r="H211" s="189"/>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9"/>
      <c r="G212" s="96"/>
      <c r="H212" s="189"/>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9"/>
      <c r="G213" s="96"/>
      <c r="H213" s="189"/>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9"/>
      <c r="G214" s="96"/>
      <c r="H214" s="189"/>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9"/>
      <c r="G215" s="96"/>
      <c r="H215" s="189"/>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9"/>
      <c r="G216" s="96"/>
      <c r="H216" s="189"/>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9"/>
      <c r="G217" s="96"/>
      <c r="H217" s="189"/>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9"/>
      <c r="G218" s="96"/>
      <c r="H218" s="189"/>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9"/>
      <c r="G219" s="96"/>
      <c r="H219" s="189"/>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9"/>
      <c r="G220" s="96"/>
      <c r="H220" s="189"/>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9"/>
      <c r="G221" s="96"/>
      <c r="H221" s="189"/>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9"/>
      <c r="G222" s="96"/>
      <c r="H222" s="189"/>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9"/>
      <c r="G223" s="96"/>
      <c r="H223" s="189"/>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9"/>
      <c r="G224" s="96"/>
      <c r="H224" s="189"/>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9"/>
      <c r="G225" s="96"/>
      <c r="H225" s="189"/>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9"/>
      <c r="G226" s="96"/>
      <c r="H226" s="189"/>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9"/>
      <c r="G227" s="96"/>
      <c r="H227" s="189"/>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9"/>
      <c r="G228" s="96"/>
      <c r="H228" s="189"/>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9"/>
      <c r="G229" s="96"/>
      <c r="H229" s="189"/>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9"/>
      <c r="G230" s="96"/>
      <c r="H230" s="189"/>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9"/>
      <c r="G231" s="96"/>
      <c r="H231" s="189"/>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9"/>
      <c r="G232" s="96"/>
      <c r="H232" s="189"/>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9"/>
      <c r="G233" s="96"/>
      <c r="H233" s="189"/>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9"/>
      <c r="G234" s="96"/>
      <c r="H234" s="189"/>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9"/>
      <c r="G235" s="96"/>
      <c r="H235" s="189"/>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9"/>
      <c r="G236" s="96"/>
      <c r="H236" s="189"/>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9"/>
      <c r="G237" s="96"/>
      <c r="H237" s="189"/>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9"/>
      <c r="G238" s="96"/>
      <c r="H238" s="189"/>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9"/>
      <c r="G239" s="96"/>
      <c r="H239" s="189"/>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9"/>
      <c r="G240" s="96"/>
      <c r="H240" s="189"/>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9"/>
      <c r="G241" s="96"/>
      <c r="H241" s="189"/>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9"/>
      <c r="G242" s="96"/>
      <c r="H242" s="189"/>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9"/>
      <c r="G243" s="96"/>
      <c r="H243" s="189"/>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9"/>
      <c r="G244" s="96"/>
      <c r="H244" s="189"/>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9"/>
      <c r="G245" s="96"/>
      <c r="H245" s="189"/>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9"/>
      <c r="G246" s="96"/>
      <c r="H246" s="189"/>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9"/>
      <c r="G247" s="96"/>
      <c r="H247" s="189"/>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9"/>
      <c r="G248" s="96"/>
      <c r="H248" s="189"/>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9"/>
      <c r="G249" s="96"/>
      <c r="H249" s="189"/>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9"/>
      <c r="G250" s="96"/>
      <c r="H250" s="189"/>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9"/>
      <c r="G251" s="96"/>
      <c r="H251" s="189"/>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9"/>
      <c r="G252" s="96"/>
      <c r="H252" s="189"/>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9"/>
      <c r="G253" s="96"/>
      <c r="H253" s="189"/>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9"/>
      <c r="G254" s="96"/>
      <c r="H254" s="189"/>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9"/>
      <c r="G255" s="96"/>
      <c r="H255" s="189"/>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9"/>
      <c r="G256" s="96"/>
      <c r="H256" s="189"/>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9"/>
      <c r="G257" s="96"/>
      <c r="H257" s="189"/>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9"/>
      <c r="G258" s="96"/>
      <c r="H258" s="189"/>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9"/>
      <c r="G259" s="96"/>
      <c r="H259" s="189"/>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9"/>
      <c r="G260" s="96"/>
      <c r="H260" s="189"/>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9"/>
      <c r="G261" s="96"/>
      <c r="H261" s="189"/>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9"/>
      <c r="G262" s="96"/>
      <c r="H262" s="189"/>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9"/>
      <c r="G263" s="96"/>
      <c r="H263" s="189"/>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9"/>
      <c r="G264" s="96"/>
      <c r="H264" s="189"/>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9"/>
      <c r="G265" s="96"/>
      <c r="H265" s="189"/>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9"/>
      <c r="G266" s="96"/>
      <c r="H266" s="189"/>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9"/>
      <c r="G267" s="96"/>
      <c r="H267" s="189"/>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9"/>
      <c r="G268" s="96"/>
      <c r="H268" s="189"/>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9"/>
      <c r="G269" s="96"/>
      <c r="H269" s="189"/>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9"/>
      <c r="G270" s="96"/>
      <c r="H270" s="189"/>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9"/>
      <c r="G271" s="96"/>
      <c r="H271" s="189"/>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9"/>
      <c r="G272" s="96"/>
      <c r="H272" s="189"/>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9"/>
      <c r="G273" s="96"/>
      <c r="H273" s="189"/>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9"/>
      <c r="G274" s="96"/>
      <c r="H274" s="189"/>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9"/>
      <c r="G275" s="96"/>
      <c r="H275" s="189"/>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9"/>
      <c r="G276" s="96"/>
      <c r="H276" s="189"/>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9"/>
      <c r="G277" s="96"/>
      <c r="H277" s="189"/>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92"/>
      <c r="G278" s="112"/>
      <c r="H278" s="9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92"/>
      <c r="G279" s="112"/>
      <c r="H279" s="9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92"/>
      <c r="G280" s="112"/>
      <c r="H280" s="9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92"/>
      <c r="G281" s="112"/>
      <c r="H281" s="9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92"/>
      <c r="G282" s="112"/>
      <c r="H282" s="9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92"/>
      <c r="G283" s="112"/>
      <c r="H283" s="9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92"/>
      <c r="G284" s="112"/>
      <c r="H284" s="9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92"/>
      <c r="G285" s="112"/>
      <c r="H285" s="9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92"/>
      <c r="G286" s="112"/>
      <c r="H286" s="9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92"/>
      <c r="G287" s="112"/>
      <c r="H287" s="9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92"/>
      <c r="G288" s="112"/>
      <c r="H288" s="9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92"/>
      <c r="G289" s="112"/>
      <c r="H289" s="9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92"/>
      <c r="G290" s="112"/>
      <c r="H290" s="9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92"/>
      <c r="G291" s="112"/>
      <c r="H291" s="9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92"/>
      <c r="G292" s="112"/>
      <c r="H292" s="9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92"/>
      <c r="G293" s="112"/>
      <c r="H293" s="9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92"/>
      <c r="G294" s="112"/>
      <c r="H294" s="9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92"/>
      <c r="G295" s="112"/>
      <c r="H295" s="9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92"/>
      <c r="G296" s="112"/>
      <c r="H296" s="9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92"/>
      <c r="G297" s="112"/>
      <c r="H297" s="9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92"/>
      <c r="G298" s="112"/>
      <c r="H298" s="9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92"/>
      <c r="G299" s="112"/>
      <c r="H299" s="9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92"/>
      <c r="G300" s="112"/>
      <c r="H300" s="9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92"/>
      <c r="G301" s="112"/>
      <c r="H301" s="9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92"/>
      <c r="G302" s="112"/>
      <c r="H302" s="9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92"/>
      <c r="G303" s="112"/>
      <c r="H303" s="9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92"/>
      <c r="G304" s="112"/>
      <c r="H304" s="9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92"/>
      <c r="G305" s="112"/>
      <c r="H305" s="9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92"/>
      <c r="G306" s="112"/>
      <c r="H306" s="9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92"/>
      <c r="G307" s="112"/>
      <c r="H307" s="9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92"/>
      <c r="G308" s="112"/>
      <c r="H308" s="9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92"/>
      <c r="G309" s="112"/>
      <c r="H309" s="9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92"/>
      <c r="G310" s="112"/>
      <c r="H310" s="9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92"/>
      <c r="G311" s="112"/>
      <c r="H311" s="9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92"/>
      <c r="G312" s="112"/>
      <c r="H312" s="9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92"/>
      <c r="G313" s="112"/>
      <c r="H313" s="9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92"/>
      <c r="G314" s="112"/>
      <c r="H314" s="9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92"/>
      <c r="G315" s="112"/>
      <c r="H315" s="9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92"/>
      <c r="G316" s="112"/>
      <c r="H316" s="9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92"/>
      <c r="G317" s="112"/>
      <c r="H317" s="9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92"/>
      <c r="G318" s="112"/>
      <c r="H318" s="9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92"/>
      <c r="G319" s="112"/>
      <c r="H319" s="9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92"/>
      <c r="G320" s="112"/>
      <c r="H320" s="9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92"/>
      <c r="G321" s="112"/>
      <c r="H321" s="9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92"/>
      <c r="G322" s="112"/>
      <c r="H322" s="9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92"/>
      <c r="G323" s="112"/>
      <c r="H323" s="9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92"/>
      <c r="G324" s="112"/>
      <c r="H324" s="9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92"/>
      <c r="G325" s="112"/>
      <c r="H325" s="9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92"/>
      <c r="G326" s="112"/>
      <c r="H326" s="9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92"/>
      <c r="G327" s="112"/>
      <c r="H327" s="9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92"/>
      <c r="G328" s="112"/>
      <c r="H328" s="9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92"/>
      <c r="G329" s="112"/>
      <c r="H329" s="9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92"/>
      <c r="G330" s="112"/>
      <c r="H330" s="9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92"/>
      <c r="G331" s="112"/>
      <c r="H331" s="9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92"/>
      <c r="G332" s="112"/>
      <c r="H332" s="9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92"/>
      <c r="G333" s="112"/>
      <c r="H333" s="9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92"/>
      <c r="G334" s="112"/>
      <c r="H334" s="9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92"/>
      <c r="G335" s="112"/>
      <c r="H335" s="9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92"/>
      <c r="G336" s="112"/>
      <c r="H336" s="9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92"/>
      <c r="G337" s="112"/>
      <c r="H337" s="9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92"/>
      <c r="G338" s="112"/>
      <c r="H338" s="9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92"/>
      <c r="G339" s="112"/>
      <c r="H339" s="9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92"/>
      <c r="G340" s="112"/>
      <c r="H340" s="9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92"/>
      <c r="G341" s="112"/>
      <c r="H341" s="9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92"/>
      <c r="G342" s="112"/>
      <c r="H342" s="9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92"/>
      <c r="G343" s="112"/>
      <c r="H343" s="9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92"/>
      <c r="G344" s="112"/>
      <c r="H344" s="9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92"/>
      <c r="G345" s="112"/>
      <c r="H345" s="9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92"/>
      <c r="G346" s="112"/>
      <c r="H346" s="9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92"/>
      <c r="G347" s="112"/>
      <c r="H347" s="9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92"/>
      <c r="G348" s="112"/>
      <c r="H348" s="9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92"/>
      <c r="G349" s="112"/>
      <c r="H349" s="9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92"/>
      <c r="G350" s="112"/>
      <c r="H350" s="9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92"/>
      <c r="G351" s="112"/>
      <c r="H351" s="9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92"/>
      <c r="G352" s="112"/>
      <c r="H352" s="9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92"/>
      <c r="G353" s="112"/>
      <c r="H353" s="9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92"/>
      <c r="G354" s="112"/>
      <c r="H354" s="9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92"/>
      <c r="G355" s="112"/>
      <c r="H355" s="9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92"/>
      <c r="G356" s="112"/>
      <c r="H356" s="9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92"/>
      <c r="G357" s="112"/>
      <c r="H357" s="9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92"/>
      <c r="G358" s="112"/>
      <c r="H358" s="9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92"/>
      <c r="G359" s="112"/>
      <c r="H359" s="9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92"/>
      <c r="G360" s="112"/>
      <c r="H360" s="9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92"/>
      <c r="G361" s="112"/>
      <c r="H361" s="9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92"/>
      <c r="G362" s="112"/>
      <c r="H362" s="9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92"/>
      <c r="G363" s="112"/>
      <c r="H363" s="9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92"/>
      <c r="G364" s="112"/>
      <c r="H364" s="9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92"/>
      <c r="G365" s="112"/>
      <c r="H365" s="9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92"/>
      <c r="G366" s="112"/>
      <c r="H366" s="9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92"/>
      <c r="G367" s="112"/>
      <c r="H367" s="9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92"/>
      <c r="G368" s="112"/>
      <c r="H368" s="9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92"/>
      <c r="G369" s="112"/>
      <c r="H369" s="9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92"/>
      <c r="G370" s="112"/>
      <c r="H370" s="9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92"/>
      <c r="G371" s="112"/>
      <c r="H371" s="9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92"/>
      <c r="G372" s="112"/>
      <c r="H372" s="9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92"/>
      <c r="G373" s="112"/>
      <c r="H373" s="9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92"/>
      <c r="G374" s="112"/>
      <c r="H374" s="9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92"/>
      <c r="G375" s="112"/>
      <c r="H375" s="9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92"/>
      <c r="G376" s="112"/>
      <c r="H376" s="9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92"/>
      <c r="G377" s="112"/>
      <c r="H377" s="9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92"/>
      <c r="G378" s="112"/>
      <c r="H378" s="9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92"/>
      <c r="G379" s="112"/>
      <c r="H379" s="9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92"/>
      <c r="G380" s="112"/>
      <c r="H380" s="9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92"/>
      <c r="G381" s="112"/>
      <c r="H381" s="9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92"/>
      <c r="G382" s="112"/>
      <c r="H382" s="9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92"/>
      <c r="G383" s="112"/>
      <c r="H383" s="9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92"/>
      <c r="G384" s="112"/>
      <c r="H384" s="9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92"/>
      <c r="G385" s="112"/>
      <c r="H385" s="9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92"/>
      <c r="G386" s="112"/>
      <c r="H386" s="9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92"/>
      <c r="G387" s="112"/>
      <c r="H387" s="9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92"/>
      <c r="G388" s="112"/>
      <c r="H388" s="9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92"/>
      <c r="G389" s="112"/>
      <c r="H389" s="9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92"/>
      <c r="G390" s="112"/>
      <c r="H390" s="9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92"/>
      <c r="G391" s="112"/>
      <c r="H391" s="9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92"/>
      <c r="G392" s="112"/>
      <c r="H392" s="9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92"/>
      <c r="G393" s="112"/>
      <c r="H393" s="9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92"/>
      <c r="G394" s="112"/>
      <c r="H394" s="9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92"/>
      <c r="G395" s="112"/>
      <c r="H395" s="9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92"/>
      <c r="G396" s="112"/>
      <c r="H396" s="9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92"/>
      <c r="G397" s="112"/>
      <c r="H397" s="9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92"/>
      <c r="G398" s="112"/>
      <c r="H398" s="9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92"/>
      <c r="G399" s="112"/>
      <c r="H399" s="9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92"/>
      <c r="G400" s="112"/>
      <c r="H400" s="9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92"/>
      <c r="G401" s="112"/>
      <c r="H401" s="9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92"/>
      <c r="G402" s="112"/>
      <c r="H402" s="9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92"/>
      <c r="G403" s="112"/>
      <c r="H403" s="9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92"/>
      <c r="G404" s="112"/>
      <c r="H404" s="9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92"/>
      <c r="G405" s="112"/>
      <c r="H405" s="9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92"/>
      <c r="G406" s="112"/>
      <c r="H406" s="9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92"/>
      <c r="G407" s="112"/>
      <c r="H407" s="9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92"/>
      <c r="G408" s="112"/>
      <c r="H408" s="9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92"/>
      <c r="G409" s="112"/>
      <c r="H409" s="9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92"/>
      <c r="G410" s="112"/>
      <c r="H410" s="9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92"/>
      <c r="G411" s="112"/>
      <c r="H411" s="9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92"/>
      <c r="G412" s="112"/>
      <c r="H412" s="9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92"/>
      <c r="G413" s="112"/>
      <c r="H413" s="9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92"/>
      <c r="G414" s="112"/>
      <c r="H414" s="9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92"/>
      <c r="G415" s="112"/>
      <c r="H415" s="9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92"/>
      <c r="G416" s="112"/>
      <c r="H416" s="9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92"/>
      <c r="G417" s="112"/>
      <c r="H417" s="9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92"/>
      <c r="G418" s="112"/>
      <c r="H418" s="9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92"/>
      <c r="G419" s="112"/>
      <c r="H419" s="9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92"/>
      <c r="G420" s="112"/>
      <c r="H420" s="9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92"/>
      <c r="G421" s="112"/>
      <c r="H421" s="9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92"/>
      <c r="G422" s="112"/>
      <c r="H422" s="9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92"/>
      <c r="G423" s="112"/>
      <c r="H423" s="9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92"/>
      <c r="G424" s="112"/>
      <c r="H424" s="9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92"/>
      <c r="G425" s="112"/>
      <c r="H425" s="9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92"/>
      <c r="G426" s="112"/>
      <c r="H426" s="9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92"/>
      <c r="G427" s="112"/>
      <c r="H427" s="9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92"/>
      <c r="G428" s="112"/>
      <c r="H428" s="9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92"/>
      <c r="G429" s="112"/>
      <c r="H429" s="9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92"/>
      <c r="G430" s="112"/>
      <c r="H430" s="9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92"/>
      <c r="G431" s="112"/>
      <c r="H431" s="9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92"/>
      <c r="G432" s="112"/>
      <c r="H432" s="9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92"/>
      <c r="G433" s="112"/>
      <c r="H433" s="9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92"/>
      <c r="G434" s="112"/>
      <c r="H434" s="9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92"/>
      <c r="G435" s="112"/>
      <c r="H435" s="9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92"/>
      <c r="G436" s="112"/>
      <c r="H436" s="9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92"/>
      <c r="G437" s="112"/>
      <c r="H437" s="9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92"/>
      <c r="G438" s="112"/>
      <c r="H438" s="9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92"/>
      <c r="G439" s="112"/>
      <c r="H439" s="9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92"/>
      <c r="G440" s="112"/>
      <c r="H440" s="9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92"/>
      <c r="G441" s="112"/>
      <c r="H441" s="9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92"/>
      <c r="G442" s="112"/>
      <c r="H442" s="9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92"/>
      <c r="G443" s="112"/>
      <c r="H443" s="9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92"/>
      <c r="G444" s="112"/>
      <c r="H444" s="9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92"/>
      <c r="G445" s="112"/>
      <c r="H445" s="9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92"/>
      <c r="G446" s="112"/>
      <c r="H446" s="9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92"/>
      <c r="G447" s="112"/>
      <c r="H447" s="9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92"/>
      <c r="G448" s="112"/>
      <c r="H448" s="9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92"/>
      <c r="G449" s="112"/>
      <c r="H449" s="9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92"/>
      <c r="G450" s="112"/>
      <c r="H450" s="9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92"/>
      <c r="G451" s="112"/>
      <c r="H451" s="9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92"/>
      <c r="G452" s="112"/>
      <c r="H452" s="9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92"/>
      <c r="G453" s="112"/>
      <c r="H453" s="9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92"/>
      <c r="G454" s="112"/>
      <c r="H454" s="9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92"/>
      <c r="G455" s="112"/>
      <c r="H455" s="9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92"/>
      <c r="G456" s="112"/>
      <c r="H456" s="9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92"/>
      <c r="G457" s="112"/>
      <c r="H457" s="9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92"/>
      <c r="G458" s="112"/>
      <c r="H458" s="9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92"/>
      <c r="G459" s="112"/>
      <c r="H459" s="9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92"/>
      <c r="G460" s="112"/>
      <c r="H460" s="9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92"/>
      <c r="G461" s="112"/>
      <c r="H461" s="9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92"/>
      <c r="G462" s="112"/>
      <c r="H462" s="9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92"/>
      <c r="G463" s="112"/>
      <c r="H463" s="9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92"/>
      <c r="G464" s="112"/>
      <c r="H464" s="9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92"/>
      <c r="G465" s="112"/>
      <c r="H465" s="9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92"/>
      <c r="G466" s="112"/>
      <c r="H466" s="9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92"/>
      <c r="G467" s="112"/>
      <c r="H467" s="9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92"/>
      <c r="G468" s="112"/>
      <c r="H468" s="9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92"/>
      <c r="G469" s="112"/>
      <c r="H469" s="9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92"/>
      <c r="G470" s="112"/>
      <c r="H470" s="9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92"/>
      <c r="G471" s="112"/>
      <c r="H471" s="9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92"/>
      <c r="G472" s="112"/>
      <c r="H472" s="9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92"/>
      <c r="G473" s="112"/>
      <c r="H473" s="9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92"/>
      <c r="G474" s="112"/>
      <c r="H474" s="9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92"/>
      <c r="G475" s="112"/>
      <c r="H475" s="9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92"/>
      <c r="G476" s="112"/>
      <c r="H476" s="9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92"/>
      <c r="G477" s="112"/>
      <c r="H477" s="9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92"/>
      <c r="G478" s="112"/>
      <c r="H478" s="9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92"/>
      <c r="G479" s="112"/>
      <c r="H479" s="9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92"/>
      <c r="G480" s="112"/>
      <c r="H480" s="9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92"/>
      <c r="G481" s="112"/>
      <c r="H481" s="9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92"/>
      <c r="G482" s="112"/>
      <c r="H482" s="9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92"/>
      <c r="G483" s="112"/>
      <c r="H483" s="9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92"/>
      <c r="G484" s="112"/>
      <c r="H484" s="9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92"/>
      <c r="G485" s="112"/>
      <c r="H485" s="9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92"/>
      <c r="G486" s="112"/>
      <c r="H486" s="9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92"/>
      <c r="G487" s="112"/>
      <c r="H487" s="9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92"/>
      <c r="G488" s="112"/>
      <c r="H488" s="9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92"/>
      <c r="G489" s="112"/>
      <c r="H489" s="9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92"/>
      <c r="G490" s="112"/>
      <c r="H490" s="9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92"/>
      <c r="G491" s="112"/>
      <c r="H491" s="9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92"/>
      <c r="G492" s="112"/>
      <c r="H492" s="9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92"/>
      <c r="G493" s="112"/>
      <c r="H493" s="9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92"/>
      <c r="G494" s="112"/>
      <c r="H494" s="9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92"/>
      <c r="G495" s="112"/>
      <c r="H495" s="9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92"/>
      <c r="G496" s="112"/>
      <c r="H496" s="9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92"/>
      <c r="G497" s="112"/>
      <c r="H497" s="9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92"/>
      <c r="G498" s="112"/>
      <c r="H498" s="9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92"/>
      <c r="G499" s="112"/>
      <c r="H499" s="9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92"/>
      <c r="G500" s="112"/>
      <c r="H500" s="9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92"/>
      <c r="G501" s="112"/>
      <c r="H501" s="9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92"/>
      <c r="G502" s="112"/>
      <c r="H502" s="9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92"/>
      <c r="G503" s="112"/>
      <c r="H503" s="9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92"/>
      <c r="G504" s="112"/>
      <c r="H504" s="9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92"/>
      <c r="G505" s="112"/>
      <c r="H505" s="9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92"/>
      <c r="G506" s="112"/>
      <c r="H506" s="9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92"/>
      <c r="G507" s="112"/>
      <c r="H507" s="9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92"/>
      <c r="G508" s="112"/>
      <c r="H508" s="9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92"/>
      <c r="G509" s="112"/>
      <c r="H509" s="9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92"/>
      <c r="G510" s="112"/>
      <c r="H510" s="9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92"/>
      <c r="G511" s="112"/>
      <c r="H511" s="9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92"/>
      <c r="G512" s="112"/>
      <c r="H512" s="9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92"/>
      <c r="G513" s="112"/>
      <c r="H513" s="9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92"/>
      <c r="G514" s="112"/>
      <c r="H514" s="9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92"/>
      <c r="G515" s="112"/>
      <c r="H515" s="9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92"/>
      <c r="G516" s="112"/>
      <c r="H516" s="9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92"/>
      <c r="G517" s="112"/>
      <c r="H517" s="9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92"/>
      <c r="G518" s="112"/>
      <c r="H518" s="9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92"/>
      <c r="G519" s="112"/>
      <c r="H519" s="9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92"/>
      <c r="G520" s="112"/>
      <c r="H520" s="9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92"/>
      <c r="G521" s="112"/>
      <c r="H521" s="9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92"/>
      <c r="G522" s="112"/>
      <c r="H522" s="9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92"/>
      <c r="G523" s="112"/>
      <c r="H523" s="9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92"/>
      <c r="G524" s="112"/>
      <c r="H524" s="9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92"/>
      <c r="G525" s="112"/>
      <c r="H525" s="9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92"/>
      <c r="G526" s="112"/>
      <c r="H526" s="9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92"/>
      <c r="G527" s="112"/>
      <c r="H527" s="9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92"/>
      <c r="G528" s="112"/>
      <c r="H528" s="9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92"/>
      <c r="G529" s="112"/>
      <c r="H529" s="9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92"/>
      <c r="G530" s="112"/>
      <c r="H530" s="9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92"/>
      <c r="G531" s="112"/>
      <c r="H531" s="9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92"/>
      <c r="G532" s="112"/>
      <c r="H532" s="9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92"/>
      <c r="G533" s="112"/>
      <c r="H533" s="9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92"/>
      <c r="G534" s="112"/>
      <c r="H534" s="9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92"/>
      <c r="G535" s="112"/>
      <c r="H535" s="9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92"/>
      <c r="G536" s="112"/>
      <c r="H536" s="9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92"/>
      <c r="G537" s="112"/>
      <c r="H537" s="9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92"/>
      <c r="G538" s="112"/>
      <c r="H538" s="9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92"/>
      <c r="G539" s="112"/>
      <c r="H539" s="9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92"/>
      <c r="G540" s="112"/>
      <c r="H540" s="9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92"/>
      <c r="G541" s="112"/>
      <c r="H541" s="9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92"/>
      <c r="G542" s="112"/>
      <c r="H542" s="9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92"/>
      <c r="G543" s="112"/>
      <c r="H543" s="9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92"/>
      <c r="G544" s="112"/>
      <c r="H544" s="9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92"/>
      <c r="G545" s="112"/>
      <c r="H545" s="9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92"/>
      <c r="G546" s="112"/>
      <c r="H546" s="9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92"/>
      <c r="G547" s="112"/>
      <c r="H547" s="9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92"/>
      <c r="G548" s="112"/>
      <c r="H548" s="9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92"/>
      <c r="G549" s="112"/>
      <c r="H549" s="9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92"/>
      <c r="G550" s="112"/>
      <c r="H550" s="9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92"/>
      <c r="G551" s="112"/>
      <c r="H551" s="9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92"/>
      <c r="G552" s="112"/>
      <c r="H552" s="9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92"/>
      <c r="G553" s="112"/>
      <c r="H553" s="9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92"/>
      <c r="G554" s="112"/>
      <c r="H554" s="9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92"/>
      <c r="G555" s="112"/>
      <c r="H555" s="9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92"/>
      <c r="G556" s="112"/>
      <c r="H556" s="9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92"/>
      <c r="G557" s="112"/>
      <c r="H557" s="9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92"/>
      <c r="G558" s="112"/>
      <c r="H558" s="9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92"/>
      <c r="G559" s="112"/>
      <c r="H559" s="9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92"/>
      <c r="G560" s="112"/>
      <c r="H560" s="9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92"/>
      <c r="G561" s="112"/>
      <c r="H561" s="9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92"/>
      <c r="G562" s="112"/>
      <c r="H562" s="9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92"/>
      <c r="G563" s="112"/>
      <c r="H563" s="9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92"/>
      <c r="G564" s="112"/>
      <c r="H564" s="9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92"/>
      <c r="G565" s="112"/>
      <c r="H565" s="9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92"/>
      <c r="G566" s="112"/>
      <c r="H566" s="9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92"/>
      <c r="G567" s="112"/>
      <c r="H567" s="9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92"/>
      <c r="G568" s="112"/>
      <c r="H568" s="9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92"/>
      <c r="G569" s="112"/>
      <c r="H569" s="9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92"/>
      <c r="G570" s="112"/>
      <c r="H570" s="9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92"/>
      <c r="G571" s="112"/>
      <c r="H571" s="9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92"/>
      <c r="G572" s="112"/>
      <c r="H572" s="9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92"/>
      <c r="G573" s="112"/>
      <c r="H573" s="9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92"/>
      <c r="G574" s="112"/>
      <c r="H574" s="9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92"/>
      <c r="G575" s="112"/>
      <c r="H575" s="9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92"/>
      <c r="G576" s="112"/>
      <c r="H576" s="9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92"/>
      <c r="G577" s="112"/>
      <c r="H577" s="9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92"/>
      <c r="G578" s="112"/>
      <c r="H578" s="9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92"/>
      <c r="G579" s="112"/>
      <c r="H579" s="9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92"/>
      <c r="G580" s="112"/>
      <c r="H580" s="9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92"/>
      <c r="G581" s="112"/>
      <c r="H581" s="9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92"/>
      <c r="G582" s="112"/>
      <c r="H582" s="9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92"/>
      <c r="G583" s="112"/>
      <c r="H583" s="9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92"/>
      <c r="G584" s="112"/>
      <c r="H584" s="9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92"/>
      <c r="G585" s="112"/>
      <c r="H585" s="9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92"/>
      <c r="G586" s="112"/>
      <c r="H586" s="9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92"/>
      <c r="G587" s="112"/>
      <c r="H587" s="9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92"/>
      <c r="G588" s="112"/>
      <c r="H588" s="9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92"/>
      <c r="G589" s="112"/>
      <c r="H589" s="9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92"/>
      <c r="G590" s="112"/>
      <c r="H590" s="9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92"/>
      <c r="G591" s="112"/>
      <c r="H591" s="9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92"/>
      <c r="G592" s="112"/>
      <c r="H592" s="9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92"/>
      <c r="G593" s="112"/>
      <c r="H593" s="9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92"/>
      <c r="G594" s="112"/>
      <c r="H594" s="9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92"/>
      <c r="G595" s="112"/>
      <c r="H595" s="9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92"/>
      <c r="G596" s="112"/>
      <c r="H596" s="9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92"/>
      <c r="G597" s="112"/>
      <c r="H597" s="9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92"/>
      <c r="G598" s="112"/>
      <c r="H598" s="9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92"/>
      <c r="G599" s="112"/>
      <c r="H599" s="9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92"/>
      <c r="G600" s="112"/>
      <c r="H600" s="9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92"/>
      <c r="G601" s="112"/>
      <c r="H601" s="9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92"/>
      <c r="G602" s="112"/>
      <c r="H602" s="9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92"/>
      <c r="G603" s="112"/>
      <c r="H603" s="9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92"/>
      <c r="G604" s="112"/>
      <c r="H604" s="9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92"/>
      <c r="G605" s="112"/>
      <c r="H605" s="9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92"/>
      <c r="G606" s="112"/>
      <c r="H606" s="9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92"/>
      <c r="G607" s="112"/>
      <c r="H607" s="9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92"/>
      <c r="G608" s="112"/>
      <c r="H608" s="9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92"/>
      <c r="G609" s="112"/>
      <c r="H609" s="9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92"/>
      <c r="G610" s="112"/>
      <c r="H610" s="9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92"/>
      <c r="G611" s="112"/>
      <c r="H611" s="9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92"/>
      <c r="G612" s="112"/>
      <c r="H612" s="9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92"/>
      <c r="G613" s="112"/>
      <c r="H613" s="9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92"/>
      <c r="G614" s="112"/>
      <c r="H614" s="9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92"/>
      <c r="G615" s="112"/>
      <c r="H615" s="9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92"/>
      <c r="G616" s="112"/>
      <c r="H616" s="9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92"/>
      <c r="G617" s="112"/>
      <c r="H617" s="9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92"/>
      <c r="G618" s="112"/>
      <c r="H618" s="9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92"/>
      <c r="G619" s="112"/>
      <c r="H619" s="9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92"/>
      <c r="G620" s="112"/>
      <c r="H620" s="9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92"/>
      <c r="G621" s="112"/>
      <c r="H621" s="9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92"/>
      <c r="G622" s="112"/>
      <c r="H622" s="9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92"/>
      <c r="G623" s="112"/>
      <c r="H623" s="9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92"/>
      <c r="G624" s="112"/>
      <c r="H624" s="9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92"/>
      <c r="G625" s="112"/>
      <c r="H625" s="9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92"/>
      <c r="G626" s="112"/>
      <c r="H626" s="9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92"/>
      <c r="G627" s="112"/>
      <c r="H627" s="9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92"/>
      <c r="G628" s="112"/>
      <c r="H628" s="9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92"/>
      <c r="G629" s="112"/>
      <c r="H629" s="9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92"/>
      <c r="G630" s="112"/>
      <c r="H630" s="9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92"/>
      <c r="G631" s="112"/>
      <c r="H631" s="9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92"/>
      <c r="G632" s="112"/>
      <c r="H632" s="9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92"/>
      <c r="G633" s="112"/>
      <c r="H633" s="9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92"/>
      <c r="G634" s="112"/>
      <c r="H634" s="9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92"/>
      <c r="G635" s="112"/>
      <c r="H635" s="9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92"/>
      <c r="G636" s="112"/>
      <c r="H636" s="9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92"/>
      <c r="G637" s="112"/>
      <c r="H637" s="9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92"/>
      <c r="G638" s="112"/>
      <c r="H638" s="9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92"/>
      <c r="G639" s="112"/>
      <c r="H639" s="9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92"/>
      <c r="G640" s="112"/>
      <c r="H640" s="9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92"/>
      <c r="G641" s="112"/>
      <c r="H641" s="9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92"/>
      <c r="G642" s="112"/>
      <c r="H642" s="9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92"/>
      <c r="G643" s="112"/>
      <c r="H643" s="9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92"/>
      <c r="G644" s="112"/>
      <c r="H644" s="9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92"/>
      <c r="G645" s="112"/>
      <c r="H645" s="9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92"/>
      <c r="G646" s="112"/>
      <c r="H646" s="9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92"/>
      <c r="G647" s="112"/>
      <c r="H647" s="9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92"/>
      <c r="G648" s="112"/>
      <c r="H648" s="9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92"/>
      <c r="G649" s="112"/>
      <c r="H649" s="9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92"/>
      <c r="G650" s="112"/>
      <c r="H650" s="9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92"/>
      <c r="G651" s="112"/>
      <c r="H651" s="9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92"/>
      <c r="G652" s="112"/>
      <c r="H652" s="9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92"/>
      <c r="G653" s="112"/>
      <c r="H653" s="9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92"/>
      <c r="G654" s="112"/>
      <c r="H654" s="9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92"/>
      <c r="G655" s="112"/>
      <c r="H655" s="9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92"/>
      <c r="G656" s="112"/>
      <c r="H656" s="9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92"/>
      <c r="G657" s="112"/>
      <c r="H657" s="9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92"/>
      <c r="G658" s="112"/>
      <c r="H658" s="9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92"/>
      <c r="G659" s="112"/>
      <c r="H659" s="9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92"/>
      <c r="G660" s="112"/>
      <c r="H660" s="9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92"/>
      <c r="G661" s="112"/>
      <c r="H661" s="9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92"/>
      <c r="G662" s="112"/>
      <c r="H662" s="9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92"/>
      <c r="G663" s="112"/>
      <c r="H663" s="9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92"/>
      <c r="G664" s="112"/>
      <c r="H664" s="9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92"/>
      <c r="G665" s="112"/>
      <c r="H665" s="9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92"/>
      <c r="G666" s="112"/>
      <c r="H666" s="9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92"/>
      <c r="G667" s="112"/>
      <c r="H667" s="9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92"/>
      <c r="G668" s="112"/>
      <c r="H668" s="9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92"/>
      <c r="G669" s="112"/>
      <c r="H669" s="9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92"/>
      <c r="G670" s="112"/>
      <c r="H670" s="9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92"/>
      <c r="G671" s="112"/>
      <c r="H671" s="9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92"/>
      <c r="G672" s="112"/>
      <c r="H672" s="9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92"/>
      <c r="G673" s="112"/>
      <c r="H673" s="9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92"/>
      <c r="G674" s="112"/>
      <c r="H674" s="9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92"/>
      <c r="G675" s="112"/>
      <c r="H675" s="9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92"/>
      <c r="G676" s="112"/>
      <c r="H676" s="9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92"/>
      <c r="G677" s="112"/>
      <c r="H677" s="9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92"/>
      <c r="G678" s="112"/>
      <c r="H678" s="9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92"/>
      <c r="G679" s="112"/>
      <c r="H679" s="9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92"/>
      <c r="G680" s="112"/>
      <c r="H680" s="9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92"/>
      <c r="G681" s="112"/>
      <c r="H681" s="9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92"/>
      <c r="G682" s="112"/>
      <c r="H682" s="9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92"/>
      <c r="G683" s="112"/>
      <c r="H683" s="9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92"/>
      <c r="G684" s="112"/>
      <c r="H684" s="9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92"/>
      <c r="G685" s="112"/>
      <c r="H685" s="9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92"/>
      <c r="G686" s="112"/>
      <c r="H686" s="9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92"/>
      <c r="G687" s="112"/>
      <c r="H687" s="9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92"/>
      <c r="G688" s="112"/>
      <c r="H688" s="9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92"/>
      <c r="G689" s="112"/>
      <c r="H689" s="9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92"/>
      <c r="G690" s="112"/>
      <c r="H690" s="9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92"/>
      <c r="G691" s="112"/>
      <c r="H691" s="9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92"/>
      <c r="G692" s="112"/>
      <c r="H692" s="9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92"/>
      <c r="G693" s="112"/>
      <c r="H693" s="9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92"/>
      <c r="G694" s="112"/>
      <c r="H694" s="9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92"/>
      <c r="G695" s="112"/>
      <c r="H695" s="9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92"/>
      <c r="G696" s="112"/>
      <c r="H696" s="9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92"/>
      <c r="G697" s="112"/>
      <c r="H697" s="9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92"/>
      <c r="G698" s="112"/>
      <c r="H698" s="9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92"/>
      <c r="G699" s="112"/>
      <c r="H699" s="9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92"/>
      <c r="G700" s="112"/>
      <c r="H700" s="9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92"/>
      <c r="G701" s="112"/>
      <c r="H701" s="9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92"/>
      <c r="G702" s="112"/>
      <c r="H702" s="9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92"/>
      <c r="G703" s="112"/>
      <c r="H703" s="9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92"/>
      <c r="G704" s="112"/>
      <c r="H704" s="9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92"/>
      <c r="G705" s="112"/>
      <c r="H705" s="9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92"/>
      <c r="G706" s="112"/>
      <c r="H706" s="9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92"/>
      <c r="G707" s="112"/>
      <c r="H707" s="9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92"/>
      <c r="G708" s="112"/>
      <c r="H708" s="9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92"/>
      <c r="G709" s="112"/>
      <c r="H709" s="9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92"/>
      <c r="G710" s="112"/>
      <c r="H710" s="9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92"/>
      <c r="G711" s="112"/>
      <c r="H711" s="9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92"/>
      <c r="G712" s="112"/>
      <c r="H712" s="9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92"/>
      <c r="G713" s="112"/>
      <c r="H713" s="9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92"/>
      <c r="G714" s="112"/>
      <c r="H714" s="9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92"/>
      <c r="G715" s="112"/>
      <c r="H715" s="9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92"/>
      <c r="G716" s="112"/>
      <c r="H716" s="9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92"/>
      <c r="G717" s="112"/>
      <c r="H717" s="9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92"/>
      <c r="G718" s="112"/>
      <c r="H718" s="9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92"/>
      <c r="G719" s="112"/>
      <c r="H719" s="9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92"/>
      <c r="G720" s="112"/>
      <c r="H720" s="9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92"/>
      <c r="G721" s="112"/>
      <c r="H721" s="9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92"/>
      <c r="G722" s="112"/>
      <c r="H722" s="9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92"/>
      <c r="G723" s="112"/>
      <c r="H723" s="9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92"/>
      <c r="G724" s="112"/>
      <c r="H724" s="9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92"/>
      <c r="G725" s="112"/>
      <c r="H725" s="9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92"/>
      <c r="G726" s="112"/>
      <c r="H726" s="9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92"/>
      <c r="G727" s="112"/>
      <c r="H727" s="9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92"/>
      <c r="G728" s="112"/>
      <c r="H728" s="9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92"/>
      <c r="G729" s="112"/>
      <c r="H729" s="9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92"/>
      <c r="G730" s="112"/>
      <c r="H730" s="9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92"/>
      <c r="G731" s="112"/>
      <c r="H731" s="9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92"/>
      <c r="G732" s="112"/>
      <c r="H732" s="9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92"/>
      <c r="G733" s="112"/>
      <c r="H733" s="9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92"/>
      <c r="G734" s="112"/>
      <c r="H734" s="9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92"/>
      <c r="G735" s="112"/>
      <c r="H735" s="9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92"/>
      <c r="G736" s="112"/>
      <c r="H736" s="9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92"/>
      <c r="G737" s="112"/>
      <c r="H737" s="9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92"/>
      <c r="G738" s="112"/>
      <c r="H738" s="9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92"/>
      <c r="G739" s="112"/>
      <c r="H739" s="9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92"/>
      <c r="G740" s="112"/>
      <c r="H740" s="9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92"/>
      <c r="G741" s="112"/>
      <c r="H741" s="9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92"/>
      <c r="G742" s="112"/>
      <c r="H742" s="9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92"/>
      <c r="G743" s="112"/>
      <c r="H743" s="9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92"/>
      <c r="G744" s="112"/>
      <c r="H744" s="9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92"/>
      <c r="G745" s="112"/>
      <c r="H745" s="9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92"/>
      <c r="G746" s="112"/>
      <c r="H746" s="9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92"/>
      <c r="G747" s="112"/>
      <c r="H747" s="9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92"/>
      <c r="G748" s="112"/>
      <c r="H748" s="9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92"/>
      <c r="G749" s="112"/>
      <c r="H749" s="9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92"/>
      <c r="G750" s="112"/>
      <c r="H750" s="9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92"/>
      <c r="G751" s="112"/>
      <c r="H751" s="9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92"/>
      <c r="G752" s="112"/>
      <c r="H752" s="9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92"/>
      <c r="G753" s="112"/>
      <c r="H753" s="9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92"/>
      <c r="G754" s="112"/>
      <c r="H754" s="9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92"/>
      <c r="G755" s="112"/>
      <c r="H755" s="9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92"/>
      <c r="G756" s="112"/>
      <c r="H756" s="9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92"/>
      <c r="G757" s="112"/>
      <c r="H757" s="9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92"/>
      <c r="G758" s="112"/>
      <c r="H758" s="9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92"/>
      <c r="G759" s="112"/>
      <c r="H759" s="9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92"/>
      <c r="G760" s="112"/>
      <c r="H760" s="9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92"/>
      <c r="G761" s="112"/>
      <c r="H761" s="9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92"/>
      <c r="G762" s="112"/>
      <c r="H762" s="9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92"/>
      <c r="G763" s="112"/>
      <c r="H763" s="9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92"/>
      <c r="G764" s="112"/>
      <c r="H764" s="9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92"/>
      <c r="G765" s="112"/>
      <c r="H765" s="9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92"/>
      <c r="G766" s="112"/>
      <c r="H766" s="9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92"/>
      <c r="G767" s="112"/>
      <c r="H767" s="9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92"/>
      <c r="G768" s="112"/>
      <c r="H768" s="9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92"/>
      <c r="G769" s="112"/>
      <c r="H769" s="9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92"/>
      <c r="G770" s="112"/>
      <c r="H770" s="9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92"/>
      <c r="G771" s="112"/>
      <c r="H771" s="9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92"/>
      <c r="G772" s="112"/>
      <c r="H772" s="9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92"/>
      <c r="G773" s="112"/>
      <c r="H773" s="9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92"/>
      <c r="G774" s="112"/>
      <c r="H774" s="9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92"/>
      <c r="G775" s="112"/>
      <c r="H775" s="9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92"/>
      <c r="G776" s="112"/>
      <c r="H776" s="9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92"/>
      <c r="G777" s="112"/>
      <c r="H777" s="9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92"/>
      <c r="G778" s="112"/>
      <c r="H778" s="9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92"/>
      <c r="G779" s="112"/>
      <c r="H779" s="9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92"/>
      <c r="G780" s="112"/>
      <c r="H780" s="9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92"/>
      <c r="G781" s="112"/>
      <c r="H781" s="9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92"/>
      <c r="G782" s="112"/>
      <c r="H782" s="9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92"/>
      <c r="G783" s="112"/>
      <c r="H783" s="9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92"/>
      <c r="G784" s="112"/>
      <c r="H784" s="9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92"/>
      <c r="G785" s="112"/>
      <c r="H785" s="9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92"/>
      <c r="G786" s="112"/>
      <c r="H786" s="9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92"/>
      <c r="G787" s="112"/>
      <c r="H787" s="9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92"/>
      <c r="G788" s="112"/>
      <c r="H788" s="9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92"/>
      <c r="G789" s="112"/>
      <c r="H789" s="9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92"/>
      <c r="G790" s="112"/>
      <c r="H790" s="9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92"/>
      <c r="G791" s="112"/>
      <c r="H791" s="9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92"/>
      <c r="G792" s="112"/>
      <c r="H792" s="9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92"/>
      <c r="G793" s="112"/>
      <c r="H793" s="9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92"/>
      <c r="G794" s="112"/>
      <c r="H794" s="9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92"/>
      <c r="G795" s="112"/>
      <c r="H795" s="9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92"/>
      <c r="G796" s="112"/>
      <c r="H796" s="9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92"/>
      <c r="G797" s="112"/>
      <c r="H797" s="9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92"/>
      <c r="G798" s="112"/>
      <c r="H798" s="9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92"/>
      <c r="G799" s="112"/>
      <c r="H799" s="9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92"/>
      <c r="G800" s="112"/>
      <c r="H800" s="9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92"/>
      <c r="G801" s="112"/>
      <c r="H801" s="9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92"/>
      <c r="G802" s="112"/>
      <c r="H802" s="9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92"/>
      <c r="G803" s="112"/>
      <c r="H803" s="9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92"/>
      <c r="G804" s="112"/>
      <c r="H804" s="9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92"/>
      <c r="G805" s="112"/>
      <c r="H805" s="9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92"/>
      <c r="G806" s="112"/>
      <c r="H806" s="9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92"/>
      <c r="G807" s="112"/>
      <c r="H807" s="9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92"/>
      <c r="G808" s="112"/>
      <c r="H808" s="9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92"/>
      <c r="G809" s="112"/>
      <c r="H809" s="9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92"/>
      <c r="G810" s="112"/>
      <c r="H810" s="9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92"/>
      <c r="G811" s="112"/>
      <c r="H811" s="9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92"/>
      <c r="G812" s="112"/>
      <c r="H812" s="9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92"/>
      <c r="G813" s="112"/>
      <c r="H813" s="9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92"/>
      <c r="G814" s="112"/>
      <c r="H814" s="9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92"/>
      <c r="G815" s="112"/>
      <c r="H815" s="9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92"/>
      <c r="G816" s="112"/>
      <c r="H816" s="9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92"/>
      <c r="G817" s="112"/>
      <c r="H817" s="9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92"/>
      <c r="G818" s="112"/>
      <c r="H818" s="9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92"/>
      <c r="G819" s="112"/>
      <c r="H819" s="9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92"/>
      <c r="G820" s="112"/>
      <c r="H820" s="9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92"/>
      <c r="G821" s="112"/>
      <c r="H821" s="9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92"/>
      <c r="G822" s="112"/>
      <c r="H822" s="9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92"/>
      <c r="G823" s="112"/>
      <c r="H823" s="9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92"/>
      <c r="G824" s="112"/>
      <c r="H824" s="9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92"/>
      <c r="G825" s="112"/>
      <c r="H825" s="9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92"/>
      <c r="G826" s="112"/>
      <c r="H826" s="9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92"/>
      <c r="G827" s="112"/>
      <c r="H827" s="9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92"/>
      <c r="G828" s="112"/>
      <c r="H828" s="9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92"/>
      <c r="G829" s="112"/>
      <c r="H829" s="9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92"/>
      <c r="G830" s="112"/>
      <c r="H830" s="9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92"/>
      <c r="G831" s="112"/>
      <c r="H831" s="9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92"/>
      <c r="G832" s="112"/>
      <c r="H832" s="9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92"/>
      <c r="G833" s="112"/>
      <c r="H833" s="9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92"/>
      <c r="G834" s="112"/>
      <c r="H834" s="9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92"/>
      <c r="G835" s="112"/>
      <c r="H835" s="9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92"/>
      <c r="G836" s="112"/>
      <c r="H836" s="9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92"/>
      <c r="G837" s="112"/>
      <c r="H837" s="9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92"/>
      <c r="G838" s="112"/>
      <c r="H838" s="9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92"/>
      <c r="G839" s="112"/>
      <c r="H839" s="9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92"/>
      <c r="G840" s="112"/>
      <c r="H840" s="9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92"/>
      <c r="G841" s="112"/>
      <c r="H841" s="9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92"/>
      <c r="G842" s="112"/>
      <c r="H842" s="9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92"/>
      <c r="G843" s="112"/>
      <c r="H843" s="9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92"/>
      <c r="G844" s="112"/>
      <c r="H844" s="9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92"/>
      <c r="G845" s="112"/>
      <c r="H845" s="9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92"/>
      <c r="G846" s="112"/>
      <c r="H846" s="9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92"/>
      <c r="G847" s="112"/>
      <c r="H847" s="9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92"/>
      <c r="G848" s="112"/>
      <c r="H848" s="9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92"/>
      <c r="G849" s="112"/>
      <c r="H849" s="9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92"/>
      <c r="G850" s="112"/>
      <c r="H850" s="9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92"/>
      <c r="G851" s="112"/>
      <c r="H851" s="9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92"/>
      <c r="G852" s="112"/>
      <c r="H852" s="9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92"/>
      <c r="G853" s="112"/>
      <c r="H853" s="9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92"/>
      <c r="G854" s="112"/>
      <c r="H854" s="9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92"/>
      <c r="G855" s="112"/>
      <c r="H855" s="9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92"/>
      <c r="G856" s="112"/>
      <c r="H856" s="9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92"/>
      <c r="G857" s="112"/>
      <c r="H857" s="9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92"/>
      <c r="G858" s="112"/>
      <c r="H858" s="9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92"/>
      <c r="G859" s="112"/>
      <c r="H859" s="9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92"/>
      <c r="G860" s="112"/>
      <c r="H860" s="9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92"/>
      <c r="G861" s="112"/>
      <c r="H861" s="9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92"/>
      <c r="G862" s="112"/>
      <c r="H862" s="9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92"/>
      <c r="G863" s="112"/>
      <c r="H863" s="9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92"/>
      <c r="G864" s="112"/>
      <c r="H864" s="9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92"/>
      <c r="G865" s="112"/>
      <c r="H865" s="9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92"/>
      <c r="G866" s="112"/>
      <c r="H866" s="9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92"/>
      <c r="G867" s="112"/>
      <c r="H867" s="9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92"/>
      <c r="G868" s="112"/>
      <c r="H868" s="9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92"/>
      <c r="G869" s="112"/>
      <c r="H869" s="9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92"/>
      <c r="G870" s="112"/>
      <c r="H870" s="9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92"/>
      <c r="G871" s="112"/>
      <c r="H871" s="9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92"/>
      <c r="G872" s="112"/>
      <c r="H872" s="9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92"/>
      <c r="G873" s="112"/>
      <c r="H873" s="9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92"/>
      <c r="G874" s="112"/>
      <c r="H874" s="9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92"/>
      <c r="G875" s="112"/>
      <c r="H875" s="9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92"/>
      <c r="G876" s="112"/>
      <c r="H876" s="9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92"/>
      <c r="G877" s="112"/>
      <c r="H877" s="9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92"/>
      <c r="G878" s="112"/>
      <c r="H878" s="9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92"/>
      <c r="G879" s="112"/>
      <c r="H879" s="9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92"/>
      <c r="G880" s="112"/>
      <c r="H880" s="9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92"/>
      <c r="G881" s="112"/>
      <c r="H881" s="9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92"/>
      <c r="G882" s="112"/>
      <c r="H882" s="9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92"/>
      <c r="G883" s="112"/>
      <c r="H883" s="9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92"/>
      <c r="G884" s="112"/>
      <c r="H884" s="9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92"/>
      <c r="G885" s="112"/>
      <c r="H885" s="9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92"/>
      <c r="G886" s="112"/>
      <c r="H886" s="9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92"/>
      <c r="G887" s="112"/>
      <c r="H887" s="9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92"/>
      <c r="G888" s="112"/>
      <c r="H888" s="9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92"/>
      <c r="G889" s="112"/>
      <c r="H889" s="9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92"/>
      <c r="G890" s="112"/>
      <c r="H890" s="9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92"/>
      <c r="G891" s="112"/>
      <c r="H891" s="9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92"/>
      <c r="G892" s="112"/>
      <c r="H892" s="9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92"/>
      <c r="G893" s="112"/>
      <c r="H893" s="9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92"/>
      <c r="G894" s="112"/>
      <c r="H894" s="9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92"/>
      <c r="G895" s="112"/>
      <c r="H895" s="9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92"/>
      <c r="G896" s="112"/>
      <c r="H896" s="9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92"/>
      <c r="G897" s="112"/>
      <c r="H897" s="9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92"/>
      <c r="G898" s="112"/>
      <c r="H898" s="9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92"/>
      <c r="G899" s="112"/>
      <c r="H899" s="9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92"/>
      <c r="G900" s="112"/>
      <c r="H900" s="9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92"/>
      <c r="G901" s="112"/>
      <c r="H901" s="9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92"/>
      <c r="G902" s="112"/>
      <c r="H902" s="9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92"/>
      <c r="G903" s="112"/>
      <c r="H903" s="9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92"/>
      <c r="G904" s="112"/>
      <c r="H904" s="9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92"/>
      <c r="G905" s="112"/>
      <c r="H905" s="9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92"/>
      <c r="G906" s="112"/>
      <c r="H906" s="9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92"/>
      <c r="G907" s="112"/>
      <c r="H907" s="9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92"/>
      <c r="G908" s="112"/>
      <c r="H908" s="9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92"/>
      <c r="G909" s="112"/>
      <c r="H909" s="9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92"/>
      <c r="G910" s="112"/>
      <c r="H910" s="9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92"/>
      <c r="G911" s="112"/>
      <c r="H911" s="9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92"/>
      <c r="G912" s="112"/>
      <c r="H912" s="9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92"/>
      <c r="G913" s="112"/>
      <c r="H913" s="9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92"/>
      <c r="G914" s="112"/>
      <c r="H914" s="9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92"/>
      <c r="G915" s="112"/>
      <c r="H915" s="9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92"/>
      <c r="G916" s="112"/>
      <c r="H916" s="9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92"/>
      <c r="G917" s="112"/>
      <c r="H917" s="9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92"/>
      <c r="G918" s="112"/>
      <c r="H918" s="9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92"/>
      <c r="G919" s="112"/>
      <c r="H919" s="9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92"/>
      <c r="G920" s="112"/>
      <c r="H920" s="9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92"/>
      <c r="G921" s="112"/>
      <c r="H921" s="9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92"/>
      <c r="G922" s="112"/>
      <c r="H922" s="9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92"/>
      <c r="G923" s="112"/>
      <c r="H923" s="9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92"/>
      <c r="G924" s="112"/>
      <c r="H924" s="9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92"/>
      <c r="G925" s="112"/>
      <c r="H925" s="9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92"/>
      <c r="G926" s="112"/>
      <c r="H926" s="9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92"/>
      <c r="G927" s="112"/>
      <c r="H927" s="9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92"/>
      <c r="G928" s="112"/>
      <c r="H928" s="9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92"/>
      <c r="G929" s="112"/>
      <c r="H929" s="9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92"/>
      <c r="G930" s="112"/>
      <c r="H930" s="9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92"/>
      <c r="G931" s="112"/>
      <c r="H931" s="9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92"/>
      <c r="G932" s="112"/>
      <c r="H932" s="9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92"/>
      <c r="G933" s="112"/>
      <c r="H933" s="9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92"/>
      <c r="G934" s="112"/>
      <c r="H934" s="9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92"/>
      <c r="G935" s="112"/>
      <c r="H935" s="9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92"/>
      <c r="G936" s="112"/>
      <c r="H936" s="9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92"/>
      <c r="G937" s="112"/>
      <c r="H937" s="9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92"/>
      <c r="G938" s="112"/>
      <c r="H938" s="9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92"/>
      <c r="G939" s="112"/>
      <c r="H939" s="9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92"/>
      <c r="G940" s="112"/>
      <c r="H940" s="9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92"/>
      <c r="G941" s="112"/>
      <c r="H941" s="9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92"/>
      <c r="G942" s="112"/>
      <c r="H942" s="9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92"/>
      <c r="G943" s="112"/>
      <c r="H943" s="9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92"/>
      <c r="G944" s="112"/>
      <c r="H944" s="9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92"/>
      <c r="G945" s="112"/>
      <c r="H945" s="9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92"/>
      <c r="G946" s="112"/>
      <c r="H946" s="9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92"/>
      <c r="G947" s="112"/>
      <c r="H947" s="9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92"/>
      <c r="G948" s="112"/>
      <c r="H948" s="9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92"/>
      <c r="G949" s="112"/>
      <c r="H949" s="9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92"/>
      <c r="G950" s="112"/>
      <c r="H950" s="9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92"/>
      <c r="G951" s="112"/>
      <c r="H951" s="9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92"/>
      <c r="G952" s="112"/>
      <c r="H952" s="9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92"/>
      <c r="G953" s="112"/>
      <c r="H953" s="9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92"/>
      <c r="G954" s="112"/>
      <c r="H954" s="9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92"/>
      <c r="G955" s="112"/>
      <c r="H955" s="9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92"/>
      <c r="G956" s="112"/>
      <c r="H956" s="9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92"/>
      <c r="G957" s="112"/>
      <c r="H957" s="9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92"/>
      <c r="G958" s="112"/>
      <c r="H958" s="9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92"/>
      <c r="G959" s="112"/>
      <c r="H959" s="9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92"/>
      <c r="G960" s="112"/>
      <c r="H960" s="9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92"/>
      <c r="G961" s="112"/>
      <c r="H961" s="9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92"/>
      <c r="G962" s="112"/>
      <c r="H962" s="9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92"/>
      <c r="G963" s="112"/>
      <c r="H963" s="9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92"/>
      <c r="G964" s="112"/>
      <c r="H964" s="9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92"/>
      <c r="G965" s="112"/>
      <c r="H965" s="9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92"/>
      <c r="G966" s="112"/>
      <c r="H966" s="9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92"/>
      <c r="G967" s="112"/>
      <c r="H967" s="9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92"/>
      <c r="G968" s="112"/>
      <c r="H968" s="9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92"/>
      <c r="G969" s="112"/>
      <c r="H969" s="9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92"/>
      <c r="G970" s="112"/>
      <c r="H970" s="9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92"/>
      <c r="G971" s="112"/>
      <c r="H971" s="9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92"/>
      <c r="G972" s="112"/>
      <c r="H972" s="9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92"/>
      <c r="G973" s="112"/>
      <c r="H973" s="9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92"/>
      <c r="G974" s="112"/>
      <c r="H974" s="9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92"/>
      <c r="G975" s="112"/>
      <c r="H975" s="9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92"/>
      <c r="G976" s="112"/>
      <c r="H976" s="9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92"/>
      <c r="G977" s="112"/>
      <c r="H977" s="9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92"/>
      <c r="G978" s="112"/>
      <c r="H978" s="9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92"/>
      <c r="G979" s="112"/>
      <c r="H979" s="9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92"/>
      <c r="G980" s="112"/>
      <c r="H980" s="9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92"/>
      <c r="G981" s="112"/>
      <c r="H981" s="9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92"/>
      <c r="G982" s="112"/>
      <c r="H982" s="9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92"/>
      <c r="G983" s="112"/>
      <c r="H983" s="9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92"/>
      <c r="G984" s="112"/>
      <c r="H984" s="9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92"/>
      <c r="G985" s="112"/>
      <c r="H985" s="9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92"/>
      <c r="G986" s="112"/>
      <c r="H986" s="9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92"/>
      <c r="G987" s="112"/>
      <c r="H987" s="9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92"/>
      <c r="G988" s="112"/>
      <c r="H988" s="9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92"/>
      <c r="G989" s="112"/>
      <c r="H989" s="9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92"/>
      <c r="G990" s="112"/>
      <c r="H990" s="9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92"/>
      <c r="G991" s="112"/>
      <c r="H991" s="9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92"/>
      <c r="G992" s="112"/>
      <c r="H992" s="9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92"/>
      <c r="G993" s="112"/>
      <c r="H993" s="9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92"/>
      <c r="G994" s="112"/>
      <c r="H994" s="9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92"/>
      <c r="G995" s="112"/>
      <c r="H995" s="9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92"/>
      <c r="G996" s="112"/>
      <c r="H996" s="9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92"/>
      <c r="G997" s="112"/>
      <c r="H997" s="9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92"/>
      <c r="G998" s="112"/>
      <c r="H998" s="9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92"/>
      <c r="G999" s="112"/>
      <c r="H999" s="9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92"/>
      <c r="G1000" s="112"/>
      <c r="H1000" s="9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Mx2l/WZgrDsMGxjBjJbI7J8VNuosaCa48o3H5+vBxqMeoYcTrVGxsi4d7IZE5ABlAS8Cl7z45+Qvo5I8+eFVSA==" saltValue="7SwKeZr5qfiSg6Siu4Y99A=="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55" priority="1" operator="equal">
      <formula>1</formula>
    </cfRule>
    <cfRule type="cellIs" dxfId="54" priority="2" operator="equal">
      <formula>2</formula>
    </cfRule>
    <cfRule type="cellIs" dxfId="53" priority="3" operator="equal">
      <formula>0</formula>
    </cfRule>
    <cfRule type="cellIs" dxfId="52" priority="4" operator="equal">
      <formula>1</formula>
    </cfRule>
    <cfRule type="cellIs" dxfId="51" priority="5" operator="equal">
      <formula>2</formula>
    </cfRule>
    <cfRule type="cellIs" dxfId="50" priority="6" operator="equal">
      <formula>3</formula>
    </cfRule>
    <cfRule type="cellIs" dxfId="49" priority="7" operator="equal">
      <formula>"N/A"</formula>
    </cfRule>
  </conditionalFormatting>
  <conditionalFormatting sqref="G12">
    <cfRule type="cellIs" dxfId="48"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700-000000000000}">
          <x14:formula1>
            <xm:f>'EM Rating System'!$A$2:$A$5</xm:f>
          </x14:formula1>
          <xm:sqref>G11:G232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C5"/>
    </sheetView>
  </sheetViews>
  <sheetFormatPr baseColWidth="10" defaultColWidth="12.6640625" defaultRowHeight="15" customHeight="1" x14ac:dyDescent="0.15"/>
  <cols>
    <col min="1" max="1" width="12.5" customWidth="1"/>
    <col min="2" max="2" width="32.1640625" customWidth="1"/>
    <col min="3" max="3" width="77.83203125" customWidth="1"/>
    <col min="4" max="26" width="12.5" customWidth="1"/>
  </cols>
  <sheetData>
    <row r="1" spans="1:26" ht="19" x14ac:dyDescent="0.25">
      <c r="A1" s="45" t="s">
        <v>244</v>
      </c>
      <c r="B1" s="45" t="s">
        <v>245</v>
      </c>
      <c r="C1" s="45" t="s">
        <v>246</v>
      </c>
      <c r="D1" s="43"/>
      <c r="E1" s="43"/>
      <c r="F1" s="43"/>
      <c r="G1" s="43"/>
      <c r="H1" s="43"/>
      <c r="I1" s="43"/>
      <c r="J1" s="43"/>
      <c r="K1" s="43"/>
      <c r="L1" s="43"/>
      <c r="M1" s="43"/>
      <c r="N1" s="43"/>
      <c r="O1" s="43"/>
      <c r="P1" s="43"/>
      <c r="Q1" s="43"/>
      <c r="R1" s="43"/>
      <c r="S1" s="43"/>
      <c r="T1" s="43"/>
      <c r="U1" s="43"/>
      <c r="V1" s="43"/>
      <c r="W1" s="43"/>
      <c r="X1" s="43"/>
      <c r="Y1" s="43"/>
      <c r="Z1" s="43"/>
    </row>
    <row r="2" spans="1:26" ht="60" x14ac:dyDescent="0.25">
      <c r="A2" s="46">
        <v>0</v>
      </c>
      <c r="B2" s="47" t="s">
        <v>247</v>
      </c>
      <c r="C2" s="48" t="s">
        <v>248</v>
      </c>
      <c r="D2" s="43"/>
      <c r="E2" s="43"/>
      <c r="F2" s="43"/>
      <c r="G2" s="43"/>
      <c r="H2" s="43"/>
      <c r="I2" s="43"/>
      <c r="J2" s="43"/>
      <c r="K2" s="43"/>
      <c r="L2" s="43"/>
      <c r="M2" s="43"/>
      <c r="N2" s="43"/>
      <c r="O2" s="43"/>
      <c r="P2" s="43"/>
      <c r="Q2" s="43"/>
      <c r="R2" s="43"/>
      <c r="S2" s="43"/>
      <c r="T2" s="43"/>
      <c r="U2" s="43"/>
      <c r="V2" s="43"/>
      <c r="W2" s="43"/>
      <c r="X2" s="43"/>
      <c r="Y2" s="43"/>
      <c r="Z2" s="43"/>
    </row>
    <row r="3" spans="1:26" ht="40" x14ac:dyDescent="0.25">
      <c r="A3" s="49">
        <v>1</v>
      </c>
      <c r="B3" s="50" t="s">
        <v>249</v>
      </c>
      <c r="C3" s="51" t="s">
        <v>250</v>
      </c>
      <c r="D3" s="43"/>
      <c r="E3" s="43"/>
      <c r="F3" s="43"/>
      <c r="G3" s="43"/>
      <c r="H3" s="43"/>
      <c r="I3" s="43"/>
      <c r="J3" s="43"/>
      <c r="K3" s="43"/>
      <c r="L3" s="43"/>
      <c r="M3" s="43"/>
      <c r="N3" s="43"/>
      <c r="O3" s="43"/>
      <c r="P3" s="43"/>
      <c r="Q3" s="43"/>
      <c r="R3" s="43"/>
      <c r="S3" s="43"/>
      <c r="T3" s="43"/>
      <c r="U3" s="43"/>
      <c r="V3" s="43"/>
      <c r="W3" s="43"/>
      <c r="X3" s="43"/>
      <c r="Y3" s="43"/>
      <c r="Z3" s="43"/>
    </row>
    <row r="4" spans="1:26" ht="100" x14ac:dyDescent="0.25">
      <c r="A4" s="52">
        <v>2</v>
      </c>
      <c r="B4" s="50" t="s">
        <v>251</v>
      </c>
      <c r="C4" s="48" t="s">
        <v>252</v>
      </c>
      <c r="D4" s="43"/>
      <c r="E4" s="43"/>
      <c r="F4" s="43"/>
      <c r="G4" s="43"/>
      <c r="H4" s="43"/>
      <c r="I4" s="43"/>
      <c r="J4" s="43"/>
      <c r="K4" s="43"/>
      <c r="L4" s="43"/>
      <c r="M4" s="43"/>
      <c r="N4" s="43"/>
      <c r="O4" s="43"/>
      <c r="P4" s="43"/>
      <c r="Q4" s="43"/>
      <c r="R4" s="43"/>
      <c r="S4" s="43"/>
      <c r="T4" s="43"/>
      <c r="U4" s="43"/>
      <c r="V4" s="43"/>
      <c r="W4" s="43"/>
      <c r="X4" s="43"/>
      <c r="Y4" s="43"/>
      <c r="Z4" s="43"/>
    </row>
    <row r="5" spans="1:26" ht="80" x14ac:dyDescent="0.25">
      <c r="A5" s="53" t="s">
        <v>253</v>
      </c>
      <c r="B5" s="47" t="s">
        <v>254</v>
      </c>
      <c r="C5" s="48" t="s">
        <v>255</v>
      </c>
      <c r="D5" s="43"/>
      <c r="E5" s="43"/>
      <c r="F5" s="43"/>
      <c r="G5" s="43"/>
      <c r="H5" s="43"/>
      <c r="I5" s="43"/>
      <c r="J5" s="43"/>
      <c r="K5" s="43"/>
      <c r="L5" s="43"/>
      <c r="M5" s="43"/>
      <c r="N5" s="43"/>
      <c r="O5" s="43"/>
      <c r="P5" s="43"/>
      <c r="Q5" s="43"/>
      <c r="R5" s="43"/>
      <c r="S5" s="43"/>
      <c r="T5" s="43"/>
      <c r="U5" s="43"/>
      <c r="V5" s="43"/>
      <c r="W5" s="43"/>
      <c r="X5" s="43"/>
      <c r="Y5" s="43"/>
      <c r="Z5" s="43"/>
    </row>
    <row r="6" spans="1:26" ht="15.75" customHeight="1" x14ac:dyDescent="0.25">
      <c r="A6" s="43"/>
      <c r="B6" s="54"/>
      <c r="C6" s="43"/>
      <c r="D6" s="43"/>
      <c r="E6" s="43"/>
      <c r="F6" s="43"/>
      <c r="G6" s="43"/>
      <c r="H6" s="43"/>
      <c r="I6" s="43"/>
      <c r="J6" s="43"/>
      <c r="K6" s="43"/>
      <c r="L6" s="43"/>
      <c r="M6" s="43"/>
      <c r="N6" s="43"/>
      <c r="O6" s="43"/>
      <c r="P6" s="43"/>
      <c r="Q6" s="43"/>
      <c r="R6" s="43"/>
      <c r="S6" s="43"/>
      <c r="T6" s="43"/>
      <c r="U6" s="43"/>
      <c r="V6" s="43"/>
      <c r="W6" s="43"/>
      <c r="X6" s="43"/>
      <c r="Y6" s="43"/>
      <c r="Z6" s="43"/>
    </row>
    <row r="7" spans="1:26" ht="15.75" customHeight="1" x14ac:dyDescent="0.25">
      <c r="A7" s="43"/>
      <c r="B7" s="54"/>
      <c r="C7" s="43"/>
      <c r="D7" s="43"/>
      <c r="E7" s="43"/>
      <c r="F7" s="43"/>
      <c r="G7" s="43"/>
      <c r="H7" s="43"/>
      <c r="I7" s="43"/>
      <c r="J7" s="43"/>
      <c r="K7" s="43"/>
      <c r="L7" s="43"/>
      <c r="M7" s="43"/>
      <c r="N7" s="43"/>
      <c r="O7" s="43"/>
      <c r="P7" s="43"/>
      <c r="Q7" s="43"/>
      <c r="R7" s="43"/>
      <c r="S7" s="43"/>
      <c r="T7" s="43"/>
      <c r="U7" s="43"/>
      <c r="V7" s="43"/>
      <c r="W7" s="43"/>
      <c r="X7" s="43"/>
      <c r="Y7" s="43"/>
      <c r="Z7" s="43"/>
    </row>
    <row r="8" spans="1:26" ht="15.75" customHeight="1" x14ac:dyDescent="0.25">
      <c r="A8" s="43"/>
      <c r="B8" s="54"/>
      <c r="C8" s="43"/>
      <c r="D8" s="43"/>
      <c r="E8" s="43"/>
      <c r="F8" s="43"/>
      <c r="G8" s="43"/>
      <c r="H8" s="43"/>
      <c r="I8" s="43"/>
      <c r="J8" s="43"/>
      <c r="K8" s="43"/>
      <c r="L8" s="43"/>
      <c r="M8" s="43"/>
      <c r="N8" s="43"/>
      <c r="O8" s="43"/>
      <c r="P8" s="43"/>
      <c r="Q8" s="43"/>
      <c r="R8" s="43"/>
      <c r="S8" s="43"/>
      <c r="T8" s="43"/>
      <c r="U8" s="43"/>
      <c r="V8" s="43"/>
      <c r="W8" s="43"/>
      <c r="X8" s="43"/>
      <c r="Y8" s="43"/>
      <c r="Z8" s="43"/>
    </row>
    <row r="9" spans="1:26" ht="15.75" customHeight="1" x14ac:dyDescent="0.25">
      <c r="A9" s="43"/>
      <c r="B9" s="54"/>
      <c r="C9" s="43"/>
      <c r="D9" s="43"/>
      <c r="E9" s="43"/>
      <c r="F9" s="43"/>
      <c r="G9" s="43"/>
      <c r="H9" s="43"/>
      <c r="I9" s="43"/>
      <c r="J9" s="43"/>
      <c r="K9" s="43"/>
      <c r="L9" s="43"/>
      <c r="M9" s="43"/>
      <c r="N9" s="43"/>
      <c r="O9" s="43"/>
      <c r="P9" s="43"/>
      <c r="Q9" s="43"/>
      <c r="R9" s="43"/>
      <c r="S9" s="43"/>
      <c r="T9" s="43"/>
      <c r="U9" s="43"/>
      <c r="V9" s="43"/>
      <c r="W9" s="43"/>
      <c r="X9" s="43"/>
      <c r="Y9" s="43"/>
      <c r="Z9" s="43"/>
    </row>
    <row r="10" spans="1:26" ht="15.75" customHeight="1" x14ac:dyDescent="0.25">
      <c r="A10" s="43"/>
      <c r="B10" s="54"/>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5.75" customHeight="1" x14ac:dyDescent="0.25">
      <c r="A11" s="43"/>
      <c r="B11" s="54"/>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5.75" customHeight="1" x14ac:dyDescent="0.25">
      <c r="A12" s="43"/>
      <c r="B12" s="54"/>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5.75" customHeight="1" x14ac:dyDescent="0.25">
      <c r="A13" s="43"/>
      <c r="B13" s="54"/>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5.75" customHeight="1" x14ac:dyDescent="0.25">
      <c r="A14" s="43"/>
      <c r="B14" s="54"/>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5.75" customHeight="1" x14ac:dyDescent="0.25">
      <c r="A15" s="43"/>
      <c r="B15" s="54"/>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5.75" customHeight="1" x14ac:dyDescent="0.25">
      <c r="A16" s="43"/>
      <c r="B16" s="54"/>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5.75" customHeight="1" x14ac:dyDescent="0.25">
      <c r="A17" s="43"/>
      <c r="B17" s="54"/>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5.75" customHeight="1" x14ac:dyDescent="0.25">
      <c r="A18" s="43"/>
      <c r="B18" s="54"/>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5.75" customHeight="1" x14ac:dyDescent="0.25">
      <c r="A19" s="43"/>
      <c r="B19" s="54"/>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5.75" customHeight="1" x14ac:dyDescent="0.25">
      <c r="A20" s="43"/>
      <c r="B20" s="54"/>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5.75" customHeight="1" x14ac:dyDescent="0.25">
      <c r="A21" s="43"/>
      <c r="B21" s="54"/>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5.75" customHeight="1" x14ac:dyDescent="0.25">
      <c r="A22" s="43"/>
      <c r="B22" s="54"/>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5.75" customHeight="1" x14ac:dyDescent="0.25">
      <c r="A23" s="43"/>
      <c r="B23" s="54"/>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5.75" customHeight="1" x14ac:dyDescent="0.25">
      <c r="A24" s="43"/>
      <c r="B24" s="54"/>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5.75" customHeight="1" x14ac:dyDescent="0.25">
      <c r="A25" s="43"/>
      <c r="B25" s="54"/>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5.75" customHeight="1" x14ac:dyDescent="0.25">
      <c r="A26" s="43"/>
      <c r="B26" s="54"/>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5.75" customHeight="1" x14ac:dyDescent="0.25">
      <c r="A27" s="43"/>
      <c r="B27" s="54"/>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5.75" customHeight="1" x14ac:dyDescent="0.25">
      <c r="A28" s="43"/>
      <c r="B28" s="54"/>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5.75" customHeight="1" x14ac:dyDescent="0.25">
      <c r="A29" s="43"/>
      <c r="B29" s="54"/>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5.75" customHeight="1" x14ac:dyDescent="0.25">
      <c r="A30" s="43"/>
      <c r="B30" s="54"/>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5.75" customHeight="1" x14ac:dyDescent="0.25">
      <c r="A31" s="43"/>
      <c r="B31" s="54"/>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5.75" customHeight="1" x14ac:dyDescent="0.25">
      <c r="A32" s="43"/>
      <c r="B32" s="54"/>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5.75" customHeight="1" x14ac:dyDescent="0.25">
      <c r="A33" s="43"/>
      <c r="B33" s="54"/>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5.75" customHeight="1" x14ac:dyDescent="0.25">
      <c r="A34" s="43"/>
      <c r="B34" s="54"/>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5.75" customHeight="1" x14ac:dyDescent="0.25">
      <c r="A35" s="43"/>
      <c r="B35" s="54"/>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5.75" customHeight="1" x14ac:dyDescent="0.25">
      <c r="A36" s="43"/>
      <c r="B36" s="54"/>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5.75" customHeight="1" x14ac:dyDescent="0.25">
      <c r="A37" s="43"/>
      <c r="B37" s="54"/>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5.75" customHeight="1" x14ac:dyDescent="0.25">
      <c r="A38" s="43"/>
      <c r="B38" s="54"/>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5.75" customHeight="1" x14ac:dyDescent="0.25">
      <c r="A39" s="43"/>
      <c r="B39" s="54"/>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5.75" customHeight="1" x14ac:dyDescent="0.25">
      <c r="A40" s="43"/>
      <c r="B40" s="54"/>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5.75" customHeight="1" x14ac:dyDescent="0.25">
      <c r="A41" s="43"/>
      <c r="B41" s="54"/>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5.75" customHeight="1" x14ac:dyDescent="0.25">
      <c r="A42" s="43"/>
      <c r="B42" s="54"/>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5.75" customHeight="1" x14ac:dyDescent="0.25">
      <c r="A43" s="43"/>
      <c r="B43" s="54"/>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5.75" customHeight="1" x14ac:dyDescent="0.25">
      <c r="A44" s="43"/>
      <c r="B44" s="54"/>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5.75" customHeight="1" x14ac:dyDescent="0.25">
      <c r="A45" s="43"/>
      <c r="B45" s="54"/>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5.75" customHeight="1" x14ac:dyDescent="0.25">
      <c r="A46" s="43"/>
      <c r="B46" s="54"/>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5.75" customHeight="1" x14ac:dyDescent="0.25">
      <c r="A47" s="43"/>
      <c r="B47" s="54"/>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25">
      <c r="A48" s="43"/>
      <c r="B48" s="54"/>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25">
      <c r="A49" s="43"/>
      <c r="B49" s="54"/>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25">
      <c r="A50" s="43"/>
      <c r="B50" s="54"/>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25">
      <c r="A51" s="43"/>
      <c r="B51" s="54"/>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25">
      <c r="A52" s="43"/>
      <c r="B52" s="54"/>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25">
      <c r="A53" s="43"/>
      <c r="B53" s="54"/>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25">
      <c r="A54" s="43"/>
      <c r="B54" s="54"/>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25">
      <c r="A55" s="43"/>
      <c r="B55" s="54"/>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25">
      <c r="A56" s="43"/>
      <c r="B56" s="54"/>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25">
      <c r="A57" s="43"/>
      <c r="B57" s="54"/>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25">
      <c r="A58" s="43"/>
      <c r="B58" s="54"/>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25">
      <c r="A59" s="43"/>
      <c r="B59" s="54"/>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25">
      <c r="A60" s="43"/>
      <c r="B60" s="54"/>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25">
      <c r="A61" s="43"/>
      <c r="B61" s="54"/>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25">
      <c r="A62" s="43"/>
      <c r="B62" s="54"/>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25">
      <c r="A63" s="43"/>
      <c r="B63" s="54"/>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25">
      <c r="A64" s="43"/>
      <c r="B64" s="54"/>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25">
      <c r="A65" s="43"/>
      <c r="B65" s="54"/>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25">
      <c r="A66" s="43"/>
      <c r="B66" s="54"/>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25">
      <c r="A67" s="43"/>
      <c r="B67" s="54"/>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25">
      <c r="A68" s="43"/>
      <c r="B68" s="54"/>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25">
      <c r="A69" s="43"/>
      <c r="B69" s="54"/>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25">
      <c r="A70" s="43"/>
      <c r="B70" s="54"/>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25">
      <c r="A71" s="43"/>
      <c r="B71" s="54"/>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25">
      <c r="A72" s="43"/>
      <c r="B72" s="54"/>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25">
      <c r="A73" s="43"/>
      <c r="B73" s="54"/>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25">
      <c r="A74" s="43"/>
      <c r="B74" s="54"/>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25">
      <c r="A75" s="43"/>
      <c r="B75" s="54"/>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25">
      <c r="A76" s="43"/>
      <c r="B76" s="54"/>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25">
      <c r="A77" s="43"/>
      <c r="B77" s="54"/>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25">
      <c r="A78" s="43"/>
      <c r="B78" s="54"/>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25">
      <c r="A79" s="43"/>
      <c r="B79" s="54"/>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25">
      <c r="A80" s="43"/>
      <c r="B80" s="54"/>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25">
      <c r="A81" s="43"/>
      <c r="B81" s="54"/>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25">
      <c r="A82" s="43"/>
      <c r="B82" s="54"/>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25">
      <c r="A83" s="43"/>
      <c r="B83" s="54"/>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25">
      <c r="A84" s="43"/>
      <c r="B84" s="54"/>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25">
      <c r="A85" s="43"/>
      <c r="B85" s="54"/>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25">
      <c r="A86" s="43"/>
      <c r="B86" s="54"/>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25">
      <c r="A87" s="43"/>
      <c r="B87" s="54"/>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25">
      <c r="A88" s="43"/>
      <c r="B88" s="54"/>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25">
      <c r="A89" s="43"/>
      <c r="B89" s="54"/>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25">
      <c r="A90" s="43"/>
      <c r="B90" s="54"/>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25">
      <c r="A91" s="43"/>
      <c r="B91" s="54"/>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25">
      <c r="A92" s="43"/>
      <c r="B92" s="54"/>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25">
      <c r="A93" s="43"/>
      <c r="B93" s="54"/>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25">
      <c r="A94" s="43"/>
      <c r="B94" s="54"/>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25">
      <c r="A95" s="43"/>
      <c r="B95" s="54"/>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25">
      <c r="A96" s="43"/>
      <c r="B96" s="54"/>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25">
      <c r="A97" s="43"/>
      <c r="B97" s="54"/>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25">
      <c r="A98" s="43"/>
      <c r="B98" s="54"/>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25">
      <c r="A99" s="43"/>
      <c r="B99" s="54"/>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5">
      <c r="A100" s="43"/>
      <c r="B100" s="54"/>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5">
      <c r="A101" s="43"/>
      <c r="B101" s="54"/>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5">
      <c r="A102" s="43"/>
      <c r="B102" s="54"/>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5">
      <c r="A103" s="43"/>
      <c r="B103" s="54"/>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5">
      <c r="A104" s="43"/>
      <c r="B104" s="54"/>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5">
      <c r="A105" s="43"/>
      <c r="B105" s="54"/>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5">
      <c r="A106" s="43"/>
      <c r="B106" s="54"/>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5">
      <c r="A107" s="43"/>
      <c r="B107" s="54"/>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5">
      <c r="A108" s="43"/>
      <c r="B108" s="54"/>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5">
      <c r="A109" s="43"/>
      <c r="B109" s="54"/>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5">
      <c r="A110" s="43"/>
      <c r="B110" s="54"/>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5">
      <c r="A111" s="43"/>
      <c r="B111" s="54"/>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5">
      <c r="A112" s="43"/>
      <c r="B112" s="54"/>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5">
      <c r="A113" s="43"/>
      <c r="B113" s="54"/>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5">
      <c r="A114" s="43"/>
      <c r="B114" s="54"/>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5">
      <c r="A115" s="43"/>
      <c r="B115" s="54"/>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5">
      <c r="A116" s="43"/>
      <c r="B116" s="54"/>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5">
      <c r="A117" s="43"/>
      <c r="B117" s="54"/>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5">
      <c r="A118" s="43"/>
      <c r="B118" s="54"/>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5">
      <c r="A119" s="43"/>
      <c r="B119" s="54"/>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5">
      <c r="A120" s="43"/>
      <c r="B120" s="54"/>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5">
      <c r="A121" s="43"/>
      <c r="B121" s="54"/>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25">
      <c r="A122" s="43"/>
      <c r="B122" s="54"/>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5">
      <c r="A123" s="43"/>
      <c r="B123" s="54"/>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5">
      <c r="A124" s="43"/>
      <c r="B124" s="54"/>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5">
      <c r="A125" s="43"/>
      <c r="B125" s="54"/>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5">
      <c r="A126" s="43"/>
      <c r="B126" s="54"/>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5">
      <c r="A127" s="43"/>
      <c r="B127" s="54"/>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5">
      <c r="A128" s="43"/>
      <c r="B128" s="54"/>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5">
      <c r="A129" s="43"/>
      <c r="B129" s="54"/>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5">
      <c r="A130" s="43"/>
      <c r="B130" s="54"/>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5">
      <c r="A131" s="43"/>
      <c r="B131" s="54"/>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5">
      <c r="A132" s="43"/>
      <c r="B132" s="54"/>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5">
      <c r="A133" s="43"/>
      <c r="B133" s="54"/>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5">
      <c r="A134" s="43"/>
      <c r="B134" s="54"/>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5">
      <c r="A135" s="43"/>
      <c r="B135" s="54"/>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5">
      <c r="A136" s="43"/>
      <c r="B136" s="54"/>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5">
      <c r="A137" s="43"/>
      <c r="B137" s="54"/>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5">
      <c r="A138" s="43"/>
      <c r="B138" s="54"/>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5">
      <c r="A139" s="43"/>
      <c r="B139" s="54"/>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5">
      <c r="A140" s="43"/>
      <c r="B140" s="54"/>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5">
      <c r="A141" s="43"/>
      <c r="B141" s="54"/>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5">
      <c r="A142" s="43"/>
      <c r="B142" s="54"/>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5">
      <c r="A143" s="43"/>
      <c r="B143" s="54"/>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5">
      <c r="A144" s="43"/>
      <c r="B144" s="54"/>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5">
      <c r="A145" s="43"/>
      <c r="B145" s="54"/>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5">
      <c r="A146" s="43"/>
      <c r="B146" s="54"/>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5">
      <c r="A147" s="43"/>
      <c r="B147" s="54"/>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5">
      <c r="A148" s="43"/>
      <c r="B148" s="54"/>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5">
      <c r="A149" s="43"/>
      <c r="B149" s="54"/>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5">
      <c r="A150" s="43"/>
      <c r="B150" s="54"/>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5">
      <c r="A151" s="43"/>
      <c r="B151" s="54"/>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5">
      <c r="A152" s="43"/>
      <c r="B152" s="54"/>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5">
      <c r="A153" s="43"/>
      <c r="B153" s="54"/>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5">
      <c r="A154" s="43"/>
      <c r="B154" s="54"/>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5">
      <c r="A155" s="43"/>
      <c r="B155" s="54"/>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5">
      <c r="A156" s="43"/>
      <c r="B156" s="54"/>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5">
      <c r="A157" s="43"/>
      <c r="B157" s="54"/>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5">
      <c r="A158" s="43"/>
      <c r="B158" s="54"/>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5">
      <c r="A159" s="43"/>
      <c r="B159" s="54"/>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5">
      <c r="A160" s="43"/>
      <c r="B160" s="54"/>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5">
      <c r="A161" s="43"/>
      <c r="B161" s="54"/>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5">
      <c r="A162" s="43"/>
      <c r="B162" s="54"/>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5">
      <c r="A163" s="43"/>
      <c r="B163" s="54"/>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5">
      <c r="A164" s="43"/>
      <c r="B164" s="54"/>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5">
      <c r="A165" s="43"/>
      <c r="B165" s="54"/>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5">
      <c r="A166" s="43"/>
      <c r="B166" s="54"/>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5">
      <c r="A167" s="43"/>
      <c r="B167" s="54"/>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5">
      <c r="A168" s="43"/>
      <c r="B168" s="54"/>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5">
      <c r="A169" s="43"/>
      <c r="B169" s="54"/>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5">
      <c r="A170" s="43"/>
      <c r="B170" s="54"/>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5">
      <c r="A171" s="43"/>
      <c r="B171" s="54"/>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5">
      <c r="A172" s="43"/>
      <c r="B172" s="54"/>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5">
      <c r="A173" s="43"/>
      <c r="B173" s="54"/>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5">
      <c r="A174" s="43"/>
      <c r="B174" s="54"/>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5">
      <c r="A175" s="43"/>
      <c r="B175" s="54"/>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5">
      <c r="A176" s="43"/>
      <c r="B176" s="54"/>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5">
      <c r="A177" s="43"/>
      <c r="B177" s="54"/>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5">
      <c r="A178" s="43"/>
      <c r="B178" s="54"/>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5">
      <c r="A179" s="43"/>
      <c r="B179" s="54"/>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5">
      <c r="A180" s="43"/>
      <c r="B180" s="54"/>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5">
      <c r="A181" s="43"/>
      <c r="B181" s="54"/>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5">
      <c r="A182" s="43"/>
      <c r="B182" s="54"/>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5">
      <c r="A183" s="43"/>
      <c r="B183" s="54"/>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5">
      <c r="A184" s="43"/>
      <c r="B184" s="54"/>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5">
      <c r="A185" s="43"/>
      <c r="B185" s="54"/>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5">
      <c r="A186" s="43"/>
      <c r="B186" s="54"/>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5">
      <c r="A187" s="43"/>
      <c r="B187" s="54"/>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5">
      <c r="A188" s="43"/>
      <c r="B188" s="54"/>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5">
      <c r="A189" s="43"/>
      <c r="B189" s="54"/>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5">
      <c r="A190" s="43"/>
      <c r="B190" s="54"/>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5">
      <c r="A191" s="43"/>
      <c r="B191" s="54"/>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5">
      <c r="A192" s="43"/>
      <c r="B192" s="54"/>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5">
      <c r="A193" s="43"/>
      <c r="B193" s="54"/>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5">
      <c r="A194" s="43"/>
      <c r="B194" s="54"/>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5">
      <c r="A195" s="43"/>
      <c r="B195" s="54"/>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5">
      <c r="A196" s="43"/>
      <c r="B196" s="54"/>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5">
      <c r="A197" s="43"/>
      <c r="B197" s="54"/>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5">
      <c r="A198" s="43"/>
      <c r="B198" s="54"/>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5">
      <c r="A199" s="43"/>
      <c r="B199" s="54"/>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5">
      <c r="A200" s="43"/>
      <c r="B200" s="54"/>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5">
      <c r="A201" s="43"/>
      <c r="B201" s="54"/>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5">
      <c r="A202" s="43"/>
      <c r="B202" s="54"/>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5">
      <c r="A203" s="43"/>
      <c r="B203" s="54"/>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5">
      <c r="A204" s="43"/>
      <c r="B204" s="54"/>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5">
      <c r="A205" s="43"/>
      <c r="B205" s="54"/>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5">
      <c r="A206" s="43"/>
      <c r="B206" s="54"/>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5">
      <c r="A207" s="43"/>
      <c r="B207" s="54"/>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5">
      <c r="A208" s="43"/>
      <c r="B208" s="54"/>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5">
      <c r="A209" s="43"/>
      <c r="B209" s="54"/>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5">
      <c r="A210" s="43"/>
      <c r="B210" s="54"/>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5">
      <c r="A211" s="43"/>
      <c r="B211" s="54"/>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5">
      <c r="A212" s="43"/>
      <c r="B212" s="54"/>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5">
      <c r="A213" s="43"/>
      <c r="B213" s="54"/>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5">
      <c r="A214" s="43"/>
      <c r="B214" s="54"/>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5">
      <c r="A215" s="43"/>
      <c r="B215" s="54"/>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5">
      <c r="A216" s="43"/>
      <c r="B216" s="54"/>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5">
      <c r="A217" s="43"/>
      <c r="B217" s="54"/>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5">
      <c r="A218" s="43"/>
      <c r="B218" s="54"/>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5">
      <c r="A219" s="43"/>
      <c r="B219" s="54"/>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5">
      <c r="A220" s="43"/>
      <c r="B220" s="54"/>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5">
      <c r="A221" s="43"/>
      <c r="B221" s="54"/>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5">
      <c r="A222" s="43"/>
      <c r="B222" s="54"/>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5">
      <c r="A223" s="43"/>
      <c r="B223" s="54"/>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5">
      <c r="A224" s="43"/>
      <c r="B224" s="54"/>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5">
      <c r="A225" s="43"/>
      <c r="B225" s="54"/>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5">
      <c r="A226" s="43"/>
      <c r="B226" s="54"/>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5">
      <c r="A227" s="43"/>
      <c r="B227" s="54"/>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5">
      <c r="A228" s="43"/>
      <c r="B228" s="54"/>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5">
      <c r="A229" s="43"/>
      <c r="B229" s="54"/>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5">
      <c r="A230" s="43"/>
      <c r="B230" s="54"/>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5">
      <c r="A231" s="43"/>
      <c r="B231" s="54"/>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5">
      <c r="A232" s="43"/>
      <c r="B232" s="54"/>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5">
      <c r="A233" s="43"/>
      <c r="B233" s="54"/>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5">
      <c r="A234" s="43"/>
      <c r="B234" s="54"/>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5">
      <c r="A235" s="43"/>
      <c r="B235" s="54"/>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5">
      <c r="A236" s="43"/>
      <c r="B236" s="54"/>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5">
      <c r="A237" s="43"/>
      <c r="B237" s="54"/>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5">
      <c r="A238" s="43"/>
      <c r="B238" s="54"/>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5">
      <c r="A239" s="43"/>
      <c r="B239" s="54"/>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5">
      <c r="A240" s="43"/>
      <c r="B240" s="54"/>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x14ac:dyDescent="0.25">
      <c r="A241" s="43"/>
      <c r="B241" s="54"/>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x14ac:dyDescent="0.25">
      <c r="A242" s="43"/>
      <c r="B242" s="54"/>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x14ac:dyDescent="0.25">
      <c r="A243" s="43"/>
      <c r="B243" s="54"/>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x14ac:dyDescent="0.25">
      <c r="A244" s="43"/>
      <c r="B244" s="54"/>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x14ac:dyDescent="0.25">
      <c r="A245" s="43"/>
      <c r="B245" s="54"/>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x14ac:dyDescent="0.25">
      <c r="A246" s="43"/>
      <c r="B246" s="54"/>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x14ac:dyDescent="0.25">
      <c r="A247" s="43"/>
      <c r="B247" s="54"/>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x14ac:dyDescent="0.25">
      <c r="A248" s="43"/>
      <c r="B248" s="54"/>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x14ac:dyDescent="0.25">
      <c r="A249" s="43"/>
      <c r="B249" s="54"/>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x14ac:dyDescent="0.25">
      <c r="A250" s="43"/>
      <c r="B250" s="54"/>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x14ac:dyDescent="0.25">
      <c r="A251" s="43"/>
      <c r="B251" s="54"/>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x14ac:dyDescent="0.25">
      <c r="A252" s="43"/>
      <c r="B252" s="54"/>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x14ac:dyDescent="0.25">
      <c r="A253" s="43"/>
      <c r="B253" s="54"/>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x14ac:dyDescent="0.25">
      <c r="A254" s="43"/>
      <c r="B254" s="54"/>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x14ac:dyDescent="0.25">
      <c r="A255" s="43"/>
      <c r="B255" s="54"/>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x14ac:dyDescent="0.25">
      <c r="A256" s="43"/>
      <c r="B256" s="54"/>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x14ac:dyDescent="0.25">
      <c r="A257" s="43"/>
      <c r="B257" s="54"/>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x14ac:dyDescent="0.25">
      <c r="A258" s="43"/>
      <c r="B258" s="54"/>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x14ac:dyDescent="0.25">
      <c r="A259" s="43"/>
      <c r="B259" s="54"/>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x14ac:dyDescent="0.25">
      <c r="A260" s="43"/>
      <c r="B260" s="54"/>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x14ac:dyDescent="0.25">
      <c r="A261" s="43"/>
      <c r="B261" s="54"/>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x14ac:dyDescent="0.25">
      <c r="A262" s="43"/>
      <c r="B262" s="54"/>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x14ac:dyDescent="0.25">
      <c r="A263" s="43"/>
      <c r="B263" s="54"/>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x14ac:dyDescent="0.25">
      <c r="A264" s="43"/>
      <c r="B264" s="54"/>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x14ac:dyDescent="0.25">
      <c r="A265" s="43"/>
      <c r="B265" s="54"/>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x14ac:dyDescent="0.25">
      <c r="A266" s="43"/>
      <c r="B266" s="54"/>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x14ac:dyDescent="0.25">
      <c r="A267" s="43"/>
      <c r="B267" s="54"/>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x14ac:dyDescent="0.25">
      <c r="A268" s="43"/>
      <c r="B268" s="54"/>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x14ac:dyDescent="0.25">
      <c r="A269" s="43"/>
      <c r="B269" s="54"/>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x14ac:dyDescent="0.25">
      <c r="A270" s="43"/>
      <c r="B270" s="54"/>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x14ac:dyDescent="0.25">
      <c r="A271" s="43"/>
      <c r="B271" s="54"/>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x14ac:dyDescent="0.25">
      <c r="A272" s="43"/>
      <c r="B272" s="54"/>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x14ac:dyDescent="0.25">
      <c r="A273" s="43"/>
      <c r="B273" s="54"/>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x14ac:dyDescent="0.25">
      <c r="A274" s="43"/>
      <c r="B274" s="54"/>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x14ac:dyDescent="0.25">
      <c r="A275" s="43"/>
      <c r="B275" s="54"/>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x14ac:dyDescent="0.25">
      <c r="A276" s="43"/>
      <c r="B276" s="54"/>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x14ac:dyDescent="0.25">
      <c r="A277" s="43"/>
      <c r="B277" s="54"/>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x14ac:dyDescent="0.25">
      <c r="A278" s="43"/>
      <c r="B278" s="54"/>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x14ac:dyDescent="0.25">
      <c r="A279" s="43"/>
      <c r="B279" s="54"/>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x14ac:dyDescent="0.25">
      <c r="A280" s="43"/>
      <c r="B280" s="54"/>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x14ac:dyDescent="0.25">
      <c r="A281" s="43"/>
      <c r="B281" s="54"/>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x14ac:dyDescent="0.25">
      <c r="A282" s="43"/>
      <c r="B282" s="54"/>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x14ac:dyDescent="0.25">
      <c r="A283" s="43"/>
      <c r="B283" s="54"/>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x14ac:dyDescent="0.25">
      <c r="A284" s="43"/>
      <c r="B284" s="54"/>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x14ac:dyDescent="0.25">
      <c r="A285" s="43"/>
      <c r="B285" s="54"/>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x14ac:dyDescent="0.25">
      <c r="A286" s="43"/>
      <c r="B286" s="54"/>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x14ac:dyDescent="0.25">
      <c r="A287" s="43"/>
      <c r="B287" s="54"/>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x14ac:dyDescent="0.25">
      <c r="A288" s="43"/>
      <c r="B288" s="54"/>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x14ac:dyDescent="0.25">
      <c r="A289" s="43"/>
      <c r="B289" s="54"/>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x14ac:dyDescent="0.25">
      <c r="A290" s="43"/>
      <c r="B290" s="54"/>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x14ac:dyDescent="0.25">
      <c r="A291" s="43"/>
      <c r="B291" s="54"/>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x14ac:dyDescent="0.25">
      <c r="A292" s="43"/>
      <c r="B292" s="54"/>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x14ac:dyDescent="0.25">
      <c r="A293" s="43"/>
      <c r="B293" s="54"/>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x14ac:dyDescent="0.25">
      <c r="A294" s="43"/>
      <c r="B294" s="54"/>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x14ac:dyDescent="0.25">
      <c r="A295" s="43"/>
      <c r="B295" s="54"/>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x14ac:dyDescent="0.25">
      <c r="A296" s="43"/>
      <c r="B296" s="54"/>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x14ac:dyDescent="0.25">
      <c r="A297" s="43"/>
      <c r="B297" s="54"/>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x14ac:dyDescent="0.25">
      <c r="A298" s="43"/>
      <c r="B298" s="54"/>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x14ac:dyDescent="0.25">
      <c r="A299" s="43"/>
      <c r="B299" s="54"/>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x14ac:dyDescent="0.25">
      <c r="A300" s="43"/>
      <c r="B300" s="54"/>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x14ac:dyDescent="0.25">
      <c r="A301" s="43"/>
      <c r="B301" s="54"/>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x14ac:dyDescent="0.25">
      <c r="A302" s="43"/>
      <c r="B302" s="54"/>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x14ac:dyDescent="0.25">
      <c r="A303" s="43"/>
      <c r="B303" s="54"/>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x14ac:dyDescent="0.25">
      <c r="A304" s="43"/>
      <c r="B304" s="54"/>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x14ac:dyDescent="0.25">
      <c r="A305" s="43"/>
      <c r="B305" s="54"/>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x14ac:dyDescent="0.25">
      <c r="A306" s="43"/>
      <c r="B306" s="54"/>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x14ac:dyDescent="0.25">
      <c r="A307" s="43"/>
      <c r="B307" s="54"/>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x14ac:dyDescent="0.25">
      <c r="A308" s="43"/>
      <c r="B308" s="54"/>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x14ac:dyDescent="0.25">
      <c r="A309" s="43"/>
      <c r="B309" s="54"/>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x14ac:dyDescent="0.25">
      <c r="A310" s="43"/>
      <c r="B310" s="54"/>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x14ac:dyDescent="0.25">
      <c r="A311" s="43"/>
      <c r="B311" s="54"/>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x14ac:dyDescent="0.25">
      <c r="A312" s="43"/>
      <c r="B312" s="54"/>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x14ac:dyDescent="0.25">
      <c r="A313" s="43"/>
      <c r="B313" s="54"/>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x14ac:dyDescent="0.25">
      <c r="A314" s="43"/>
      <c r="B314" s="54"/>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x14ac:dyDescent="0.25">
      <c r="A315" s="43"/>
      <c r="B315" s="54"/>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x14ac:dyDescent="0.25">
      <c r="A316" s="43"/>
      <c r="B316" s="54"/>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x14ac:dyDescent="0.25">
      <c r="A317" s="43"/>
      <c r="B317" s="54"/>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x14ac:dyDescent="0.25">
      <c r="A318" s="43"/>
      <c r="B318" s="54"/>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x14ac:dyDescent="0.25">
      <c r="A319" s="43"/>
      <c r="B319" s="54"/>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x14ac:dyDescent="0.25">
      <c r="A320" s="43"/>
      <c r="B320" s="54"/>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x14ac:dyDescent="0.25">
      <c r="A321" s="43"/>
      <c r="B321" s="54"/>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x14ac:dyDescent="0.25">
      <c r="A322" s="43"/>
      <c r="B322" s="54"/>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x14ac:dyDescent="0.25">
      <c r="A323" s="43"/>
      <c r="B323" s="54"/>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x14ac:dyDescent="0.25">
      <c r="A324" s="43"/>
      <c r="B324" s="54"/>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x14ac:dyDescent="0.25">
      <c r="A325" s="43"/>
      <c r="B325" s="54"/>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x14ac:dyDescent="0.25">
      <c r="A326" s="43"/>
      <c r="B326" s="54"/>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x14ac:dyDescent="0.25">
      <c r="A327" s="43"/>
      <c r="B327" s="54"/>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x14ac:dyDescent="0.25">
      <c r="A328" s="43"/>
      <c r="B328" s="54"/>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x14ac:dyDescent="0.25">
      <c r="A329" s="43"/>
      <c r="B329" s="54"/>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x14ac:dyDescent="0.25">
      <c r="A330" s="43"/>
      <c r="B330" s="54"/>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x14ac:dyDescent="0.25">
      <c r="A331" s="43"/>
      <c r="B331" s="54"/>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x14ac:dyDescent="0.25">
      <c r="A332" s="43"/>
      <c r="B332" s="54"/>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x14ac:dyDescent="0.25">
      <c r="A333" s="43"/>
      <c r="B333" s="54"/>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x14ac:dyDescent="0.25">
      <c r="A334" s="43"/>
      <c r="B334" s="54"/>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x14ac:dyDescent="0.25">
      <c r="A335" s="43"/>
      <c r="B335" s="54"/>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x14ac:dyDescent="0.25">
      <c r="A336" s="43"/>
      <c r="B336" s="54"/>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x14ac:dyDescent="0.25">
      <c r="A337" s="43"/>
      <c r="B337" s="54"/>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x14ac:dyDescent="0.25">
      <c r="A338" s="43"/>
      <c r="B338" s="54"/>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x14ac:dyDescent="0.25">
      <c r="A339" s="43"/>
      <c r="B339" s="54"/>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x14ac:dyDescent="0.25">
      <c r="A340" s="43"/>
      <c r="B340" s="54"/>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x14ac:dyDescent="0.25">
      <c r="A341" s="43"/>
      <c r="B341" s="54"/>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x14ac:dyDescent="0.25">
      <c r="A342" s="43"/>
      <c r="B342" s="54"/>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x14ac:dyDescent="0.25">
      <c r="A343" s="43"/>
      <c r="B343" s="54"/>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x14ac:dyDescent="0.25">
      <c r="A344" s="43"/>
      <c r="B344" s="54"/>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x14ac:dyDescent="0.25">
      <c r="A345" s="43"/>
      <c r="B345" s="54"/>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x14ac:dyDescent="0.25">
      <c r="A346" s="43"/>
      <c r="B346" s="54"/>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x14ac:dyDescent="0.25">
      <c r="A347" s="43"/>
      <c r="B347" s="54"/>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x14ac:dyDescent="0.25">
      <c r="A348" s="43"/>
      <c r="B348" s="54"/>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x14ac:dyDescent="0.25">
      <c r="A349" s="43"/>
      <c r="B349" s="54"/>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x14ac:dyDescent="0.25">
      <c r="A350" s="43"/>
      <c r="B350" s="54"/>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x14ac:dyDescent="0.25">
      <c r="A351" s="43"/>
      <c r="B351" s="54"/>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x14ac:dyDescent="0.25">
      <c r="A352" s="43"/>
      <c r="B352" s="54"/>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x14ac:dyDescent="0.25">
      <c r="A353" s="43"/>
      <c r="B353" s="54"/>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x14ac:dyDescent="0.25">
      <c r="A354" s="43"/>
      <c r="B354" s="54"/>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x14ac:dyDescent="0.25">
      <c r="A355" s="43"/>
      <c r="B355" s="54"/>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x14ac:dyDescent="0.25">
      <c r="A356" s="43"/>
      <c r="B356" s="54"/>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x14ac:dyDescent="0.25">
      <c r="A357" s="43"/>
      <c r="B357" s="54"/>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x14ac:dyDescent="0.25">
      <c r="A358" s="43"/>
      <c r="B358" s="54"/>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x14ac:dyDescent="0.25">
      <c r="A359" s="43"/>
      <c r="B359" s="54"/>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x14ac:dyDescent="0.25">
      <c r="A360" s="43"/>
      <c r="B360" s="54"/>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x14ac:dyDescent="0.25">
      <c r="A361" s="43"/>
      <c r="B361" s="54"/>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x14ac:dyDescent="0.25">
      <c r="A362" s="43"/>
      <c r="B362" s="54"/>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x14ac:dyDescent="0.25">
      <c r="A363" s="43"/>
      <c r="B363" s="54"/>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x14ac:dyDescent="0.25">
      <c r="A364" s="43"/>
      <c r="B364" s="54"/>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x14ac:dyDescent="0.25">
      <c r="A365" s="43"/>
      <c r="B365" s="54"/>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x14ac:dyDescent="0.25">
      <c r="A366" s="43"/>
      <c r="B366" s="54"/>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x14ac:dyDescent="0.25">
      <c r="A367" s="43"/>
      <c r="B367" s="54"/>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x14ac:dyDescent="0.25">
      <c r="A368" s="43"/>
      <c r="B368" s="54"/>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x14ac:dyDescent="0.25">
      <c r="A369" s="43"/>
      <c r="B369" s="54"/>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x14ac:dyDescent="0.25">
      <c r="A370" s="43"/>
      <c r="B370" s="54"/>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x14ac:dyDescent="0.25">
      <c r="A371" s="43"/>
      <c r="B371" s="54"/>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x14ac:dyDescent="0.25">
      <c r="A372" s="43"/>
      <c r="B372" s="54"/>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x14ac:dyDescent="0.25">
      <c r="A373" s="43"/>
      <c r="B373" s="54"/>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x14ac:dyDescent="0.25">
      <c r="A374" s="43"/>
      <c r="B374" s="54"/>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x14ac:dyDescent="0.25">
      <c r="A375" s="43"/>
      <c r="B375" s="54"/>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x14ac:dyDescent="0.25">
      <c r="A376" s="43"/>
      <c r="B376" s="54"/>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x14ac:dyDescent="0.25">
      <c r="A377" s="43"/>
      <c r="B377" s="54"/>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x14ac:dyDescent="0.25">
      <c r="A378" s="43"/>
      <c r="B378" s="54"/>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x14ac:dyDescent="0.25">
      <c r="A379" s="43"/>
      <c r="B379" s="54"/>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x14ac:dyDescent="0.25">
      <c r="A380" s="43"/>
      <c r="B380" s="54"/>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x14ac:dyDescent="0.25">
      <c r="A381" s="43"/>
      <c r="B381" s="54"/>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x14ac:dyDescent="0.25">
      <c r="A382" s="43"/>
      <c r="B382" s="54"/>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x14ac:dyDescent="0.25">
      <c r="A383" s="43"/>
      <c r="B383" s="54"/>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x14ac:dyDescent="0.25">
      <c r="A384" s="43"/>
      <c r="B384" s="54"/>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x14ac:dyDescent="0.25">
      <c r="A385" s="43"/>
      <c r="B385" s="54"/>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x14ac:dyDescent="0.25">
      <c r="A386" s="43"/>
      <c r="B386" s="54"/>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x14ac:dyDescent="0.25">
      <c r="A387" s="43"/>
      <c r="B387" s="54"/>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x14ac:dyDescent="0.25">
      <c r="A388" s="43"/>
      <c r="B388" s="54"/>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x14ac:dyDescent="0.25">
      <c r="A389" s="43"/>
      <c r="B389" s="54"/>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x14ac:dyDescent="0.25">
      <c r="A390" s="43"/>
      <c r="B390" s="54"/>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x14ac:dyDescent="0.25">
      <c r="A391" s="43"/>
      <c r="B391" s="54"/>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x14ac:dyDescent="0.25">
      <c r="A392" s="43"/>
      <c r="B392" s="54"/>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x14ac:dyDescent="0.25">
      <c r="A393" s="43"/>
      <c r="B393" s="54"/>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x14ac:dyDescent="0.25">
      <c r="A394" s="43"/>
      <c r="B394" s="54"/>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x14ac:dyDescent="0.25">
      <c r="A395" s="43"/>
      <c r="B395" s="54"/>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x14ac:dyDescent="0.25">
      <c r="A396" s="43"/>
      <c r="B396" s="54"/>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x14ac:dyDescent="0.25">
      <c r="A397" s="43"/>
      <c r="B397" s="54"/>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x14ac:dyDescent="0.25">
      <c r="A398" s="43"/>
      <c r="B398" s="54"/>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x14ac:dyDescent="0.25">
      <c r="A399" s="43"/>
      <c r="B399" s="54"/>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x14ac:dyDescent="0.25">
      <c r="A400" s="43"/>
      <c r="B400" s="54"/>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x14ac:dyDescent="0.25">
      <c r="A401" s="43"/>
      <c r="B401" s="54"/>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x14ac:dyDescent="0.25">
      <c r="A402" s="43"/>
      <c r="B402" s="54"/>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x14ac:dyDescent="0.25">
      <c r="A403" s="43"/>
      <c r="B403" s="54"/>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x14ac:dyDescent="0.25">
      <c r="A404" s="43"/>
      <c r="B404" s="54"/>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x14ac:dyDescent="0.25">
      <c r="A405" s="43"/>
      <c r="B405" s="54"/>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x14ac:dyDescent="0.25">
      <c r="A406" s="43"/>
      <c r="B406" s="54"/>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x14ac:dyDescent="0.25">
      <c r="A407" s="43"/>
      <c r="B407" s="54"/>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x14ac:dyDescent="0.25">
      <c r="A408" s="43"/>
      <c r="B408" s="54"/>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x14ac:dyDescent="0.25">
      <c r="A409" s="43"/>
      <c r="B409" s="54"/>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x14ac:dyDescent="0.25">
      <c r="A410" s="43"/>
      <c r="B410" s="54"/>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x14ac:dyDescent="0.25">
      <c r="A411" s="43"/>
      <c r="B411" s="54"/>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x14ac:dyDescent="0.25">
      <c r="A412" s="43"/>
      <c r="B412" s="54"/>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x14ac:dyDescent="0.25">
      <c r="A413" s="43"/>
      <c r="B413" s="54"/>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x14ac:dyDescent="0.25">
      <c r="A414" s="43"/>
      <c r="B414" s="54"/>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x14ac:dyDescent="0.25">
      <c r="A415" s="43"/>
      <c r="B415" s="54"/>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x14ac:dyDescent="0.25">
      <c r="A416" s="43"/>
      <c r="B416" s="54"/>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x14ac:dyDescent="0.25">
      <c r="A417" s="43"/>
      <c r="B417" s="54"/>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x14ac:dyDescent="0.25">
      <c r="A418" s="43"/>
      <c r="B418" s="54"/>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x14ac:dyDescent="0.25">
      <c r="A419" s="43"/>
      <c r="B419" s="54"/>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x14ac:dyDescent="0.25">
      <c r="A420" s="43"/>
      <c r="B420" s="54"/>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x14ac:dyDescent="0.25">
      <c r="A421" s="43"/>
      <c r="B421" s="54"/>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x14ac:dyDescent="0.25">
      <c r="A422" s="43"/>
      <c r="B422" s="54"/>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x14ac:dyDescent="0.25">
      <c r="A423" s="43"/>
      <c r="B423" s="54"/>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x14ac:dyDescent="0.25">
      <c r="A424" s="43"/>
      <c r="B424" s="54"/>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x14ac:dyDescent="0.25">
      <c r="A425" s="43"/>
      <c r="B425" s="54"/>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x14ac:dyDescent="0.25">
      <c r="A426" s="43"/>
      <c r="B426" s="54"/>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x14ac:dyDescent="0.25">
      <c r="A427" s="43"/>
      <c r="B427" s="54"/>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x14ac:dyDescent="0.25">
      <c r="A428" s="43"/>
      <c r="B428" s="54"/>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x14ac:dyDescent="0.25">
      <c r="A429" s="43"/>
      <c r="B429" s="54"/>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x14ac:dyDescent="0.25">
      <c r="A430" s="43"/>
      <c r="B430" s="54"/>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x14ac:dyDescent="0.25">
      <c r="A431" s="43"/>
      <c r="B431" s="54"/>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x14ac:dyDescent="0.25">
      <c r="A432" s="43"/>
      <c r="B432" s="54"/>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x14ac:dyDescent="0.25">
      <c r="A433" s="43"/>
      <c r="B433" s="54"/>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x14ac:dyDescent="0.25">
      <c r="A434" s="43"/>
      <c r="B434" s="54"/>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x14ac:dyDescent="0.25">
      <c r="A435" s="43"/>
      <c r="B435" s="54"/>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x14ac:dyDescent="0.25">
      <c r="A436" s="43"/>
      <c r="B436" s="54"/>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x14ac:dyDescent="0.25">
      <c r="A437" s="43"/>
      <c r="B437" s="54"/>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x14ac:dyDescent="0.25">
      <c r="A438" s="43"/>
      <c r="B438" s="54"/>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x14ac:dyDescent="0.25">
      <c r="A439" s="43"/>
      <c r="B439" s="54"/>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x14ac:dyDescent="0.25">
      <c r="A440" s="43"/>
      <c r="B440" s="54"/>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x14ac:dyDescent="0.25">
      <c r="A441" s="43"/>
      <c r="B441" s="54"/>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x14ac:dyDescent="0.25">
      <c r="A442" s="43"/>
      <c r="B442" s="54"/>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x14ac:dyDescent="0.25">
      <c r="A443" s="43"/>
      <c r="B443" s="54"/>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x14ac:dyDescent="0.25">
      <c r="A444" s="43"/>
      <c r="B444" s="54"/>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x14ac:dyDescent="0.25">
      <c r="A445" s="43"/>
      <c r="B445" s="54"/>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x14ac:dyDescent="0.25">
      <c r="A446" s="43"/>
      <c r="B446" s="54"/>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x14ac:dyDescent="0.25">
      <c r="A447" s="43"/>
      <c r="B447" s="54"/>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x14ac:dyDescent="0.25">
      <c r="A448" s="43"/>
      <c r="B448" s="54"/>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x14ac:dyDescent="0.25">
      <c r="A449" s="43"/>
      <c r="B449" s="54"/>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x14ac:dyDescent="0.25">
      <c r="A450" s="43"/>
      <c r="B450" s="54"/>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x14ac:dyDescent="0.25">
      <c r="A451" s="43"/>
      <c r="B451" s="54"/>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x14ac:dyDescent="0.25">
      <c r="A452" s="43"/>
      <c r="B452" s="54"/>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x14ac:dyDescent="0.25">
      <c r="A453" s="43"/>
      <c r="B453" s="54"/>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x14ac:dyDescent="0.25">
      <c r="A454" s="43"/>
      <c r="B454" s="54"/>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x14ac:dyDescent="0.25">
      <c r="A455" s="43"/>
      <c r="B455" s="54"/>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x14ac:dyDescent="0.25">
      <c r="A456" s="43"/>
      <c r="B456" s="54"/>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x14ac:dyDescent="0.25">
      <c r="A457" s="43"/>
      <c r="B457" s="54"/>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x14ac:dyDescent="0.25">
      <c r="A458" s="43"/>
      <c r="B458" s="54"/>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x14ac:dyDescent="0.25">
      <c r="A459" s="43"/>
      <c r="B459" s="54"/>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x14ac:dyDescent="0.25">
      <c r="A460" s="43"/>
      <c r="B460" s="54"/>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x14ac:dyDescent="0.25">
      <c r="A461" s="43"/>
      <c r="B461" s="54"/>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x14ac:dyDescent="0.25">
      <c r="A462" s="43"/>
      <c r="B462" s="54"/>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x14ac:dyDescent="0.25">
      <c r="A463" s="43"/>
      <c r="B463" s="54"/>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x14ac:dyDescent="0.25">
      <c r="A464" s="43"/>
      <c r="B464" s="54"/>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x14ac:dyDescent="0.25">
      <c r="A465" s="43"/>
      <c r="B465" s="54"/>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x14ac:dyDescent="0.25">
      <c r="A466" s="43"/>
      <c r="B466" s="54"/>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x14ac:dyDescent="0.25">
      <c r="A467" s="43"/>
      <c r="B467" s="54"/>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x14ac:dyDescent="0.25">
      <c r="A468" s="43"/>
      <c r="B468" s="54"/>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x14ac:dyDescent="0.25">
      <c r="A469" s="43"/>
      <c r="B469" s="54"/>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x14ac:dyDescent="0.25">
      <c r="A470" s="43"/>
      <c r="B470" s="54"/>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x14ac:dyDescent="0.25">
      <c r="A471" s="43"/>
      <c r="B471" s="54"/>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x14ac:dyDescent="0.25">
      <c r="A472" s="43"/>
      <c r="B472" s="54"/>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x14ac:dyDescent="0.25">
      <c r="A473" s="43"/>
      <c r="B473" s="54"/>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x14ac:dyDescent="0.25">
      <c r="A474" s="43"/>
      <c r="B474" s="54"/>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x14ac:dyDescent="0.25">
      <c r="A475" s="43"/>
      <c r="B475" s="54"/>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x14ac:dyDescent="0.25">
      <c r="A476" s="43"/>
      <c r="B476" s="54"/>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x14ac:dyDescent="0.25">
      <c r="A477" s="43"/>
      <c r="B477" s="54"/>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x14ac:dyDescent="0.25">
      <c r="A478" s="43"/>
      <c r="B478" s="54"/>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x14ac:dyDescent="0.25">
      <c r="A479" s="43"/>
      <c r="B479" s="54"/>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x14ac:dyDescent="0.25">
      <c r="A480" s="43"/>
      <c r="B480" s="54"/>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x14ac:dyDescent="0.25">
      <c r="A481" s="43"/>
      <c r="B481" s="54"/>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x14ac:dyDescent="0.25">
      <c r="A482" s="43"/>
      <c r="B482" s="54"/>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x14ac:dyDescent="0.25">
      <c r="A483" s="43"/>
      <c r="B483" s="54"/>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x14ac:dyDescent="0.25">
      <c r="A484" s="43"/>
      <c r="B484" s="54"/>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x14ac:dyDescent="0.25">
      <c r="A485" s="43"/>
      <c r="B485" s="54"/>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x14ac:dyDescent="0.25">
      <c r="A486" s="43"/>
      <c r="B486" s="54"/>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x14ac:dyDescent="0.25">
      <c r="A487" s="43"/>
      <c r="B487" s="54"/>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x14ac:dyDescent="0.25">
      <c r="A488" s="43"/>
      <c r="B488" s="54"/>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x14ac:dyDescent="0.25">
      <c r="A489" s="43"/>
      <c r="B489" s="54"/>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x14ac:dyDescent="0.25">
      <c r="A490" s="43"/>
      <c r="B490" s="54"/>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x14ac:dyDescent="0.25">
      <c r="A491" s="43"/>
      <c r="B491" s="54"/>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x14ac:dyDescent="0.25">
      <c r="A492" s="43"/>
      <c r="B492" s="54"/>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x14ac:dyDescent="0.25">
      <c r="A493" s="43"/>
      <c r="B493" s="54"/>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x14ac:dyDescent="0.25">
      <c r="A494" s="43"/>
      <c r="B494" s="54"/>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x14ac:dyDescent="0.25">
      <c r="A495" s="43"/>
      <c r="B495" s="54"/>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x14ac:dyDescent="0.25">
      <c r="A496" s="43"/>
      <c r="B496" s="54"/>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x14ac:dyDescent="0.25">
      <c r="A497" s="43"/>
      <c r="B497" s="54"/>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x14ac:dyDescent="0.25">
      <c r="A498" s="43"/>
      <c r="B498" s="54"/>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x14ac:dyDescent="0.25">
      <c r="A499" s="43"/>
      <c r="B499" s="54"/>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x14ac:dyDescent="0.25">
      <c r="A500" s="43"/>
      <c r="B500" s="54"/>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x14ac:dyDescent="0.25">
      <c r="A501" s="43"/>
      <c r="B501" s="54"/>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x14ac:dyDescent="0.25">
      <c r="A502" s="43"/>
      <c r="B502" s="54"/>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x14ac:dyDescent="0.25">
      <c r="A503" s="43"/>
      <c r="B503" s="54"/>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x14ac:dyDescent="0.25">
      <c r="A504" s="43"/>
      <c r="B504" s="54"/>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x14ac:dyDescent="0.25">
      <c r="A505" s="43"/>
      <c r="B505" s="54"/>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x14ac:dyDescent="0.25">
      <c r="A506" s="43"/>
      <c r="B506" s="54"/>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x14ac:dyDescent="0.25">
      <c r="A507" s="43"/>
      <c r="B507" s="54"/>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x14ac:dyDescent="0.25">
      <c r="A508" s="43"/>
      <c r="B508" s="54"/>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x14ac:dyDescent="0.25">
      <c r="A509" s="43"/>
      <c r="B509" s="54"/>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x14ac:dyDescent="0.25">
      <c r="A510" s="43"/>
      <c r="B510" s="54"/>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x14ac:dyDescent="0.25">
      <c r="A511" s="43"/>
      <c r="B511" s="54"/>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x14ac:dyDescent="0.25">
      <c r="A512" s="43"/>
      <c r="B512" s="54"/>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x14ac:dyDescent="0.25">
      <c r="A513" s="43"/>
      <c r="B513" s="54"/>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x14ac:dyDescent="0.25">
      <c r="A514" s="43"/>
      <c r="B514" s="54"/>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x14ac:dyDescent="0.25">
      <c r="A515" s="43"/>
      <c r="B515" s="54"/>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x14ac:dyDescent="0.25">
      <c r="A516" s="43"/>
      <c r="B516" s="54"/>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x14ac:dyDescent="0.25">
      <c r="A517" s="43"/>
      <c r="B517" s="54"/>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x14ac:dyDescent="0.25">
      <c r="A518" s="43"/>
      <c r="B518" s="54"/>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x14ac:dyDescent="0.25">
      <c r="A519" s="43"/>
      <c r="B519" s="54"/>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x14ac:dyDescent="0.25">
      <c r="A520" s="43"/>
      <c r="B520" s="54"/>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x14ac:dyDescent="0.25">
      <c r="A521" s="43"/>
      <c r="B521" s="54"/>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x14ac:dyDescent="0.25">
      <c r="A522" s="43"/>
      <c r="B522" s="54"/>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x14ac:dyDescent="0.25">
      <c r="A523" s="43"/>
      <c r="B523" s="54"/>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x14ac:dyDescent="0.25">
      <c r="A524" s="43"/>
      <c r="B524" s="54"/>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x14ac:dyDescent="0.25">
      <c r="A525" s="43"/>
      <c r="B525" s="54"/>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x14ac:dyDescent="0.25">
      <c r="A526" s="43"/>
      <c r="B526" s="54"/>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x14ac:dyDescent="0.25">
      <c r="A527" s="43"/>
      <c r="B527" s="54"/>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x14ac:dyDescent="0.25">
      <c r="A528" s="43"/>
      <c r="B528" s="54"/>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x14ac:dyDescent="0.25">
      <c r="A529" s="43"/>
      <c r="B529" s="54"/>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x14ac:dyDescent="0.25">
      <c r="A530" s="43"/>
      <c r="B530" s="54"/>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x14ac:dyDescent="0.25">
      <c r="A531" s="43"/>
      <c r="B531" s="54"/>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x14ac:dyDescent="0.25">
      <c r="A532" s="43"/>
      <c r="B532" s="54"/>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x14ac:dyDescent="0.25">
      <c r="A533" s="43"/>
      <c r="B533" s="54"/>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x14ac:dyDescent="0.25">
      <c r="A534" s="43"/>
      <c r="B534" s="54"/>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x14ac:dyDescent="0.25">
      <c r="A535" s="43"/>
      <c r="B535" s="54"/>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x14ac:dyDescent="0.25">
      <c r="A536" s="43"/>
      <c r="B536" s="54"/>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x14ac:dyDescent="0.25">
      <c r="A537" s="43"/>
      <c r="B537" s="54"/>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x14ac:dyDescent="0.25">
      <c r="A538" s="43"/>
      <c r="B538" s="54"/>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x14ac:dyDescent="0.25">
      <c r="A539" s="43"/>
      <c r="B539" s="54"/>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x14ac:dyDescent="0.25">
      <c r="A540" s="43"/>
      <c r="B540" s="54"/>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x14ac:dyDescent="0.25">
      <c r="A541" s="43"/>
      <c r="B541" s="54"/>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x14ac:dyDescent="0.25">
      <c r="A542" s="43"/>
      <c r="B542" s="54"/>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x14ac:dyDescent="0.25">
      <c r="A543" s="43"/>
      <c r="B543" s="54"/>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x14ac:dyDescent="0.25">
      <c r="A544" s="43"/>
      <c r="B544" s="54"/>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x14ac:dyDescent="0.25">
      <c r="A545" s="43"/>
      <c r="B545" s="54"/>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x14ac:dyDescent="0.25">
      <c r="A546" s="43"/>
      <c r="B546" s="54"/>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x14ac:dyDescent="0.25">
      <c r="A547" s="43"/>
      <c r="B547" s="54"/>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x14ac:dyDescent="0.25">
      <c r="A548" s="43"/>
      <c r="B548" s="54"/>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x14ac:dyDescent="0.25">
      <c r="A549" s="43"/>
      <c r="B549" s="54"/>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x14ac:dyDescent="0.25">
      <c r="A550" s="43"/>
      <c r="B550" s="54"/>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x14ac:dyDescent="0.25">
      <c r="A551" s="43"/>
      <c r="B551" s="54"/>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x14ac:dyDescent="0.25">
      <c r="A552" s="43"/>
      <c r="B552" s="54"/>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x14ac:dyDescent="0.25">
      <c r="A553" s="43"/>
      <c r="B553" s="54"/>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x14ac:dyDescent="0.25">
      <c r="A554" s="43"/>
      <c r="B554" s="54"/>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x14ac:dyDescent="0.25">
      <c r="A555" s="43"/>
      <c r="B555" s="54"/>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x14ac:dyDescent="0.25">
      <c r="A556" s="43"/>
      <c r="B556" s="54"/>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x14ac:dyDescent="0.25">
      <c r="A557" s="43"/>
      <c r="B557" s="54"/>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x14ac:dyDescent="0.25">
      <c r="A558" s="43"/>
      <c r="B558" s="54"/>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x14ac:dyDescent="0.25">
      <c r="A559" s="43"/>
      <c r="B559" s="54"/>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x14ac:dyDescent="0.25">
      <c r="A560" s="43"/>
      <c r="B560" s="54"/>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x14ac:dyDescent="0.25">
      <c r="A561" s="43"/>
      <c r="B561" s="54"/>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x14ac:dyDescent="0.25">
      <c r="A562" s="43"/>
      <c r="B562" s="54"/>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x14ac:dyDescent="0.25">
      <c r="A563" s="43"/>
      <c r="B563" s="54"/>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x14ac:dyDescent="0.25">
      <c r="A564" s="43"/>
      <c r="B564" s="54"/>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x14ac:dyDescent="0.25">
      <c r="A565" s="43"/>
      <c r="B565" s="54"/>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x14ac:dyDescent="0.25">
      <c r="A566" s="43"/>
      <c r="B566" s="54"/>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x14ac:dyDescent="0.25">
      <c r="A567" s="43"/>
      <c r="B567" s="54"/>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x14ac:dyDescent="0.25">
      <c r="A568" s="43"/>
      <c r="B568" s="54"/>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x14ac:dyDescent="0.25">
      <c r="A569" s="43"/>
      <c r="B569" s="54"/>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x14ac:dyDescent="0.25">
      <c r="A570" s="43"/>
      <c r="B570" s="54"/>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x14ac:dyDescent="0.25">
      <c r="A571" s="43"/>
      <c r="B571" s="54"/>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x14ac:dyDescent="0.25">
      <c r="A572" s="43"/>
      <c r="B572" s="54"/>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x14ac:dyDescent="0.25">
      <c r="A573" s="43"/>
      <c r="B573" s="54"/>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x14ac:dyDescent="0.25">
      <c r="A574" s="43"/>
      <c r="B574" s="54"/>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x14ac:dyDescent="0.25">
      <c r="A575" s="43"/>
      <c r="B575" s="54"/>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x14ac:dyDescent="0.25">
      <c r="A576" s="43"/>
      <c r="B576" s="54"/>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x14ac:dyDescent="0.25">
      <c r="A577" s="43"/>
      <c r="B577" s="54"/>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x14ac:dyDescent="0.25">
      <c r="A578" s="43"/>
      <c r="B578" s="54"/>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x14ac:dyDescent="0.25">
      <c r="A579" s="43"/>
      <c r="B579" s="54"/>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x14ac:dyDescent="0.25">
      <c r="A580" s="43"/>
      <c r="B580" s="54"/>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x14ac:dyDescent="0.25">
      <c r="A581" s="43"/>
      <c r="B581" s="54"/>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x14ac:dyDescent="0.25">
      <c r="A582" s="43"/>
      <c r="B582" s="54"/>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x14ac:dyDescent="0.25">
      <c r="A583" s="43"/>
      <c r="B583" s="54"/>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x14ac:dyDescent="0.25">
      <c r="A584" s="43"/>
      <c r="B584" s="54"/>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x14ac:dyDescent="0.25">
      <c r="A585" s="43"/>
      <c r="B585" s="54"/>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x14ac:dyDescent="0.25">
      <c r="A586" s="43"/>
      <c r="B586" s="54"/>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x14ac:dyDescent="0.25">
      <c r="A587" s="43"/>
      <c r="B587" s="54"/>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x14ac:dyDescent="0.25">
      <c r="A588" s="43"/>
      <c r="B588" s="54"/>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x14ac:dyDescent="0.25">
      <c r="A589" s="43"/>
      <c r="B589" s="54"/>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x14ac:dyDescent="0.25">
      <c r="A590" s="43"/>
      <c r="B590" s="54"/>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x14ac:dyDescent="0.25">
      <c r="A591" s="43"/>
      <c r="B591" s="54"/>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x14ac:dyDescent="0.25">
      <c r="A592" s="43"/>
      <c r="B592" s="54"/>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x14ac:dyDescent="0.25">
      <c r="A593" s="43"/>
      <c r="B593" s="54"/>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x14ac:dyDescent="0.25">
      <c r="A594" s="43"/>
      <c r="B594" s="54"/>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x14ac:dyDescent="0.25">
      <c r="A595" s="43"/>
      <c r="B595" s="54"/>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x14ac:dyDescent="0.25">
      <c r="A596" s="43"/>
      <c r="B596" s="54"/>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x14ac:dyDescent="0.25">
      <c r="A597" s="43"/>
      <c r="B597" s="54"/>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x14ac:dyDescent="0.25">
      <c r="A598" s="43"/>
      <c r="B598" s="54"/>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x14ac:dyDescent="0.25">
      <c r="A599" s="43"/>
      <c r="B599" s="54"/>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x14ac:dyDescent="0.25">
      <c r="A600" s="43"/>
      <c r="B600" s="54"/>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x14ac:dyDescent="0.25">
      <c r="A601" s="43"/>
      <c r="B601" s="54"/>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x14ac:dyDescent="0.25">
      <c r="A602" s="43"/>
      <c r="B602" s="54"/>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x14ac:dyDescent="0.25">
      <c r="A603" s="43"/>
      <c r="B603" s="54"/>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x14ac:dyDescent="0.25">
      <c r="A604" s="43"/>
      <c r="B604" s="54"/>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x14ac:dyDescent="0.25">
      <c r="A605" s="43"/>
      <c r="B605" s="54"/>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x14ac:dyDescent="0.25">
      <c r="A606" s="43"/>
      <c r="B606" s="54"/>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x14ac:dyDescent="0.25">
      <c r="A607" s="43"/>
      <c r="B607" s="54"/>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x14ac:dyDescent="0.25">
      <c r="A608" s="43"/>
      <c r="B608" s="54"/>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x14ac:dyDescent="0.25">
      <c r="A609" s="43"/>
      <c r="B609" s="54"/>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x14ac:dyDescent="0.25">
      <c r="A610" s="43"/>
      <c r="B610" s="54"/>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x14ac:dyDescent="0.25">
      <c r="A611" s="43"/>
      <c r="B611" s="54"/>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x14ac:dyDescent="0.25">
      <c r="A612" s="43"/>
      <c r="B612" s="54"/>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x14ac:dyDescent="0.25">
      <c r="A613" s="43"/>
      <c r="B613" s="54"/>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x14ac:dyDescent="0.25">
      <c r="A614" s="43"/>
      <c r="B614" s="54"/>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x14ac:dyDescent="0.25">
      <c r="A615" s="43"/>
      <c r="B615" s="54"/>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x14ac:dyDescent="0.25">
      <c r="A616" s="43"/>
      <c r="B616" s="54"/>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x14ac:dyDescent="0.25">
      <c r="A617" s="43"/>
      <c r="B617" s="54"/>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x14ac:dyDescent="0.25">
      <c r="A618" s="43"/>
      <c r="B618" s="54"/>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x14ac:dyDescent="0.25">
      <c r="A619" s="43"/>
      <c r="B619" s="54"/>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x14ac:dyDescent="0.25">
      <c r="A620" s="43"/>
      <c r="B620" s="54"/>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x14ac:dyDescent="0.25">
      <c r="A621" s="43"/>
      <c r="B621" s="54"/>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x14ac:dyDescent="0.25">
      <c r="A622" s="43"/>
      <c r="B622" s="54"/>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x14ac:dyDescent="0.25">
      <c r="A623" s="43"/>
      <c r="B623" s="54"/>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x14ac:dyDescent="0.25">
      <c r="A624" s="43"/>
      <c r="B624" s="54"/>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x14ac:dyDescent="0.25">
      <c r="A625" s="43"/>
      <c r="B625" s="54"/>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x14ac:dyDescent="0.25">
      <c r="A626" s="43"/>
      <c r="B626" s="54"/>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x14ac:dyDescent="0.25">
      <c r="A627" s="43"/>
      <c r="B627" s="54"/>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x14ac:dyDescent="0.25">
      <c r="A628" s="43"/>
      <c r="B628" s="54"/>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x14ac:dyDescent="0.25">
      <c r="A629" s="43"/>
      <c r="B629" s="54"/>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x14ac:dyDescent="0.25">
      <c r="A630" s="43"/>
      <c r="B630" s="54"/>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x14ac:dyDescent="0.25">
      <c r="A631" s="43"/>
      <c r="B631" s="54"/>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x14ac:dyDescent="0.25">
      <c r="A632" s="43"/>
      <c r="B632" s="54"/>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x14ac:dyDescent="0.25">
      <c r="A633" s="43"/>
      <c r="B633" s="54"/>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x14ac:dyDescent="0.25">
      <c r="A634" s="43"/>
      <c r="B634" s="54"/>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x14ac:dyDescent="0.25">
      <c r="A635" s="43"/>
      <c r="B635" s="54"/>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x14ac:dyDescent="0.25">
      <c r="A636" s="43"/>
      <c r="B636" s="54"/>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x14ac:dyDescent="0.25">
      <c r="A637" s="43"/>
      <c r="B637" s="54"/>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x14ac:dyDescent="0.25">
      <c r="A638" s="43"/>
      <c r="B638" s="54"/>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x14ac:dyDescent="0.25">
      <c r="A639" s="43"/>
      <c r="B639" s="54"/>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x14ac:dyDescent="0.25">
      <c r="A640" s="43"/>
      <c r="B640" s="54"/>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x14ac:dyDescent="0.25">
      <c r="A641" s="43"/>
      <c r="B641" s="54"/>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x14ac:dyDescent="0.25">
      <c r="A642" s="43"/>
      <c r="B642" s="54"/>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x14ac:dyDescent="0.25">
      <c r="A643" s="43"/>
      <c r="B643" s="54"/>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x14ac:dyDescent="0.25">
      <c r="A644" s="43"/>
      <c r="B644" s="54"/>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x14ac:dyDescent="0.25">
      <c r="A645" s="43"/>
      <c r="B645" s="54"/>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x14ac:dyDescent="0.25">
      <c r="A646" s="43"/>
      <c r="B646" s="54"/>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x14ac:dyDescent="0.25">
      <c r="A647" s="43"/>
      <c r="B647" s="54"/>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x14ac:dyDescent="0.25">
      <c r="A648" s="43"/>
      <c r="B648" s="54"/>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x14ac:dyDescent="0.25">
      <c r="A649" s="43"/>
      <c r="B649" s="54"/>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x14ac:dyDescent="0.25">
      <c r="A650" s="43"/>
      <c r="B650" s="54"/>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x14ac:dyDescent="0.25">
      <c r="A651" s="43"/>
      <c r="B651" s="54"/>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x14ac:dyDescent="0.25">
      <c r="A652" s="43"/>
      <c r="B652" s="54"/>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x14ac:dyDescent="0.25">
      <c r="A653" s="43"/>
      <c r="B653" s="54"/>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x14ac:dyDescent="0.25">
      <c r="A654" s="43"/>
      <c r="B654" s="54"/>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x14ac:dyDescent="0.25">
      <c r="A655" s="43"/>
      <c r="B655" s="54"/>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x14ac:dyDescent="0.25">
      <c r="A656" s="43"/>
      <c r="B656" s="54"/>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x14ac:dyDescent="0.25">
      <c r="A657" s="43"/>
      <c r="B657" s="54"/>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x14ac:dyDescent="0.25">
      <c r="A658" s="43"/>
      <c r="B658" s="54"/>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x14ac:dyDescent="0.25">
      <c r="A659" s="43"/>
      <c r="B659" s="54"/>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x14ac:dyDescent="0.25">
      <c r="A660" s="43"/>
      <c r="B660" s="54"/>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x14ac:dyDescent="0.25">
      <c r="A661" s="43"/>
      <c r="B661" s="54"/>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x14ac:dyDescent="0.25">
      <c r="A662" s="43"/>
      <c r="B662" s="54"/>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x14ac:dyDescent="0.25">
      <c r="A663" s="43"/>
      <c r="B663" s="54"/>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x14ac:dyDescent="0.25">
      <c r="A664" s="43"/>
      <c r="B664" s="54"/>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x14ac:dyDescent="0.25">
      <c r="A665" s="43"/>
      <c r="B665" s="54"/>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x14ac:dyDescent="0.25">
      <c r="A666" s="43"/>
      <c r="B666" s="54"/>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x14ac:dyDescent="0.25">
      <c r="A667" s="43"/>
      <c r="B667" s="54"/>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x14ac:dyDescent="0.25">
      <c r="A668" s="43"/>
      <c r="B668" s="54"/>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x14ac:dyDescent="0.25">
      <c r="A669" s="43"/>
      <c r="B669" s="54"/>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x14ac:dyDescent="0.25">
      <c r="A670" s="43"/>
      <c r="B670" s="54"/>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x14ac:dyDescent="0.25">
      <c r="A671" s="43"/>
      <c r="B671" s="54"/>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x14ac:dyDescent="0.25">
      <c r="A672" s="43"/>
      <c r="B672" s="54"/>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x14ac:dyDescent="0.25">
      <c r="A673" s="43"/>
      <c r="B673" s="54"/>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x14ac:dyDescent="0.25">
      <c r="A674" s="43"/>
      <c r="B674" s="54"/>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x14ac:dyDescent="0.25">
      <c r="A675" s="43"/>
      <c r="B675" s="54"/>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x14ac:dyDescent="0.25">
      <c r="A676" s="43"/>
      <c r="B676" s="54"/>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x14ac:dyDescent="0.25">
      <c r="A677" s="43"/>
      <c r="B677" s="54"/>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x14ac:dyDescent="0.25">
      <c r="A678" s="43"/>
      <c r="B678" s="54"/>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x14ac:dyDescent="0.25">
      <c r="A679" s="43"/>
      <c r="B679" s="54"/>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x14ac:dyDescent="0.25">
      <c r="A680" s="43"/>
      <c r="B680" s="54"/>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x14ac:dyDescent="0.25">
      <c r="A681" s="43"/>
      <c r="B681" s="54"/>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x14ac:dyDescent="0.25">
      <c r="A682" s="43"/>
      <c r="B682" s="54"/>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x14ac:dyDescent="0.25">
      <c r="A683" s="43"/>
      <c r="B683" s="54"/>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x14ac:dyDescent="0.25">
      <c r="A684" s="43"/>
      <c r="B684" s="54"/>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x14ac:dyDescent="0.25">
      <c r="A685" s="43"/>
      <c r="B685" s="54"/>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x14ac:dyDescent="0.25">
      <c r="A686" s="43"/>
      <c r="B686" s="54"/>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x14ac:dyDescent="0.25">
      <c r="A687" s="43"/>
      <c r="B687" s="54"/>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x14ac:dyDescent="0.25">
      <c r="A688" s="43"/>
      <c r="B688" s="54"/>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x14ac:dyDescent="0.25">
      <c r="A689" s="43"/>
      <c r="B689" s="54"/>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x14ac:dyDescent="0.25">
      <c r="A690" s="43"/>
      <c r="B690" s="54"/>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x14ac:dyDescent="0.25">
      <c r="A691" s="43"/>
      <c r="B691" s="54"/>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x14ac:dyDescent="0.25">
      <c r="A692" s="43"/>
      <c r="B692" s="54"/>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x14ac:dyDescent="0.25">
      <c r="A693" s="43"/>
      <c r="B693" s="54"/>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x14ac:dyDescent="0.25">
      <c r="A694" s="43"/>
      <c r="B694" s="54"/>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x14ac:dyDescent="0.25">
      <c r="A695" s="43"/>
      <c r="B695" s="54"/>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x14ac:dyDescent="0.25">
      <c r="A696" s="43"/>
      <c r="B696" s="54"/>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x14ac:dyDescent="0.25">
      <c r="A697" s="43"/>
      <c r="B697" s="54"/>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x14ac:dyDescent="0.25">
      <c r="A698" s="43"/>
      <c r="B698" s="54"/>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x14ac:dyDescent="0.25">
      <c r="A699" s="43"/>
      <c r="B699" s="54"/>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x14ac:dyDescent="0.25">
      <c r="A700" s="43"/>
      <c r="B700" s="54"/>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x14ac:dyDescent="0.25">
      <c r="A701" s="43"/>
      <c r="B701" s="54"/>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x14ac:dyDescent="0.25">
      <c r="A702" s="43"/>
      <c r="B702" s="54"/>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x14ac:dyDescent="0.25">
      <c r="A703" s="43"/>
      <c r="B703" s="54"/>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x14ac:dyDescent="0.25">
      <c r="A704" s="43"/>
      <c r="B704" s="54"/>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x14ac:dyDescent="0.25">
      <c r="A705" s="43"/>
      <c r="B705" s="54"/>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x14ac:dyDescent="0.25">
      <c r="A706" s="43"/>
      <c r="B706" s="54"/>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x14ac:dyDescent="0.25">
      <c r="A707" s="43"/>
      <c r="B707" s="54"/>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x14ac:dyDescent="0.25">
      <c r="A708" s="43"/>
      <c r="B708" s="54"/>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x14ac:dyDescent="0.25">
      <c r="A709" s="43"/>
      <c r="B709" s="54"/>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x14ac:dyDescent="0.25">
      <c r="A710" s="43"/>
      <c r="B710" s="54"/>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x14ac:dyDescent="0.25">
      <c r="A711" s="43"/>
      <c r="B711" s="54"/>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x14ac:dyDescent="0.25">
      <c r="A712" s="43"/>
      <c r="B712" s="54"/>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x14ac:dyDescent="0.25">
      <c r="A713" s="43"/>
      <c r="B713" s="54"/>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x14ac:dyDescent="0.25">
      <c r="A714" s="43"/>
      <c r="B714" s="54"/>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x14ac:dyDescent="0.25">
      <c r="A715" s="43"/>
      <c r="B715" s="54"/>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x14ac:dyDescent="0.25">
      <c r="A716" s="43"/>
      <c r="B716" s="54"/>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x14ac:dyDescent="0.25">
      <c r="A717" s="43"/>
      <c r="B717" s="54"/>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x14ac:dyDescent="0.25">
      <c r="A718" s="43"/>
      <c r="B718" s="54"/>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x14ac:dyDescent="0.25">
      <c r="A719" s="43"/>
      <c r="B719" s="54"/>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x14ac:dyDescent="0.25">
      <c r="A720" s="43"/>
      <c r="B720" s="54"/>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x14ac:dyDescent="0.25">
      <c r="A721" s="43"/>
      <c r="B721" s="54"/>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x14ac:dyDescent="0.25">
      <c r="A722" s="43"/>
      <c r="B722" s="54"/>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x14ac:dyDescent="0.25">
      <c r="A723" s="43"/>
      <c r="B723" s="54"/>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x14ac:dyDescent="0.25">
      <c r="A724" s="43"/>
      <c r="B724" s="54"/>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x14ac:dyDescent="0.25">
      <c r="A725" s="43"/>
      <c r="B725" s="54"/>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x14ac:dyDescent="0.25">
      <c r="A726" s="43"/>
      <c r="B726" s="54"/>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x14ac:dyDescent="0.25">
      <c r="A727" s="43"/>
      <c r="B727" s="54"/>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x14ac:dyDescent="0.25">
      <c r="A728" s="43"/>
      <c r="B728" s="54"/>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x14ac:dyDescent="0.25">
      <c r="A729" s="43"/>
      <c r="B729" s="54"/>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x14ac:dyDescent="0.25">
      <c r="A730" s="43"/>
      <c r="B730" s="54"/>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x14ac:dyDescent="0.25">
      <c r="A731" s="43"/>
      <c r="B731" s="54"/>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x14ac:dyDescent="0.25">
      <c r="A732" s="43"/>
      <c r="B732" s="54"/>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x14ac:dyDescent="0.25">
      <c r="A733" s="43"/>
      <c r="B733" s="54"/>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x14ac:dyDescent="0.25">
      <c r="A734" s="43"/>
      <c r="B734" s="54"/>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x14ac:dyDescent="0.25">
      <c r="A735" s="43"/>
      <c r="B735" s="54"/>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x14ac:dyDescent="0.25">
      <c r="A736" s="43"/>
      <c r="B736" s="54"/>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x14ac:dyDescent="0.25">
      <c r="A737" s="43"/>
      <c r="B737" s="54"/>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x14ac:dyDescent="0.25">
      <c r="A738" s="43"/>
      <c r="B738" s="54"/>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x14ac:dyDescent="0.25">
      <c r="A739" s="43"/>
      <c r="B739" s="54"/>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x14ac:dyDescent="0.25">
      <c r="A740" s="43"/>
      <c r="B740" s="54"/>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x14ac:dyDescent="0.25">
      <c r="A741" s="43"/>
      <c r="B741" s="54"/>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x14ac:dyDescent="0.25">
      <c r="A742" s="43"/>
      <c r="B742" s="54"/>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x14ac:dyDescent="0.25">
      <c r="A743" s="43"/>
      <c r="B743" s="54"/>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x14ac:dyDescent="0.25">
      <c r="A744" s="43"/>
      <c r="B744" s="54"/>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x14ac:dyDescent="0.25">
      <c r="A745" s="43"/>
      <c r="B745" s="54"/>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x14ac:dyDescent="0.25">
      <c r="A746" s="43"/>
      <c r="B746" s="54"/>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x14ac:dyDescent="0.25">
      <c r="A747" s="43"/>
      <c r="B747" s="54"/>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x14ac:dyDescent="0.25">
      <c r="A748" s="43"/>
      <c r="B748" s="54"/>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x14ac:dyDescent="0.25">
      <c r="A749" s="43"/>
      <c r="B749" s="54"/>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x14ac:dyDescent="0.25">
      <c r="A750" s="43"/>
      <c r="B750" s="54"/>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x14ac:dyDescent="0.25">
      <c r="A751" s="43"/>
      <c r="B751" s="54"/>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x14ac:dyDescent="0.25">
      <c r="A752" s="43"/>
      <c r="B752" s="54"/>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x14ac:dyDescent="0.25">
      <c r="A753" s="43"/>
      <c r="B753" s="54"/>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x14ac:dyDescent="0.25">
      <c r="A754" s="43"/>
      <c r="B754" s="54"/>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x14ac:dyDescent="0.25">
      <c r="A755" s="43"/>
      <c r="B755" s="54"/>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x14ac:dyDescent="0.25">
      <c r="A756" s="43"/>
      <c r="B756" s="54"/>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x14ac:dyDescent="0.25">
      <c r="A757" s="43"/>
      <c r="B757" s="54"/>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x14ac:dyDescent="0.25">
      <c r="A758" s="43"/>
      <c r="B758" s="54"/>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x14ac:dyDescent="0.25">
      <c r="A759" s="43"/>
      <c r="B759" s="54"/>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x14ac:dyDescent="0.25">
      <c r="A760" s="43"/>
      <c r="B760" s="54"/>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x14ac:dyDescent="0.25">
      <c r="A761" s="43"/>
      <c r="B761" s="54"/>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x14ac:dyDescent="0.25">
      <c r="A762" s="43"/>
      <c r="B762" s="54"/>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x14ac:dyDescent="0.25">
      <c r="A763" s="43"/>
      <c r="B763" s="54"/>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x14ac:dyDescent="0.25">
      <c r="A764" s="43"/>
      <c r="B764" s="54"/>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x14ac:dyDescent="0.25">
      <c r="A765" s="43"/>
      <c r="B765" s="54"/>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x14ac:dyDescent="0.25">
      <c r="A766" s="43"/>
      <c r="B766" s="54"/>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x14ac:dyDescent="0.25">
      <c r="A767" s="43"/>
      <c r="B767" s="54"/>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x14ac:dyDescent="0.25">
      <c r="A768" s="43"/>
      <c r="B768" s="54"/>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x14ac:dyDescent="0.25">
      <c r="A769" s="43"/>
      <c r="B769" s="54"/>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x14ac:dyDescent="0.25">
      <c r="A770" s="43"/>
      <c r="B770" s="54"/>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x14ac:dyDescent="0.25">
      <c r="A771" s="43"/>
      <c r="B771" s="54"/>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x14ac:dyDescent="0.25">
      <c r="A772" s="43"/>
      <c r="B772" s="54"/>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x14ac:dyDescent="0.25">
      <c r="A773" s="43"/>
      <c r="B773" s="54"/>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x14ac:dyDescent="0.25">
      <c r="A774" s="43"/>
      <c r="B774" s="54"/>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x14ac:dyDescent="0.25">
      <c r="A775" s="43"/>
      <c r="B775" s="54"/>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x14ac:dyDescent="0.25">
      <c r="A776" s="43"/>
      <c r="B776" s="54"/>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x14ac:dyDescent="0.25">
      <c r="A777" s="43"/>
      <c r="B777" s="54"/>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x14ac:dyDescent="0.25">
      <c r="A778" s="43"/>
      <c r="B778" s="54"/>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x14ac:dyDescent="0.25">
      <c r="A779" s="43"/>
      <c r="B779" s="54"/>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x14ac:dyDescent="0.25">
      <c r="A780" s="43"/>
      <c r="B780" s="54"/>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x14ac:dyDescent="0.25">
      <c r="A781" s="43"/>
      <c r="B781" s="54"/>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x14ac:dyDescent="0.25">
      <c r="A782" s="43"/>
      <c r="B782" s="54"/>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x14ac:dyDescent="0.25">
      <c r="A783" s="43"/>
      <c r="B783" s="54"/>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x14ac:dyDescent="0.25">
      <c r="A784" s="43"/>
      <c r="B784" s="54"/>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x14ac:dyDescent="0.25">
      <c r="A785" s="43"/>
      <c r="B785" s="54"/>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x14ac:dyDescent="0.25">
      <c r="A786" s="43"/>
      <c r="B786" s="54"/>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x14ac:dyDescent="0.25">
      <c r="A787" s="43"/>
      <c r="B787" s="54"/>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x14ac:dyDescent="0.25">
      <c r="A788" s="43"/>
      <c r="B788" s="54"/>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x14ac:dyDescent="0.25">
      <c r="A789" s="43"/>
      <c r="B789" s="54"/>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x14ac:dyDescent="0.25">
      <c r="A790" s="43"/>
      <c r="B790" s="54"/>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x14ac:dyDescent="0.25">
      <c r="A791" s="43"/>
      <c r="B791" s="54"/>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x14ac:dyDescent="0.25">
      <c r="A792" s="43"/>
      <c r="B792" s="54"/>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x14ac:dyDescent="0.25">
      <c r="A793" s="43"/>
      <c r="B793" s="54"/>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x14ac:dyDescent="0.25">
      <c r="A794" s="43"/>
      <c r="B794" s="54"/>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x14ac:dyDescent="0.25">
      <c r="A795" s="43"/>
      <c r="B795" s="54"/>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x14ac:dyDescent="0.25">
      <c r="A796" s="43"/>
      <c r="B796" s="54"/>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x14ac:dyDescent="0.25">
      <c r="A797" s="43"/>
      <c r="B797" s="54"/>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x14ac:dyDescent="0.25">
      <c r="A798" s="43"/>
      <c r="B798" s="54"/>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x14ac:dyDescent="0.25">
      <c r="A799" s="43"/>
      <c r="B799" s="54"/>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x14ac:dyDescent="0.25">
      <c r="A800" s="43"/>
      <c r="B800" s="54"/>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x14ac:dyDescent="0.25">
      <c r="A801" s="43"/>
      <c r="B801" s="54"/>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x14ac:dyDescent="0.25">
      <c r="A802" s="43"/>
      <c r="B802" s="54"/>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x14ac:dyDescent="0.25">
      <c r="A803" s="43"/>
      <c r="B803" s="54"/>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x14ac:dyDescent="0.25">
      <c r="A804" s="43"/>
      <c r="B804" s="54"/>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x14ac:dyDescent="0.25">
      <c r="A805" s="43"/>
      <c r="B805" s="54"/>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x14ac:dyDescent="0.25">
      <c r="A806" s="43"/>
      <c r="B806" s="54"/>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x14ac:dyDescent="0.25">
      <c r="A807" s="43"/>
      <c r="B807" s="54"/>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x14ac:dyDescent="0.25">
      <c r="A808" s="43"/>
      <c r="B808" s="54"/>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x14ac:dyDescent="0.25">
      <c r="A809" s="43"/>
      <c r="B809" s="54"/>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x14ac:dyDescent="0.25">
      <c r="A810" s="43"/>
      <c r="B810" s="54"/>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x14ac:dyDescent="0.25">
      <c r="A811" s="43"/>
      <c r="B811" s="54"/>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x14ac:dyDescent="0.25">
      <c r="A812" s="43"/>
      <c r="B812" s="54"/>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x14ac:dyDescent="0.25">
      <c r="A813" s="43"/>
      <c r="B813" s="54"/>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x14ac:dyDescent="0.25">
      <c r="A814" s="43"/>
      <c r="B814" s="54"/>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x14ac:dyDescent="0.25">
      <c r="A815" s="43"/>
      <c r="B815" s="54"/>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x14ac:dyDescent="0.25">
      <c r="A816" s="43"/>
      <c r="B816" s="54"/>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x14ac:dyDescent="0.25">
      <c r="A817" s="43"/>
      <c r="B817" s="54"/>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x14ac:dyDescent="0.25">
      <c r="A818" s="43"/>
      <c r="B818" s="54"/>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x14ac:dyDescent="0.25">
      <c r="A819" s="43"/>
      <c r="B819" s="54"/>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x14ac:dyDescent="0.25">
      <c r="A820" s="43"/>
      <c r="B820" s="54"/>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x14ac:dyDescent="0.25">
      <c r="A821" s="43"/>
      <c r="B821" s="54"/>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x14ac:dyDescent="0.25">
      <c r="A822" s="43"/>
      <c r="B822" s="54"/>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x14ac:dyDescent="0.25">
      <c r="A823" s="43"/>
      <c r="B823" s="54"/>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x14ac:dyDescent="0.25">
      <c r="A824" s="43"/>
      <c r="B824" s="54"/>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x14ac:dyDescent="0.25">
      <c r="A825" s="43"/>
      <c r="B825" s="54"/>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x14ac:dyDescent="0.25">
      <c r="A826" s="43"/>
      <c r="B826" s="54"/>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x14ac:dyDescent="0.25">
      <c r="A827" s="43"/>
      <c r="B827" s="54"/>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x14ac:dyDescent="0.25">
      <c r="A828" s="43"/>
      <c r="B828" s="54"/>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x14ac:dyDescent="0.25">
      <c r="A829" s="43"/>
      <c r="B829" s="54"/>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x14ac:dyDescent="0.25">
      <c r="A830" s="43"/>
      <c r="B830" s="54"/>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x14ac:dyDescent="0.25">
      <c r="A831" s="43"/>
      <c r="B831" s="54"/>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x14ac:dyDescent="0.25">
      <c r="A832" s="43"/>
      <c r="B832" s="54"/>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x14ac:dyDescent="0.25">
      <c r="A833" s="43"/>
      <c r="B833" s="54"/>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x14ac:dyDescent="0.25">
      <c r="A834" s="43"/>
      <c r="B834" s="54"/>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x14ac:dyDescent="0.25">
      <c r="A835" s="43"/>
      <c r="B835" s="54"/>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x14ac:dyDescent="0.25">
      <c r="A836" s="43"/>
      <c r="B836" s="54"/>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x14ac:dyDescent="0.25">
      <c r="A837" s="43"/>
      <c r="B837" s="54"/>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x14ac:dyDescent="0.25">
      <c r="A838" s="43"/>
      <c r="B838" s="54"/>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x14ac:dyDescent="0.25">
      <c r="A839" s="43"/>
      <c r="B839" s="54"/>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x14ac:dyDescent="0.25">
      <c r="A840" s="43"/>
      <c r="B840" s="54"/>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x14ac:dyDescent="0.25">
      <c r="A841" s="43"/>
      <c r="B841" s="54"/>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x14ac:dyDescent="0.25">
      <c r="A842" s="43"/>
      <c r="B842" s="54"/>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x14ac:dyDescent="0.25">
      <c r="A843" s="43"/>
      <c r="B843" s="54"/>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x14ac:dyDescent="0.25">
      <c r="A844" s="43"/>
      <c r="B844" s="54"/>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x14ac:dyDescent="0.25">
      <c r="A845" s="43"/>
      <c r="B845" s="54"/>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x14ac:dyDescent="0.25">
      <c r="A846" s="43"/>
      <c r="B846" s="54"/>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x14ac:dyDescent="0.25">
      <c r="A847" s="43"/>
      <c r="B847" s="54"/>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x14ac:dyDescent="0.25">
      <c r="A848" s="43"/>
      <c r="B848" s="54"/>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x14ac:dyDescent="0.25">
      <c r="A849" s="43"/>
      <c r="B849" s="54"/>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x14ac:dyDescent="0.25">
      <c r="A850" s="43"/>
      <c r="B850" s="54"/>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x14ac:dyDescent="0.25">
      <c r="A851" s="43"/>
      <c r="B851" s="54"/>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x14ac:dyDescent="0.25">
      <c r="A852" s="43"/>
      <c r="B852" s="54"/>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x14ac:dyDescent="0.25">
      <c r="A853" s="43"/>
      <c r="B853" s="54"/>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x14ac:dyDescent="0.25">
      <c r="A854" s="43"/>
      <c r="B854" s="54"/>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x14ac:dyDescent="0.25">
      <c r="A855" s="43"/>
      <c r="B855" s="54"/>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x14ac:dyDescent="0.25">
      <c r="A856" s="43"/>
      <c r="B856" s="54"/>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x14ac:dyDescent="0.25">
      <c r="A857" s="43"/>
      <c r="B857" s="54"/>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x14ac:dyDescent="0.25">
      <c r="A858" s="43"/>
      <c r="B858" s="54"/>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x14ac:dyDescent="0.25">
      <c r="A859" s="43"/>
      <c r="B859" s="54"/>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x14ac:dyDescent="0.25">
      <c r="A860" s="43"/>
      <c r="B860" s="54"/>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x14ac:dyDescent="0.25">
      <c r="A861" s="43"/>
      <c r="B861" s="54"/>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x14ac:dyDescent="0.25">
      <c r="A862" s="43"/>
      <c r="B862" s="54"/>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x14ac:dyDescent="0.25">
      <c r="A863" s="43"/>
      <c r="B863" s="54"/>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x14ac:dyDescent="0.25">
      <c r="A864" s="43"/>
      <c r="B864" s="54"/>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x14ac:dyDescent="0.25">
      <c r="A865" s="43"/>
      <c r="B865" s="54"/>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x14ac:dyDescent="0.25">
      <c r="A866" s="43"/>
      <c r="B866" s="54"/>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x14ac:dyDescent="0.25">
      <c r="A867" s="43"/>
      <c r="B867" s="54"/>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x14ac:dyDescent="0.25">
      <c r="A868" s="43"/>
      <c r="B868" s="54"/>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x14ac:dyDescent="0.25">
      <c r="A869" s="43"/>
      <c r="B869" s="54"/>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x14ac:dyDescent="0.25">
      <c r="A870" s="43"/>
      <c r="B870" s="54"/>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x14ac:dyDescent="0.25">
      <c r="A871" s="43"/>
      <c r="B871" s="54"/>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x14ac:dyDescent="0.25">
      <c r="A872" s="43"/>
      <c r="B872" s="54"/>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x14ac:dyDescent="0.25">
      <c r="A873" s="43"/>
      <c r="B873" s="54"/>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x14ac:dyDescent="0.25">
      <c r="A874" s="43"/>
      <c r="B874" s="54"/>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x14ac:dyDescent="0.25">
      <c r="A875" s="43"/>
      <c r="B875" s="54"/>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x14ac:dyDescent="0.25">
      <c r="A876" s="43"/>
      <c r="B876" s="54"/>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x14ac:dyDescent="0.25">
      <c r="A877" s="43"/>
      <c r="B877" s="54"/>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x14ac:dyDescent="0.25">
      <c r="A878" s="43"/>
      <c r="B878" s="54"/>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x14ac:dyDescent="0.25">
      <c r="A879" s="43"/>
      <c r="B879" s="54"/>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x14ac:dyDescent="0.25">
      <c r="A880" s="43"/>
      <c r="B880" s="54"/>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x14ac:dyDescent="0.25">
      <c r="A881" s="43"/>
      <c r="B881" s="54"/>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x14ac:dyDescent="0.25">
      <c r="A882" s="43"/>
      <c r="B882" s="54"/>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x14ac:dyDescent="0.25">
      <c r="A883" s="43"/>
      <c r="B883" s="54"/>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x14ac:dyDescent="0.25">
      <c r="A884" s="43"/>
      <c r="B884" s="54"/>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x14ac:dyDescent="0.25">
      <c r="A885" s="43"/>
      <c r="B885" s="54"/>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x14ac:dyDescent="0.25">
      <c r="A886" s="43"/>
      <c r="B886" s="54"/>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x14ac:dyDescent="0.25">
      <c r="A887" s="43"/>
      <c r="B887" s="54"/>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x14ac:dyDescent="0.25">
      <c r="A888" s="43"/>
      <c r="B888" s="54"/>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x14ac:dyDescent="0.25">
      <c r="A889" s="43"/>
      <c r="B889" s="54"/>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x14ac:dyDescent="0.25">
      <c r="A890" s="43"/>
      <c r="B890" s="54"/>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x14ac:dyDescent="0.25">
      <c r="A891" s="43"/>
      <c r="B891" s="54"/>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x14ac:dyDescent="0.25">
      <c r="A892" s="43"/>
      <c r="B892" s="54"/>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x14ac:dyDescent="0.25">
      <c r="A893" s="43"/>
      <c r="B893" s="54"/>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x14ac:dyDescent="0.25">
      <c r="A894" s="43"/>
      <c r="B894" s="54"/>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x14ac:dyDescent="0.25">
      <c r="A895" s="43"/>
      <c r="B895" s="54"/>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x14ac:dyDescent="0.25">
      <c r="A896" s="43"/>
      <c r="B896" s="54"/>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x14ac:dyDescent="0.25">
      <c r="A897" s="43"/>
      <c r="B897" s="54"/>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x14ac:dyDescent="0.25">
      <c r="A898" s="43"/>
      <c r="B898" s="54"/>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x14ac:dyDescent="0.25">
      <c r="A899" s="43"/>
      <c r="B899" s="54"/>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x14ac:dyDescent="0.25">
      <c r="A900" s="43"/>
      <c r="B900" s="54"/>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x14ac:dyDescent="0.25">
      <c r="A901" s="43"/>
      <c r="B901" s="54"/>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x14ac:dyDescent="0.25">
      <c r="A902" s="43"/>
      <c r="B902" s="54"/>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x14ac:dyDescent="0.25">
      <c r="A903" s="43"/>
      <c r="B903" s="54"/>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x14ac:dyDescent="0.25">
      <c r="A904" s="43"/>
      <c r="B904" s="54"/>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x14ac:dyDescent="0.25">
      <c r="A905" s="43"/>
      <c r="B905" s="54"/>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x14ac:dyDescent="0.25">
      <c r="A906" s="43"/>
      <c r="B906" s="54"/>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x14ac:dyDescent="0.25">
      <c r="A907" s="43"/>
      <c r="B907" s="54"/>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x14ac:dyDescent="0.25">
      <c r="A908" s="43"/>
      <c r="B908" s="54"/>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x14ac:dyDescent="0.25">
      <c r="A909" s="43"/>
      <c r="B909" s="54"/>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x14ac:dyDescent="0.25">
      <c r="A910" s="43"/>
      <c r="B910" s="54"/>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x14ac:dyDescent="0.25">
      <c r="A911" s="43"/>
      <c r="B911" s="54"/>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x14ac:dyDescent="0.25">
      <c r="A912" s="43"/>
      <c r="B912" s="54"/>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x14ac:dyDescent="0.25">
      <c r="A913" s="43"/>
      <c r="B913" s="54"/>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x14ac:dyDescent="0.25">
      <c r="A914" s="43"/>
      <c r="B914" s="54"/>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x14ac:dyDescent="0.25">
      <c r="A915" s="43"/>
      <c r="B915" s="54"/>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x14ac:dyDescent="0.25">
      <c r="A916" s="43"/>
      <c r="B916" s="54"/>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x14ac:dyDescent="0.25">
      <c r="A917" s="43"/>
      <c r="B917" s="54"/>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x14ac:dyDescent="0.25">
      <c r="A918" s="43"/>
      <c r="B918" s="54"/>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x14ac:dyDescent="0.25">
      <c r="A919" s="43"/>
      <c r="B919" s="54"/>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x14ac:dyDescent="0.25">
      <c r="A920" s="43"/>
      <c r="B920" s="54"/>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x14ac:dyDescent="0.25">
      <c r="A921" s="43"/>
      <c r="B921" s="54"/>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x14ac:dyDescent="0.25">
      <c r="A922" s="43"/>
      <c r="B922" s="54"/>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x14ac:dyDescent="0.25">
      <c r="A923" s="43"/>
      <c r="B923" s="54"/>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x14ac:dyDescent="0.25">
      <c r="A924" s="43"/>
      <c r="B924" s="54"/>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x14ac:dyDescent="0.25">
      <c r="A925" s="43"/>
      <c r="B925" s="54"/>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x14ac:dyDescent="0.25">
      <c r="A926" s="43"/>
      <c r="B926" s="54"/>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x14ac:dyDescent="0.25">
      <c r="A927" s="43"/>
      <c r="B927" s="54"/>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x14ac:dyDescent="0.25">
      <c r="A928" s="43"/>
      <c r="B928" s="54"/>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x14ac:dyDescent="0.25">
      <c r="A929" s="43"/>
      <c r="B929" s="54"/>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x14ac:dyDescent="0.25">
      <c r="A930" s="43"/>
      <c r="B930" s="54"/>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x14ac:dyDescent="0.25">
      <c r="A931" s="43"/>
      <c r="B931" s="54"/>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x14ac:dyDescent="0.25">
      <c r="A932" s="43"/>
      <c r="B932" s="54"/>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x14ac:dyDescent="0.25">
      <c r="A933" s="43"/>
      <c r="B933" s="54"/>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x14ac:dyDescent="0.25">
      <c r="A934" s="43"/>
      <c r="B934" s="54"/>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x14ac:dyDescent="0.25">
      <c r="A935" s="43"/>
      <c r="B935" s="54"/>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x14ac:dyDescent="0.25">
      <c r="A936" s="43"/>
      <c r="B936" s="54"/>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x14ac:dyDescent="0.25">
      <c r="A937" s="43"/>
      <c r="B937" s="54"/>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x14ac:dyDescent="0.25">
      <c r="A938" s="43"/>
      <c r="B938" s="54"/>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x14ac:dyDescent="0.25">
      <c r="A939" s="43"/>
      <c r="B939" s="54"/>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x14ac:dyDescent="0.25">
      <c r="A940" s="43"/>
      <c r="B940" s="54"/>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x14ac:dyDescent="0.25">
      <c r="A941" s="43"/>
      <c r="B941" s="54"/>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x14ac:dyDescent="0.25">
      <c r="A942" s="43"/>
      <c r="B942" s="54"/>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x14ac:dyDescent="0.25">
      <c r="A943" s="43"/>
      <c r="B943" s="54"/>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x14ac:dyDescent="0.25">
      <c r="A944" s="43"/>
      <c r="B944" s="54"/>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x14ac:dyDescent="0.25">
      <c r="A945" s="43"/>
      <c r="B945" s="54"/>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x14ac:dyDescent="0.25">
      <c r="A946" s="43"/>
      <c r="B946" s="54"/>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x14ac:dyDescent="0.25">
      <c r="A947" s="43"/>
      <c r="B947" s="54"/>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x14ac:dyDescent="0.25">
      <c r="A948" s="43"/>
      <c r="B948" s="54"/>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x14ac:dyDescent="0.25">
      <c r="A949" s="43"/>
      <c r="B949" s="54"/>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x14ac:dyDescent="0.25">
      <c r="A950" s="43"/>
      <c r="B950" s="54"/>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x14ac:dyDescent="0.25">
      <c r="A951" s="43"/>
      <c r="B951" s="54"/>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x14ac:dyDescent="0.25">
      <c r="A952" s="43"/>
      <c r="B952" s="54"/>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x14ac:dyDescent="0.25">
      <c r="A953" s="43"/>
      <c r="B953" s="54"/>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x14ac:dyDescent="0.25">
      <c r="A954" s="43"/>
      <c r="B954" s="54"/>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x14ac:dyDescent="0.25">
      <c r="A955" s="43"/>
      <c r="B955" s="54"/>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x14ac:dyDescent="0.25">
      <c r="A956" s="43"/>
      <c r="B956" s="54"/>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x14ac:dyDescent="0.25">
      <c r="A957" s="43"/>
      <c r="B957" s="54"/>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x14ac:dyDescent="0.25">
      <c r="A958" s="43"/>
      <c r="B958" s="54"/>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x14ac:dyDescent="0.25">
      <c r="A959" s="43"/>
      <c r="B959" s="54"/>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x14ac:dyDescent="0.25">
      <c r="A960" s="43"/>
      <c r="B960" s="54"/>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x14ac:dyDescent="0.25">
      <c r="A961" s="43"/>
      <c r="B961" s="54"/>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x14ac:dyDescent="0.25">
      <c r="A962" s="43"/>
      <c r="B962" s="54"/>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x14ac:dyDescent="0.25">
      <c r="A963" s="43"/>
      <c r="B963" s="54"/>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x14ac:dyDescent="0.25">
      <c r="A964" s="43"/>
      <c r="B964" s="54"/>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x14ac:dyDescent="0.25">
      <c r="A965" s="43"/>
      <c r="B965" s="54"/>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x14ac:dyDescent="0.25">
      <c r="A966" s="43"/>
      <c r="B966" s="54"/>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x14ac:dyDescent="0.25">
      <c r="A967" s="43"/>
      <c r="B967" s="54"/>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x14ac:dyDescent="0.25">
      <c r="A968" s="43"/>
      <c r="B968" s="54"/>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x14ac:dyDescent="0.25">
      <c r="A969" s="43"/>
      <c r="B969" s="54"/>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x14ac:dyDescent="0.25">
      <c r="A970" s="43"/>
      <c r="B970" s="54"/>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x14ac:dyDescent="0.25">
      <c r="A971" s="43"/>
      <c r="B971" s="54"/>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x14ac:dyDescent="0.25">
      <c r="A972" s="43"/>
      <c r="B972" s="54"/>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x14ac:dyDescent="0.25">
      <c r="A973" s="43"/>
      <c r="B973" s="54"/>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x14ac:dyDescent="0.25">
      <c r="A974" s="43"/>
      <c r="B974" s="54"/>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x14ac:dyDescent="0.25">
      <c r="A975" s="43"/>
      <c r="B975" s="54"/>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x14ac:dyDescent="0.25">
      <c r="A976" s="43"/>
      <c r="B976" s="54"/>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x14ac:dyDescent="0.25">
      <c r="A977" s="43"/>
      <c r="B977" s="54"/>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x14ac:dyDescent="0.25">
      <c r="A978" s="43"/>
      <c r="B978" s="54"/>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x14ac:dyDescent="0.25">
      <c r="A979" s="43"/>
      <c r="B979" s="54"/>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x14ac:dyDescent="0.25">
      <c r="A980" s="43"/>
      <c r="B980" s="54"/>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x14ac:dyDescent="0.25">
      <c r="A981" s="43"/>
      <c r="B981" s="54"/>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x14ac:dyDescent="0.25">
      <c r="A982" s="43"/>
      <c r="B982" s="54"/>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x14ac:dyDescent="0.25">
      <c r="A983" s="43"/>
      <c r="B983" s="54"/>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x14ac:dyDescent="0.25">
      <c r="A984" s="43"/>
      <c r="B984" s="54"/>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x14ac:dyDescent="0.25">
      <c r="A985" s="43"/>
      <c r="B985" s="54"/>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x14ac:dyDescent="0.25">
      <c r="A986" s="43"/>
      <c r="B986" s="54"/>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x14ac:dyDescent="0.25">
      <c r="A987" s="43"/>
      <c r="B987" s="54"/>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x14ac:dyDescent="0.25">
      <c r="A988" s="43"/>
      <c r="B988" s="54"/>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x14ac:dyDescent="0.25">
      <c r="A989" s="43"/>
      <c r="B989" s="54"/>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x14ac:dyDescent="0.25">
      <c r="A990" s="43"/>
      <c r="B990" s="54"/>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x14ac:dyDescent="0.25">
      <c r="A991" s="43"/>
      <c r="B991" s="54"/>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x14ac:dyDescent="0.25">
      <c r="A992" s="43"/>
      <c r="B992" s="54"/>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x14ac:dyDescent="0.25">
      <c r="A993" s="43"/>
      <c r="B993" s="54"/>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x14ac:dyDescent="0.25">
      <c r="A994" s="43"/>
      <c r="B994" s="54"/>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x14ac:dyDescent="0.25">
      <c r="A995" s="43"/>
      <c r="B995" s="54"/>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x14ac:dyDescent="0.25">
      <c r="A996" s="43"/>
      <c r="B996" s="54"/>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x14ac:dyDescent="0.25">
      <c r="A997" s="43"/>
      <c r="B997" s="54"/>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x14ac:dyDescent="0.25">
      <c r="A998" s="43"/>
      <c r="B998" s="54"/>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x14ac:dyDescent="0.25">
      <c r="A999" s="43"/>
      <c r="B999" s="54"/>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x14ac:dyDescent="0.25">
      <c r="A1000" s="43"/>
      <c r="B1000" s="54"/>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sheetProtection algorithmName="SHA-512" hashValue="pZo/qi6QWQrrQ3ZL6h8hbD4LKnsSqQstDML/b6ZZB1RO2TcFl1GHl+ZTofW8JePpr427/hUF7b09+MliAThhhA==" saltValue="6BdjOAcyUKn+buiHKen4kA==" spinCount="100000" sheet="1" objects="1" scenarios="1"/>
  <pageMargins left="0" right="0" top="0" bottom="0"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A2C4C9"/>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F11" sqref="F11"/>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112.3320312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35"/>
      <c r="F1" s="335"/>
      <c r="G1" s="335"/>
      <c r="H1" s="335"/>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1" t="s">
        <v>1687</v>
      </c>
      <c r="E2" s="409"/>
      <c r="F2" s="401" t="s">
        <v>256</v>
      </c>
      <c r="G2" s="372"/>
      <c r="H2" s="350"/>
      <c r="I2" s="112"/>
      <c r="J2" s="112"/>
      <c r="K2" s="112"/>
      <c r="L2" s="112"/>
      <c r="M2" s="112"/>
      <c r="N2" s="112"/>
      <c r="O2" s="112"/>
      <c r="P2" s="127"/>
      <c r="Q2" s="329"/>
      <c r="R2" s="112"/>
      <c r="S2" s="112"/>
      <c r="T2" s="112"/>
      <c r="U2" s="112"/>
      <c r="V2" s="112"/>
      <c r="W2" s="112"/>
      <c r="X2" s="112"/>
      <c r="Y2" s="112"/>
      <c r="Z2" s="112"/>
    </row>
    <row r="3" spans="1:26" ht="24.75" customHeight="1" x14ac:dyDescent="0.2">
      <c r="A3" s="335"/>
      <c r="B3" s="410" t="s">
        <v>679</v>
      </c>
      <c r="C3" s="409"/>
      <c r="D3" s="415" t="s">
        <v>1740</v>
      </c>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13"/>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24.75" customHeight="1" x14ac:dyDescent="0.2">
      <c r="A7" s="335"/>
      <c r="B7" s="410" t="s">
        <v>684</v>
      </c>
      <c r="C7" s="409"/>
      <c r="D7" s="414" t="s">
        <v>1741</v>
      </c>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5"/>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9"/>
      <c r="G9" s="291"/>
      <c r="H9" s="101"/>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34" x14ac:dyDescent="0.2">
      <c r="A11" s="406" t="s">
        <v>1586</v>
      </c>
      <c r="B11" s="133" t="s">
        <v>1587</v>
      </c>
      <c r="C11" s="133" t="s">
        <v>1588</v>
      </c>
      <c r="D11" s="134" t="s">
        <v>1589</v>
      </c>
      <c r="E11" s="135" t="s">
        <v>1590</v>
      </c>
      <c r="F11" s="152" t="s">
        <v>1693</v>
      </c>
      <c r="G11" s="136" t="s">
        <v>253</v>
      </c>
      <c r="H11" s="153" t="s">
        <v>1742</v>
      </c>
      <c r="I11" s="112"/>
      <c r="J11" s="112"/>
      <c r="K11" s="112"/>
      <c r="L11" s="112"/>
      <c r="M11" s="112"/>
      <c r="N11" s="112"/>
      <c r="O11" s="112"/>
      <c r="P11" s="112"/>
      <c r="Q11" s="112"/>
      <c r="R11" s="112"/>
      <c r="S11" s="112"/>
      <c r="T11" s="112"/>
      <c r="U11" s="112"/>
      <c r="V11" s="112"/>
      <c r="W11" s="112"/>
      <c r="X11" s="112"/>
      <c r="Y11" s="112"/>
      <c r="Z11" s="112"/>
    </row>
    <row r="12" spans="1:26" ht="85" x14ac:dyDescent="0.2">
      <c r="A12" s="389"/>
      <c r="B12" s="137" t="s">
        <v>1587</v>
      </c>
      <c r="C12" s="137" t="s">
        <v>1588</v>
      </c>
      <c r="D12" s="138" t="s">
        <v>1591</v>
      </c>
      <c r="E12" s="139" t="s">
        <v>1592</v>
      </c>
      <c r="F12" s="152" t="s">
        <v>1693</v>
      </c>
      <c r="G12" s="136" t="s">
        <v>253</v>
      </c>
      <c r="H12" s="153" t="s">
        <v>1742</v>
      </c>
      <c r="I12" s="112"/>
      <c r="J12" s="112"/>
      <c r="K12" s="112"/>
      <c r="L12" s="112"/>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1593</v>
      </c>
      <c r="E13" s="139" t="s">
        <v>1594</v>
      </c>
      <c r="F13" s="152" t="s">
        <v>1693</v>
      </c>
      <c r="G13" s="136" t="s">
        <v>253</v>
      </c>
      <c r="H13" s="153" t="s">
        <v>1742</v>
      </c>
      <c r="I13" s="112"/>
      <c r="J13" s="112"/>
      <c r="K13" s="112"/>
      <c r="L13" s="112"/>
      <c r="M13" s="112"/>
      <c r="N13" s="112"/>
      <c r="O13" s="112"/>
      <c r="P13" s="112"/>
      <c r="Q13" s="112"/>
      <c r="R13" s="112"/>
      <c r="S13" s="112"/>
      <c r="T13" s="112"/>
      <c r="U13" s="112"/>
      <c r="V13" s="112"/>
      <c r="W13" s="112"/>
      <c r="X13" s="112"/>
      <c r="Y13" s="112"/>
      <c r="Z13" s="112"/>
    </row>
    <row r="14" spans="1:26" ht="68" x14ac:dyDescent="0.2">
      <c r="A14" s="389"/>
      <c r="B14" s="137" t="s">
        <v>1587</v>
      </c>
      <c r="C14" s="137" t="s">
        <v>1588</v>
      </c>
      <c r="D14" s="138" t="s">
        <v>1595</v>
      </c>
      <c r="E14" s="139" t="s">
        <v>1596</v>
      </c>
      <c r="F14" s="152" t="s">
        <v>1693</v>
      </c>
      <c r="G14" s="136" t="s">
        <v>253</v>
      </c>
      <c r="H14" s="153" t="s">
        <v>1742</v>
      </c>
      <c r="I14" s="112"/>
      <c r="J14" s="112"/>
      <c r="K14" s="112"/>
      <c r="L14" s="112"/>
      <c r="M14" s="112"/>
      <c r="N14" s="112"/>
      <c r="O14" s="112"/>
      <c r="P14" s="112"/>
      <c r="Q14" s="112"/>
      <c r="R14" s="112"/>
      <c r="S14" s="112"/>
      <c r="T14" s="112"/>
      <c r="U14" s="112"/>
      <c r="V14" s="112"/>
      <c r="W14" s="112"/>
      <c r="X14" s="112"/>
      <c r="Y14" s="112"/>
      <c r="Z14" s="112"/>
    </row>
    <row r="15" spans="1:26" ht="51" x14ac:dyDescent="0.2">
      <c r="A15" s="389"/>
      <c r="B15" s="137" t="s">
        <v>1587</v>
      </c>
      <c r="C15" s="137" t="s">
        <v>1588</v>
      </c>
      <c r="D15" s="138" t="s">
        <v>1597</v>
      </c>
      <c r="E15" s="139" t="s">
        <v>1598</v>
      </c>
      <c r="F15" s="152" t="s">
        <v>1693</v>
      </c>
      <c r="G15" s="136" t="s">
        <v>253</v>
      </c>
      <c r="H15" s="153" t="s">
        <v>1742</v>
      </c>
      <c r="I15" s="112"/>
      <c r="J15" s="112"/>
      <c r="K15" s="112"/>
      <c r="L15" s="112"/>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1599</v>
      </c>
      <c r="E16" s="139" t="s">
        <v>1600</v>
      </c>
      <c r="F16" s="152" t="s">
        <v>1693</v>
      </c>
      <c r="G16" s="136" t="s">
        <v>253</v>
      </c>
      <c r="H16" s="153" t="s">
        <v>1742</v>
      </c>
      <c r="I16" s="112"/>
      <c r="J16" s="112"/>
      <c r="K16" s="112"/>
      <c r="L16" s="112"/>
      <c r="M16" s="112"/>
      <c r="N16" s="112"/>
      <c r="O16" s="112"/>
      <c r="P16" s="112"/>
      <c r="Q16" s="112"/>
      <c r="R16" s="112"/>
      <c r="S16" s="112"/>
      <c r="T16" s="112"/>
      <c r="U16" s="112"/>
      <c r="V16" s="112"/>
      <c r="W16" s="112"/>
      <c r="X16" s="112"/>
      <c r="Y16" s="112"/>
      <c r="Z16" s="112"/>
    </row>
    <row r="17" spans="1:26" ht="85" x14ac:dyDescent="0.2">
      <c r="A17" s="389"/>
      <c r="B17" s="137" t="s">
        <v>1587</v>
      </c>
      <c r="C17" s="137" t="s">
        <v>1588</v>
      </c>
      <c r="D17" s="138" t="s">
        <v>1601</v>
      </c>
      <c r="E17" s="139" t="s">
        <v>1602</v>
      </c>
      <c r="F17" s="152" t="s">
        <v>1693</v>
      </c>
      <c r="G17" s="136" t="s">
        <v>253</v>
      </c>
      <c r="H17" s="153" t="s">
        <v>1742</v>
      </c>
      <c r="I17" s="112"/>
      <c r="J17" s="112"/>
      <c r="K17" s="112"/>
      <c r="L17" s="112"/>
      <c r="M17" s="112"/>
      <c r="N17" s="112"/>
      <c r="O17" s="112"/>
      <c r="P17" s="112"/>
      <c r="Q17" s="112"/>
      <c r="R17" s="112"/>
      <c r="S17" s="112"/>
      <c r="T17" s="112"/>
      <c r="U17" s="112"/>
      <c r="V17" s="112"/>
      <c r="W17" s="112"/>
      <c r="X17" s="112"/>
      <c r="Y17" s="112"/>
      <c r="Z17" s="112"/>
    </row>
    <row r="18" spans="1:26" ht="34" x14ac:dyDescent="0.2">
      <c r="A18" s="389"/>
      <c r="B18" s="137" t="s">
        <v>1587</v>
      </c>
      <c r="C18" s="137" t="s">
        <v>1588</v>
      </c>
      <c r="D18" s="138" t="s">
        <v>1603</v>
      </c>
      <c r="E18" s="139" t="s">
        <v>1604</v>
      </c>
      <c r="F18" s="152" t="s">
        <v>1693</v>
      </c>
      <c r="G18" s="136" t="s">
        <v>253</v>
      </c>
      <c r="H18" s="153" t="s">
        <v>1742</v>
      </c>
      <c r="I18" s="112"/>
      <c r="J18" s="112"/>
      <c r="K18" s="112"/>
      <c r="L18" s="112"/>
      <c r="M18" s="112"/>
      <c r="N18" s="112"/>
      <c r="O18" s="112"/>
      <c r="P18" s="112"/>
      <c r="Q18" s="112"/>
      <c r="R18" s="112"/>
      <c r="S18" s="112"/>
      <c r="T18" s="112"/>
      <c r="U18" s="112"/>
      <c r="V18" s="112"/>
      <c r="W18" s="112"/>
      <c r="X18" s="112"/>
      <c r="Y18" s="112"/>
      <c r="Z18" s="112"/>
    </row>
    <row r="19" spans="1:26" ht="68" x14ac:dyDescent="0.2">
      <c r="A19" s="389"/>
      <c r="B19" s="137" t="s">
        <v>1587</v>
      </c>
      <c r="C19" s="137" t="s">
        <v>1588</v>
      </c>
      <c r="D19" s="138" t="s">
        <v>1605</v>
      </c>
      <c r="E19" s="139" t="s">
        <v>1606</v>
      </c>
      <c r="F19" s="152" t="s">
        <v>1693</v>
      </c>
      <c r="G19" s="136" t="s">
        <v>253</v>
      </c>
      <c r="H19" s="153" t="s">
        <v>1742</v>
      </c>
      <c r="I19" s="112"/>
      <c r="J19" s="112"/>
      <c r="K19" s="112"/>
      <c r="L19" s="112"/>
      <c r="M19" s="112"/>
      <c r="N19" s="112"/>
      <c r="O19" s="112"/>
      <c r="P19" s="112"/>
      <c r="Q19" s="112"/>
      <c r="R19" s="112"/>
      <c r="S19" s="112"/>
      <c r="T19" s="112"/>
      <c r="U19" s="112"/>
      <c r="V19" s="112"/>
      <c r="W19" s="112"/>
      <c r="X19" s="112"/>
      <c r="Y19" s="112"/>
      <c r="Z19" s="112"/>
    </row>
    <row r="20" spans="1:26" ht="192" x14ac:dyDescent="0.2">
      <c r="A20" s="389"/>
      <c r="B20" s="137" t="s">
        <v>1607</v>
      </c>
      <c r="C20" s="137" t="s">
        <v>533</v>
      </c>
      <c r="D20" s="138" t="s">
        <v>1589</v>
      </c>
      <c r="E20" s="139" t="s">
        <v>1608</v>
      </c>
      <c r="F20" s="149" t="s">
        <v>1743</v>
      </c>
      <c r="G20" s="150">
        <v>1</v>
      </c>
      <c r="H20" s="148" t="s">
        <v>1744</v>
      </c>
      <c r="I20" s="112"/>
      <c r="J20" s="112"/>
      <c r="K20" s="112"/>
      <c r="L20" s="112"/>
      <c r="M20" s="112"/>
      <c r="N20" s="112"/>
      <c r="O20" s="112"/>
      <c r="P20" s="112"/>
      <c r="Q20" s="112"/>
      <c r="R20" s="112"/>
      <c r="S20" s="112"/>
      <c r="T20" s="112"/>
      <c r="U20" s="112"/>
      <c r="V20" s="112"/>
      <c r="W20" s="112"/>
      <c r="X20" s="112"/>
      <c r="Y20" s="112"/>
      <c r="Z20" s="112"/>
    </row>
    <row r="21" spans="1:26" ht="409.6" x14ac:dyDescent="0.2">
      <c r="A21" s="389"/>
      <c r="B21" s="137" t="s">
        <v>1607</v>
      </c>
      <c r="C21" s="137" t="s">
        <v>533</v>
      </c>
      <c r="D21" s="138" t="s">
        <v>1591</v>
      </c>
      <c r="E21" s="139" t="s">
        <v>1609</v>
      </c>
      <c r="F21" s="149" t="s">
        <v>1745</v>
      </c>
      <c r="G21" s="150">
        <v>1</v>
      </c>
      <c r="H21" s="148" t="s">
        <v>1746</v>
      </c>
      <c r="I21" s="112"/>
      <c r="J21" s="112"/>
      <c r="K21" s="112"/>
      <c r="L21" s="112"/>
      <c r="M21" s="112"/>
      <c r="N21" s="112"/>
      <c r="O21" s="112"/>
      <c r="P21" s="112"/>
      <c r="Q21" s="112"/>
      <c r="R21" s="112"/>
      <c r="S21" s="112"/>
      <c r="T21" s="112"/>
      <c r="U21" s="112"/>
      <c r="V21" s="112"/>
      <c r="W21" s="112"/>
      <c r="X21" s="112"/>
      <c r="Y21" s="112"/>
      <c r="Z21" s="112"/>
    </row>
    <row r="22" spans="1:26" ht="304" x14ac:dyDescent="0.2">
      <c r="A22" s="389"/>
      <c r="B22" s="137" t="s">
        <v>1607</v>
      </c>
      <c r="C22" s="137" t="s">
        <v>533</v>
      </c>
      <c r="D22" s="138" t="s">
        <v>1593</v>
      </c>
      <c r="E22" s="139" t="s">
        <v>1610</v>
      </c>
      <c r="F22" s="149" t="s">
        <v>1747</v>
      </c>
      <c r="G22" s="150">
        <v>1</v>
      </c>
      <c r="H22" s="148" t="s">
        <v>1748</v>
      </c>
      <c r="I22" s="112"/>
      <c r="J22" s="112"/>
      <c r="K22" s="112"/>
      <c r="L22" s="112"/>
      <c r="M22" s="112"/>
      <c r="N22" s="112"/>
      <c r="O22" s="112"/>
      <c r="P22" s="112"/>
      <c r="Q22" s="112"/>
      <c r="R22" s="112"/>
      <c r="S22" s="112"/>
      <c r="T22" s="112"/>
      <c r="U22" s="112"/>
      <c r="V22" s="112"/>
      <c r="W22" s="112"/>
      <c r="X22" s="112"/>
      <c r="Y22" s="112"/>
      <c r="Z22" s="112"/>
    </row>
    <row r="23" spans="1:26" ht="68" x14ac:dyDescent="0.2">
      <c r="A23" s="389"/>
      <c r="B23" s="137" t="s">
        <v>1607</v>
      </c>
      <c r="C23" s="137" t="s">
        <v>533</v>
      </c>
      <c r="D23" s="138" t="s">
        <v>1595</v>
      </c>
      <c r="E23" s="139" t="s">
        <v>1611</v>
      </c>
      <c r="F23" s="152" t="s">
        <v>1693</v>
      </c>
      <c r="G23" s="136" t="s">
        <v>253</v>
      </c>
      <c r="H23" s="153" t="s">
        <v>1742</v>
      </c>
      <c r="I23" s="112"/>
      <c r="J23" s="112"/>
      <c r="K23" s="112"/>
      <c r="L23" s="112"/>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1597</v>
      </c>
      <c r="E24" s="139" t="s">
        <v>1612</v>
      </c>
      <c r="F24" s="152" t="s">
        <v>1693</v>
      </c>
      <c r="G24" s="136" t="s">
        <v>253</v>
      </c>
      <c r="H24" s="153" t="s">
        <v>1742</v>
      </c>
      <c r="I24" s="112"/>
      <c r="J24" s="112"/>
      <c r="K24" s="112"/>
      <c r="L24" s="112"/>
      <c r="M24" s="112"/>
      <c r="N24" s="112"/>
      <c r="O24" s="112"/>
      <c r="P24" s="112"/>
      <c r="Q24" s="112"/>
      <c r="R24" s="112"/>
      <c r="S24" s="112"/>
      <c r="T24" s="112"/>
      <c r="U24" s="112"/>
      <c r="V24" s="112"/>
      <c r="W24" s="112"/>
      <c r="X24" s="112"/>
      <c r="Y24" s="112"/>
      <c r="Z24" s="112"/>
    </row>
    <row r="25" spans="1:26" ht="34" x14ac:dyDescent="0.2">
      <c r="A25" s="389"/>
      <c r="B25" s="137" t="s">
        <v>1607</v>
      </c>
      <c r="C25" s="137" t="s">
        <v>533</v>
      </c>
      <c r="D25" s="138" t="s">
        <v>1599</v>
      </c>
      <c r="E25" s="139" t="s">
        <v>1613</v>
      </c>
      <c r="F25" s="152" t="s">
        <v>1693</v>
      </c>
      <c r="G25" s="136" t="s">
        <v>253</v>
      </c>
      <c r="H25" s="153" t="s">
        <v>1742</v>
      </c>
      <c r="I25" s="112"/>
      <c r="J25" s="112"/>
      <c r="K25" s="112"/>
      <c r="L25" s="112"/>
      <c r="M25" s="112"/>
      <c r="N25" s="112"/>
      <c r="O25" s="112"/>
      <c r="P25" s="112"/>
      <c r="Q25" s="112"/>
      <c r="R25" s="112"/>
      <c r="S25" s="112"/>
      <c r="T25" s="112"/>
      <c r="U25" s="112"/>
      <c r="V25" s="112"/>
      <c r="W25" s="112"/>
      <c r="X25" s="112"/>
      <c r="Y25" s="112"/>
      <c r="Z25" s="112"/>
    </row>
    <row r="26" spans="1:26" ht="409.6" x14ac:dyDescent="0.2">
      <c r="A26" s="389"/>
      <c r="B26" s="137" t="s">
        <v>1607</v>
      </c>
      <c r="C26" s="137" t="s">
        <v>533</v>
      </c>
      <c r="D26" s="138" t="s">
        <v>1601</v>
      </c>
      <c r="E26" s="139" t="s">
        <v>1614</v>
      </c>
      <c r="F26" s="149" t="s">
        <v>1749</v>
      </c>
      <c r="G26" s="150">
        <v>2</v>
      </c>
      <c r="H26" s="153" t="s">
        <v>1693</v>
      </c>
      <c r="I26" s="112"/>
      <c r="J26" s="112"/>
      <c r="K26" s="112"/>
      <c r="L26" s="112"/>
      <c r="M26" s="112"/>
      <c r="N26" s="112"/>
      <c r="O26" s="112"/>
      <c r="P26" s="112"/>
      <c r="Q26" s="112"/>
      <c r="R26" s="112"/>
      <c r="S26" s="112"/>
      <c r="T26" s="112"/>
      <c r="U26" s="112"/>
      <c r="V26" s="112"/>
      <c r="W26" s="112"/>
      <c r="X26" s="112"/>
      <c r="Y26" s="112"/>
      <c r="Z26" s="112"/>
    </row>
    <row r="27" spans="1:26" ht="144" x14ac:dyDescent="0.2">
      <c r="A27" s="389"/>
      <c r="B27" s="137" t="s">
        <v>1607</v>
      </c>
      <c r="C27" s="137" t="s">
        <v>533</v>
      </c>
      <c r="D27" s="138" t="s">
        <v>1603</v>
      </c>
      <c r="E27" s="139" t="s">
        <v>1615</v>
      </c>
      <c r="F27" s="154" t="s">
        <v>1750</v>
      </c>
      <c r="G27" s="150">
        <v>0</v>
      </c>
      <c r="H27" s="148" t="s">
        <v>1751</v>
      </c>
      <c r="I27" s="112"/>
      <c r="J27" s="112"/>
      <c r="K27" s="112"/>
      <c r="L27" s="112"/>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1605</v>
      </c>
      <c r="E28" s="139" t="s">
        <v>1616</v>
      </c>
      <c r="F28" s="152" t="s">
        <v>1693</v>
      </c>
      <c r="G28" s="136" t="s">
        <v>253</v>
      </c>
      <c r="H28" s="153" t="s">
        <v>1742</v>
      </c>
      <c r="I28" s="112"/>
      <c r="J28" s="112"/>
      <c r="K28" s="112"/>
      <c r="L28" s="112"/>
      <c r="M28" s="112"/>
      <c r="N28" s="112"/>
      <c r="O28" s="112"/>
      <c r="P28" s="112"/>
      <c r="Q28" s="112"/>
      <c r="R28" s="112"/>
      <c r="S28" s="112"/>
      <c r="T28" s="112"/>
      <c r="U28" s="112"/>
      <c r="V28" s="112"/>
      <c r="W28" s="112"/>
      <c r="X28" s="112"/>
      <c r="Y28" s="112"/>
      <c r="Z28" s="112"/>
    </row>
    <row r="29" spans="1:26" ht="102" x14ac:dyDescent="0.2">
      <c r="A29" s="389"/>
      <c r="B29" s="137" t="s">
        <v>1607</v>
      </c>
      <c r="C29" s="137" t="s">
        <v>533</v>
      </c>
      <c r="D29" s="138" t="s">
        <v>1617</v>
      </c>
      <c r="E29" s="139" t="s">
        <v>1618</v>
      </c>
      <c r="F29" s="152" t="s">
        <v>1693</v>
      </c>
      <c r="G29" s="136" t="s">
        <v>253</v>
      </c>
      <c r="H29" s="153" t="s">
        <v>1742</v>
      </c>
      <c r="I29" s="112"/>
      <c r="J29" s="112"/>
      <c r="K29" s="112"/>
      <c r="L29" s="112"/>
      <c r="M29" s="112"/>
      <c r="N29" s="112"/>
      <c r="O29" s="112"/>
      <c r="P29" s="112"/>
      <c r="Q29" s="112"/>
      <c r="R29" s="112"/>
      <c r="S29" s="112"/>
      <c r="T29" s="112"/>
      <c r="U29" s="112"/>
      <c r="V29" s="112"/>
      <c r="W29" s="112"/>
      <c r="X29" s="112"/>
      <c r="Y29" s="112"/>
      <c r="Z29" s="112"/>
    </row>
    <row r="30" spans="1:26" ht="51" x14ac:dyDescent="0.2">
      <c r="A30" s="389"/>
      <c r="B30" s="137" t="s">
        <v>1607</v>
      </c>
      <c r="C30" s="137" t="s">
        <v>533</v>
      </c>
      <c r="D30" s="138" t="s">
        <v>1619</v>
      </c>
      <c r="E30" s="139" t="s">
        <v>1620</v>
      </c>
      <c r="F30" s="152" t="s">
        <v>1693</v>
      </c>
      <c r="G30" s="136" t="s">
        <v>253</v>
      </c>
      <c r="H30" s="153" t="s">
        <v>1742</v>
      </c>
      <c r="I30" s="112"/>
      <c r="J30" s="112"/>
      <c r="K30" s="112"/>
      <c r="L30" s="112"/>
      <c r="M30" s="112"/>
      <c r="N30" s="112"/>
      <c r="O30" s="112"/>
      <c r="P30" s="112"/>
      <c r="Q30" s="112"/>
      <c r="R30" s="112"/>
      <c r="S30" s="112"/>
      <c r="T30" s="112"/>
      <c r="U30" s="112"/>
      <c r="V30" s="112"/>
      <c r="W30" s="112"/>
      <c r="X30" s="112"/>
      <c r="Y30" s="112"/>
      <c r="Z30" s="112"/>
    </row>
    <row r="31" spans="1:26" ht="68" x14ac:dyDescent="0.2">
      <c r="A31" s="389"/>
      <c r="B31" s="137" t="s">
        <v>1607</v>
      </c>
      <c r="C31" s="137" t="s">
        <v>533</v>
      </c>
      <c r="D31" s="138" t="s">
        <v>1621</v>
      </c>
      <c r="E31" s="139" t="s">
        <v>1622</v>
      </c>
      <c r="F31" s="152" t="s">
        <v>1693</v>
      </c>
      <c r="G31" s="136" t="s">
        <v>253</v>
      </c>
      <c r="H31" s="153" t="s">
        <v>1742</v>
      </c>
      <c r="I31" s="112"/>
      <c r="J31" s="112"/>
      <c r="K31" s="112"/>
      <c r="L31" s="112"/>
      <c r="M31" s="112"/>
      <c r="N31" s="112"/>
      <c r="O31" s="112"/>
      <c r="P31" s="112"/>
      <c r="Q31" s="112"/>
      <c r="R31" s="112"/>
      <c r="S31" s="112"/>
      <c r="T31" s="112"/>
      <c r="U31" s="112"/>
      <c r="V31" s="112"/>
      <c r="W31" s="112"/>
      <c r="X31" s="112"/>
      <c r="Y31" s="112"/>
      <c r="Z31" s="112"/>
    </row>
    <row r="32" spans="1:26" ht="68" x14ac:dyDescent="0.2">
      <c r="A32" s="389"/>
      <c r="B32" s="137" t="s">
        <v>1607</v>
      </c>
      <c r="C32" s="137" t="s">
        <v>533</v>
      </c>
      <c r="D32" s="138" t="s">
        <v>1623</v>
      </c>
      <c r="E32" s="139" t="s">
        <v>1624</v>
      </c>
      <c r="F32" s="152" t="s">
        <v>1693</v>
      </c>
      <c r="G32" s="136" t="s">
        <v>253</v>
      </c>
      <c r="H32" s="153" t="s">
        <v>1742</v>
      </c>
      <c r="I32" s="112"/>
      <c r="J32" s="112"/>
      <c r="K32" s="112"/>
      <c r="L32" s="112"/>
      <c r="M32" s="112"/>
      <c r="N32" s="112"/>
      <c r="O32" s="112"/>
      <c r="P32" s="112"/>
      <c r="Q32" s="112"/>
      <c r="R32" s="112"/>
      <c r="S32" s="112"/>
      <c r="T32" s="112"/>
      <c r="U32" s="112"/>
      <c r="V32" s="112"/>
      <c r="W32" s="112"/>
      <c r="X32" s="112"/>
      <c r="Y32" s="112"/>
      <c r="Z32" s="112"/>
    </row>
    <row r="33" spans="1:26" ht="51" x14ac:dyDescent="0.2">
      <c r="A33" s="407" t="s">
        <v>1625</v>
      </c>
      <c r="B33" s="140" t="s">
        <v>1625</v>
      </c>
      <c r="C33" s="140" t="s">
        <v>1626</v>
      </c>
      <c r="D33" s="141" t="s">
        <v>1589</v>
      </c>
      <c r="E33" s="142" t="s">
        <v>1627</v>
      </c>
      <c r="F33" s="152" t="s">
        <v>1693</v>
      </c>
      <c r="G33" s="136" t="s">
        <v>253</v>
      </c>
      <c r="H33" s="153" t="s">
        <v>1742</v>
      </c>
      <c r="I33" s="112"/>
      <c r="J33" s="112"/>
      <c r="K33" s="112"/>
      <c r="L33" s="112"/>
      <c r="M33" s="112"/>
      <c r="N33" s="112"/>
      <c r="O33" s="112"/>
      <c r="P33" s="112"/>
      <c r="Q33" s="112"/>
      <c r="R33" s="112"/>
      <c r="S33" s="112"/>
      <c r="T33" s="112"/>
      <c r="U33" s="112"/>
      <c r="V33" s="112"/>
      <c r="W33" s="112"/>
      <c r="X33" s="112"/>
      <c r="Y33" s="112"/>
      <c r="Z33" s="112"/>
    </row>
    <row r="34" spans="1:26" ht="102" x14ac:dyDescent="0.2">
      <c r="A34" s="389"/>
      <c r="B34" s="140" t="s">
        <v>1625</v>
      </c>
      <c r="C34" s="140" t="s">
        <v>1626</v>
      </c>
      <c r="D34" s="141" t="s">
        <v>1591</v>
      </c>
      <c r="E34" s="142" t="s">
        <v>1628</v>
      </c>
      <c r="F34" s="152" t="s">
        <v>1693</v>
      </c>
      <c r="G34" s="136" t="s">
        <v>253</v>
      </c>
      <c r="H34" s="153" t="s">
        <v>1742</v>
      </c>
      <c r="I34" s="112"/>
      <c r="J34" s="112"/>
      <c r="K34" s="112"/>
      <c r="L34" s="112"/>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1593</v>
      </c>
      <c r="E35" s="142" t="s">
        <v>1629</v>
      </c>
      <c r="F35" s="152" t="s">
        <v>1693</v>
      </c>
      <c r="G35" s="136" t="s">
        <v>253</v>
      </c>
      <c r="H35" s="153" t="s">
        <v>1742</v>
      </c>
      <c r="I35" s="112"/>
      <c r="J35" s="112"/>
      <c r="K35" s="112"/>
      <c r="L35" s="112"/>
      <c r="M35" s="112"/>
      <c r="N35" s="112"/>
      <c r="O35" s="112"/>
      <c r="P35" s="112"/>
      <c r="Q35" s="112"/>
      <c r="R35" s="112"/>
      <c r="S35" s="112"/>
      <c r="T35" s="112"/>
      <c r="U35" s="112"/>
      <c r="V35" s="112"/>
      <c r="W35" s="112"/>
      <c r="X35" s="112"/>
      <c r="Y35" s="112"/>
      <c r="Z35" s="112"/>
    </row>
    <row r="36" spans="1:26" ht="51" x14ac:dyDescent="0.2">
      <c r="A36" s="389"/>
      <c r="B36" s="140" t="s">
        <v>1625</v>
      </c>
      <c r="C36" s="140" t="s">
        <v>1626</v>
      </c>
      <c r="D36" s="141" t="s">
        <v>1595</v>
      </c>
      <c r="E36" s="142" t="s">
        <v>1630</v>
      </c>
      <c r="F36" s="152" t="s">
        <v>1693</v>
      </c>
      <c r="G36" s="136" t="s">
        <v>253</v>
      </c>
      <c r="H36" s="153" t="s">
        <v>1742</v>
      </c>
      <c r="I36" s="112"/>
      <c r="J36" s="112"/>
      <c r="K36" s="112"/>
      <c r="L36" s="112"/>
      <c r="M36" s="112"/>
      <c r="N36" s="112"/>
      <c r="O36" s="112"/>
      <c r="P36" s="112"/>
      <c r="Q36" s="112"/>
      <c r="R36" s="112"/>
      <c r="S36" s="112"/>
      <c r="T36" s="112"/>
      <c r="U36" s="112"/>
      <c r="V36" s="112"/>
      <c r="W36" s="112"/>
      <c r="X36" s="112"/>
      <c r="Y36" s="112"/>
      <c r="Z36" s="112"/>
    </row>
    <row r="37" spans="1:26" ht="170" x14ac:dyDescent="0.2">
      <c r="A37" s="389"/>
      <c r="B37" s="140" t="s">
        <v>1625</v>
      </c>
      <c r="C37" s="140" t="s">
        <v>1626</v>
      </c>
      <c r="D37" s="141" t="s">
        <v>1597</v>
      </c>
      <c r="E37" s="142" t="s">
        <v>1631</v>
      </c>
      <c r="F37" s="152" t="s">
        <v>1693</v>
      </c>
      <c r="G37" s="136" t="s">
        <v>253</v>
      </c>
      <c r="H37" s="153" t="s">
        <v>1742</v>
      </c>
      <c r="I37" s="112"/>
      <c r="J37" s="112"/>
      <c r="K37" s="112"/>
      <c r="L37" s="112"/>
      <c r="M37" s="112"/>
      <c r="N37" s="112"/>
      <c r="O37" s="112"/>
      <c r="P37" s="112"/>
      <c r="Q37" s="112"/>
      <c r="R37" s="112"/>
      <c r="S37" s="112"/>
      <c r="T37" s="112"/>
      <c r="U37" s="112"/>
      <c r="V37" s="112"/>
      <c r="W37" s="112"/>
      <c r="X37" s="112"/>
      <c r="Y37" s="112"/>
      <c r="Z37" s="112"/>
    </row>
    <row r="38" spans="1:26" ht="102" x14ac:dyDescent="0.2">
      <c r="A38" s="389"/>
      <c r="B38" s="140" t="s">
        <v>1625</v>
      </c>
      <c r="C38" s="140" t="s">
        <v>1626</v>
      </c>
      <c r="D38" s="141" t="s">
        <v>1599</v>
      </c>
      <c r="E38" s="142" t="s">
        <v>1632</v>
      </c>
      <c r="F38" s="152" t="s">
        <v>1693</v>
      </c>
      <c r="G38" s="136" t="s">
        <v>253</v>
      </c>
      <c r="H38" s="153" t="s">
        <v>1742</v>
      </c>
      <c r="I38" s="112"/>
      <c r="J38" s="112"/>
      <c r="K38" s="112"/>
      <c r="L38" s="112"/>
      <c r="M38" s="112"/>
      <c r="N38" s="112"/>
      <c r="O38" s="112"/>
      <c r="P38" s="112"/>
      <c r="Q38" s="112"/>
      <c r="R38" s="112"/>
      <c r="S38" s="112"/>
      <c r="T38" s="112"/>
      <c r="U38" s="112"/>
      <c r="V38" s="112"/>
      <c r="W38" s="112"/>
      <c r="X38" s="112"/>
      <c r="Y38" s="112"/>
      <c r="Z38" s="112"/>
    </row>
    <row r="39" spans="1:26" ht="136" x14ac:dyDescent="0.2">
      <c r="A39" s="389"/>
      <c r="B39" s="140" t="s">
        <v>1625</v>
      </c>
      <c r="C39" s="140" t="s">
        <v>1626</v>
      </c>
      <c r="D39" s="141" t="s">
        <v>1601</v>
      </c>
      <c r="E39" s="142" t="s">
        <v>1633</v>
      </c>
      <c r="F39" s="152" t="s">
        <v>1693</v>
      </c>
      <c r="G39" s="136" t="s">
        <v>253</v>
      </c>
      <c r="H39" s="153" t="s">
        <v>1742</v>
      </c>
      <c r="I39" s="112"/>
      <c r="J39" s="112"/>
      <c r="K39" s="112"/>
      <c r="L39" s="112"/>
      <c r="M39" s="112"/>
      <c r="N39" s="112"/>
      <c r="O39" s="112"/>
      <c r="P39" s="112"/>
      <c r="Q39" s="112"/>
      <c r="R39" s="112"/>
      <c r="S39" s="112"/>
      <c r="T39" s="112"/>
      <c r="U39" s="112"/>
      <c r="V39" s="112"/>
      <c r="W39" s="112"/>
      <c r="X39" s="112"/>
      <c r="Y39" s="112"/>
      <c r="Z39" s="112"/>
    </row>
    <row r="40" spans="1:26" ht="102" x14ac:dyDescent="0.2">
      <c r="A40" s="389"/>
      <c r="B40" s="140" t="s">
        <v>1625</v>
      </c>
      <c r="C40" s="140" t="s">
        <v>1626</v>
      </c>
      <c r="D40" s="141" t="s">
        <v>1603</v>
      </c>
      <c r="E40" s="142" t="s">
        <v>1634</v>
      </c>
      <c r="F40" s="152" t="s">
        <v>1693</v>
      </c>
      <c r="G40" s="136" t="s">
        <v>253</v>
      </c>
      <c r="H40" s="153" t="s">
        <v>1742</v>
      </c>
      <c r="I40" s="112"/>
      <c r="J40" s="112"/>
      <c r="K40" s="112"/>
      <c r="L40" s="112"/>
      <c r="M40" s="112"/>
      <c r="N40" s="112"/>
      <c r="O40" s="112"/>
      <c r="P40" s="112"/>
      <c r="Q40" s="112"/>
      <c r="R40" s="112"/>
      <c r="S40" s="112"/>
      <c r="T40" s="112"/>
      <c r="U40" s="112"/>
      <c r="V40" s="112"/>
      <c r="W40" s="112"/>
      <c r="X40" s="112"/>
      <c r="Y40" s="112"/>
      <c r="Z40" s="112"/>
    </row>
    <row r="41" spans="1:26" ht="102" x14ac:dyDescent="0.2">
      <c r="A41" s="389"/>
      <c r="B41" s="140" t="s">
        <v>1625</v>
      </c>
      <c r="C41" s="140" t="s">
        <v>1626</v>
      </c>
      <c r="D41" s="141" t="s">
        <v>1605</v>
      </c>
      <c r="E41" s="142" t="s">
        <v>1752</v>
      </c>
      <c r="F41" s="152" t="s">
        <v>1693</v>
      </c>
      <c r="G41" s="136" t="s">
        <v>253</v>
      </c>
      <c r="H41" s="153" t="s">
        <v>1742</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52" t="s">
        <v>1693</v>
      </c>
      <c r="G42" s="136" t="s">
        <v>253</v>
      </c>
      <c r="H42" s="153" t="s">
        <v>1742</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52" t="s">
        <v>1693</v>
      </c>
      <c r="G43" s="136" t="s">
        <v>253</v>
      </c>
      <c r="H43" s="153" t="s">
        <v>1742</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52" t="s">
        <v>1693</v>
      </c>
      <c r="G44" s="136" t="s">
        <v>253</v>
      </c>
      <c r="H44" s="153" t="s">
        <v>1742</v>
      </c>
      <c r="I44" s="112"/>
      <c r="J44" s="112"/>
      <c r="K44" s="112"/>
      <c r="L44" s="112"/>
      <c r="M44" s="112"/>
      <c r="N44" s="112"/>
      <c r="O44" s="112"/>
      <c r="P44" s="112"/>
      <c r="Q44" s="112"/>
      <c r="R44" s="112"/>
      <c r="S44" s="112"/>
      <c r="T44" s="112"/>
      <c r="U44" s="112"/>
      <c r="V44" s="112"/>
      <c r="W44" s="112"/>
      <c r="X44" s="112"/>
      <c r="Y44" s="112"/>
      <c r="Z44" s="112"/>
    </row>
    <row r="45" spans="1:26" ht="136" x14ac:dyDescent="0.2">
      <c r="A45" s="404" t="s">
        <v>1639</v>
      </c>
      <c r="B45" s="137" t="s">
        <v>1639</v>
      </c>
      <c r="C45" s="139" t="s">
        <v>1640</v>
      </c>
      <c r="D45" s="138" t="s">
        <v>1589</v>
      </c>
      <c r="E45" s="139" t="s">
        <v>1641</v>
      </c>
      <c r="F45" s="152" t="s">
        <v>1693</v>
      </c>
      <c r="G45" s="136" t="s">
        <v>253</v>
      </c>
      <c r="H45" s="148" t="s">
        <v>1753</v>
      </c>
      <c r="I45" s="112"/>
      <c r="J45" s="112"/>
      <c r="K45" s="112"/>
      <c r="L45" s="112"/>
      <c r="M45" s="112"/>
      <c r="N45" s="112"/>
      <c r="O45" s="112"/>
      <c r="P45" s="112"/>
      <c r="Q45" s="112"/>
      <c r="R45" s="112"/>
      <c r="S45" s="112"/>
      <c r="T45" s="112"/>
      <c r="U45" s="112"/>
      <c r="V45" s="112"/>
      <c r="W45" s="112"/>
      <c r="X45" s="112"/>
      <c r="Y45" s="112"/>
      <c r="Z45" s="112"/>
    </row>
    <row r="46" spans="1:26" ht="136" x14ac:dyDescent="0.2">
      <c r="A46" s="389"/>
      <c r="B46" s="137" t="s">
        <v>1639</v>
      </c>
      <c r="C46" s="139" t="s">
        <v>1640</v>
      </c>
      <c r="D46" s="138" t="s">
        <v>1591</v>
      </c>
      <c r="E46" s="139" t="s">
        <v>1642</v>
      </c>
      <c r="F46" s="152" t="s">
        <v>1693</v>
      </c>
      <c r="G46" s="136" t="s">
        <v>253</v>
      </c>
      <c r="H46" s="153" t="s">
        <v>1742</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52"/>
      <c r="G47" s="136" t="s">
        <v>253</v>
      </c>
      <c r="H47" s="148" t="s">
        <v>1753</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52" t="s">
        <v>1693</v>
      </c>
      <c r="G48" s="136" t="s">
        <v>253</v>
      </c>
      <c r="H48" s="153" t="s">
        <v>1742</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52" t="s">
        <v>1693</v>
      </c>
      <c r="G49" s="136" t="s">
        <v>253</v>
      </c>
      <c r="H49" s="153" t="s">
        <v>1742</v>
      </c>
      <c r="I49" s="112"/>
      <c r="J49" s="112"/>
      <c r="K49" s="112"/>
      <c r="L49" s="112"/>
      <c r="M49" s="112"/>
      <c r="N49" s="112"/>
      <c r="O49" s="112"/>
      <c r="P49" s="112"/>
      <c r="Q49" s="112"/>
      <c r="R49" s="112"/>
      <c r="S49" s="112"/>
      <c r="T49" s="112"/>
      <c r="U49" s="112"/>
      <c r="V49" s="112"/>
      <c r="W49" s="112"/>
      <c r="X49" s="112"/>
      <c r="Y49" s="112"/>
      <c r="Z49" s="112"/>
    </row>
    <row r="50" spans="1:26" ht="85" x14ac:dyDescent="0.2">
      <c r="A50" s="405"/>
      <c r="B50" s="137" t="s">
        <v>1639</v>
      </c>
      <c r="C50" s="139" t="s">
        <v>1640</v>
      </c>
      <c r="D50" s="138" t="s">
        <v>1599</v>
      </c>
      <c r="E50" s="139" t="s">
        <v>1646</v>
      </c>
      <c r="F50" s="152" t="s">
        <v>1693</v>
      </c>
      <c r="G50" s="136" t="s">
        <v>253</v>
      </c>
      <c r="H50" s="153" t="s">
        <v>1742</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52" t="s">
        <v>1693</v>
      </c>
      <c r="G51" s="136" t="s">
        <v>253</v>
      </c>
      <c r="H51" s="153" t="s">
        <v>1742</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52" t="s">
        <v>1693</v>
      </c>
      <c r="G52" s="136" t="s">
        <v>253</v>
      </c>
      <c r="H52" s="153" t="s">
        <v>1742</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52" t="s">
        <v>1693</v>
      </c>
      <c r="G53" s="136" t="s">
        <v>253</v>
      </c>
      <c r="H53" s="153" t="s">
        <v>1742</v>
      </c>
      <c r="I53" s="112"/>
      <c r="J53" s="112"/>
      <c r="K53" s="112"/>
      <c r="L53" s="112"/>
      <c r="M53" s="112"/>
      <c r="N53" s="112"/>
      <c r="O53" s="112"/>
      <c r="P53" s="112"/>
      <c r="Q53" s="112"/>
      <c r="R53" s="112"/>
      <c r="S53" s="112"/>
      <c r="T53" s="112"/>
      <c r="U53" s="112"/>
      <c r="V53" s="112"/>
      <c r="W53" s="112"/>
      <c r="X53" s="112"/>
      <c r="Y53" s="112"/>
      <c r="Z53" s="112"/>
    </row>
    <row r="54" spans="1:26" ht="119" x14ac:dyDescent="0.2">
      <c r="A54" s="389"/>
      <c r="B54" s="140" t="s">
        <v>1647</v>
      </c>
      <c r="C54" s="142" t="s">
        <v>1648</v>
      </c>
      <c r="D54" s="141" t="s">
        <v>1595</v>
      </c>
      <c r="E54" s="142" t="s">
        <v>1652</v>
      </c>
      <c r="F54" s="152" t="s">
        <v>1693</v>
      </c>
      <c r="G54" s="136" t="s">
        <v>253</v>
      </c>
      <c r="H54" s="153" t="s">
        <v>1742</v>
      </c>
      <c r="I54" s="112"/>
      <c r="J54" s="112"/>
      <c r="K54" s="112"/>
      <c r="L54" s="112"/>
      <c r="M54" s="112"/>
      <c r="N54" s="112"/>
      <c r="O54" s="112"/>
      <c r="P54" s="112"/>
      <c r="Q54" s="112"/>
      <c r="R54" s="112"/>
      <c r="S54" s="112"/>
      <c r="T54" s="112"/>
      <c r="U54" s="112"/>
      <c r="V54" s="112"/>
      <c r="W54" s="112"/>
      <c r="X54" s="112"/>
      <c r="Y54" s="112"/>
      <c r="Z54" s="112"/>
    </row>
    <row r="55" spans="1:26" ht="68" x14ac:dyDescent="0.2">
      <c r="A55" s="389"/>
      <c r="B55" s="140" t="s">
        <v>1647</v>
      </c>
      <c r="C55" s="142" t="s">
        <v>1648</v>
      </c>
      <c r="D55" s="141" t="s">
        <v>1597</v>
      </c>
      <c r="E55" s="142" t="s">
        <v>1653</v>
      </c>
      <c r="F55" s="152" t="s">
        <v>1693</v>
      </c>
      <c r="G55" s="136" t="s">
        <v>253</v>
      </c>
      <c r="H55" s="153" t="s">
        <v>1742</v>
      </c>
      <c r="I55" s="112"/>
      <c r="J55" s="112"/>
      <c r="K55" s="112"/>
      <c r="L55" s="112"/>
      <c r="M55" s="112"/>
      <c r="N55" s="112"/>
      <c r="O55" s="112"/>
      <c r="P55" s="112"/>
      <c r="Q55" s="112"/>
      <c r="R55" s="112"/>
      <c r="S55" s="112"/>
      <c r="T55" s="112"/>
      <c r="U55" s="112"/>
      <c r="V55" s="112"/>
      <c r="W55" s="112"/>
      <c r="X55" s="112"/>
      <c r="Y55" s="112"/>
      <c r="Z55" s="112"/>
    </row>
    <row r="56" spans="1:26" ht="102" x14ac:dyDescent="0.2">
      <c r="A56" s="405"/>
      <c r="B56" s="140" t="s">
        <v>1647</v>
      </c>
      <c r="C56" s="142" t="s">
        <v>1648</v>
      </c>
      <c r="D56" s="141" t="s">
        <v>1599</v>
      </c>
      <c r="E56" s="142" t="s">
        <v>1654</v>
      </c>
      <c r="F56" s="154" t="s">
        <v>1750</v>
      </c>
      <c r="G56" s="150">
        <v>0</v>
      </c>
      <c r="H56" s="148" t="s">
        <v>1754</v>
      </c>
      <c r="I56" s="112"/>
      <c r="J56" s="112"/>
      <c r="K56" s="112"/>
      <c r="L56" s="112"/>
      <c r="M56" s="112"/>
      <c r="N56" s="112"/>
      <c r="O56" s="112"/>
      <c r="P56" s="112"/>
      <c r="Q56" s="112"/>
      <c r="R56" s="112"/>
      <c r="S56" s="112"/>
      <c r="T56" s="112"/>
      <c r="U56" s="112"/>
      <c r="V56" s="112"/>
      <c r="W56" s="112"/>
      <c r="X56" s="112"/>
      <c r="Y56" s="112"/>
      <c r="Z56" s="112"/>
    </row>
    <row r="57" spans="1:26" ht="119" x14ac:dyDescent="0.2">
      <c r="A57" s="404" t="s">
        <v>1655</v>
      </c>
      <c r="B57" s="137" t="s">
        <v>1656</v>
      </c>
      <c r="C57" s="139" t="s">
        <v>1657</v>
      </c>
      <c r="D57" s="143" t="s">
        <v>1589</v>
      </c>
      <c r="E57" s="139" t="s">
        <v>1658</v>
      </c>
      <c r="F57" s="152" t="s">
        <v>1693</v>
      </c>
      <c r="G57" s="136" t="s">
        <v>253</v>
      </c>
      <c r="H57" s="153" t="s">
        <v>1742</v>
      </c>
      <c r="I57" s="112"/>
      <c r="J57" s="112"/>
      <c r="K57" s="112"/>
      <c r="L57" s="112"/>
      <c r="M57" s="112"/>
      <c r="N57" s="112"/>
      <c r="O57" s="112"/>
      <c r="P57" s="112"/>
      <c r="Q57" s="112"/>
      <c r="R57" s="112"/>
      <c r="S57" s="112"/>
      <c r="T57" s="112"/>
      <c r="U57" s="112"/>
      <c r="V57" s="112"/>
      <c r="W57" s="112"/>
      <c r="X57" s="112"/>
      <c r="Y57" s="112"/>
      <c r="Z57" s="112"/>
    </row>
    <row r="58" spans="1:26" ht="68" x14ac:dyDescent="0.2">
      <c r="A58" s="389"/>
      <c r="B58" s="137" t="s">
        <v>1659</v>
      </c>
      <c r="C58" s="137" t="s">
        <v>1660</v>
      </c>
      <c r="D58" s="138" t="s">
        <v>1589</v>
      </c>
      <c r="E58" s="139" t="s">
        <v>1661</v>
      </c>
      <c r="F58" s="152" t="s">
        <v>1693</v>
      </c>
      <c r="G58" s="136" t="s">
        <v>253</v>
      </c>
      <c r="H58" s="153" t="s">
        <v>1742</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52" t="s">
        <v>1693</v>
      </c>
      <c r="G59" s="136" t="s">
        <v>253</v>
      </c>
      <c r="H59" s="153" t="s">
        <v>1742</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52" t="s">
        <v>1693</v>
      </c>
      <c r="G60" s="136" t="s">
        <v>253</v>
      </c>
      <c r="H60" s="153" t="s">
        <v>1742</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52" t="s">
        <v>1693</v>
      </c>
      <c r="G61" s="136" t="s">
        <v>253</v>
      </c>
      <c r="H61" s="153" t="s">
        <v>1742</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52" t="s">
        <v>1693</v>
      </c>
      <c r="G62" s="136" t="s">
        <v>253</v>
      </c>
      <c r="H62" s="153" t="s">
        <v>1742</v>
      </c>
      <c r="I62" s="112"/>
      <c r="J62" s="112"/>
      <c r="K62" s="112"/>
      <c r="L62" s="112"/>
      <c r="M62" s="112"/>
      <c r="N62" s="112"/>
      <c r="O62" s="112"/>
      <c r="P62" s="112"/>
      <c r="Q62" s="112"/>
      <c r="R62" s="112"/>
      <c r="S62" s="112"/>
      <c r="T62" s="112"/>
      <c r="U62" s="112"/>
      <c r="V62" s="112"/>
      <c r="W62" s="112"/>
      <c r="X62" s="112"/>
      <c r="Y62" s="112"/>
      <c r="Z62" s="112"/>
    </row>
    <row r="63" spans="1:26" ht="102" x14ac:dyDescent="0.2">
      <c r="A63" s="389"/>
      <c r="B63" s="137" t="s">
        <v>1659</v>
      </c>
      <c r="C63" s="137" t="s">
        <v>1660</v>
      </c>
      <c r="D63" s="138" t="s">
        <v>1599</v>
      </c>
      <c r="E63" s="139" t="s">
        <v>1666</v>
      </c>
      <c r="F63" s="152" t="s">
        <v>1693</v>
      </c>
      <c r="G63" s="136" t="s">
        <v>253</v>
      </c>
      <c r="H63" s="153" t="s">
        <v>1742</v>
      </c>
      <c r="I63" s="112"/>
      <c r="J63" s="112"/>
      <c r="K63" s="112"/>
      <c r="L63" s="112"/>
      <c r="M63" s="112"/>
      <c r="N63" s="112"/>
      <c r="O63" s="112"/>
      <c r="P63" s="112"/>
      <c r="Q63" s="112"/>
      <c r="R63" s="112"/>
      <c r="S63" s="112"/>
      <c r="T63" s="112"/>
      <c r="U63" s="112"/>
      <c r="V63" s="112"/>
      <c r="W63" s="112"/>
      <c r="X63" s="112"/>
      <c r="Y63" s="112"/>
      <c r="Z63" s="112"/>
    </row>
    <row r="64" spans="1:26" ht="51" x14ac:dyDescent="0.2">
      <c r="A64" s="389"/>
      <c r="B64" s="137" t="s">
        <v>1659</v>
      </c>
      <c r="C64" s="137" t="s">
        <v>1660</v>
      </c>
      <c r="D64" s="138" t="s">
        <v>1601</v>
      </c>
      <c r="E64" s="139" t="s">
        <v>1667</v>
      </c>
      <c r="F64" s="152" t="s">
        <v>1693</v>
      </c>
      <c r="G64" s="136" t="s">
        <v>253</v>
      </c>
      <c r="H64" s="153" t="s">
        <v>1742</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52" t="s">
        <v>1693</v>
      </c>
      <c r="G65" s="136" t="s">
        <v>253</v>
      </c>
      <c r="H65" s="153" t="s">
        <v>1742</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52" t="s">
        <v>1693</v>
      </c>
      <c r="G66" s="136" t="s">
        <v>253</v>
      </c>
      <c r="H66" s="153" t="s">
        <v>1742</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52" t="s">
        <v>1693</v>
      </c>
      <c r="G67" s="136" t="s">
        <v>253</v>
      </c>
      <c r="H67" s="153" t="s">
        <v>1742</v>
      </c>
      <c r="I67" s="112"/>
      <c r="J67" s="112"/>
      <c r="K67" s="112"/>
      <c r="L67" s="112"/>
      <c r="M67" s="112"/>
      <c r="N67" s="112"/>
      <c r="O67" s="112"/>
      <c r="P67" s="112"/>
      <c r="Q67" s="112"/>
      <c r="R67" s="112"/>
      <c r="S67" s="112"/>
      <c r="T67" s="112"/>
      <c r="U67" s="112"/>
      <c r="V67" s="112"/>
      <c r="W67" s="112"/>
      <c r="X67" s="112"/>
      <c r="Y67" s="112"/>
      <c r="Z67" s="112"/>
    </row>
    <row r="68" spans="1:26" ht="51" x14ac:dyDescent="0.2">
      <c r="A68" s="389"/>
      <c r="B68" s="137" t="s">
        <v>1659</v>
      </c>
      <c r="C68" s="137" t="s">
        <v>1660</v>
      </c>
      <c r="D68" s="138" t="s">
        <v>1619</v>
      </c>
      <c r="E68" s="139" t="s">
        <v>1671</v>
      </c>
      <c r="F68" s="152" t="s">
        <v>1693</v>
      </c>
      <c r="G68" s="136" t="s">
        <v>253</v>
      </c>
      <c r="H68" s="153" t="s">
        <v>1742</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52" t="s">
        <v>1693</v>
      </c>
      <c r="G69" s="136" t="s">
        <v>253</v>
      </c>
      <c r="H69" s="153" t="s">
        <v>1742</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1675</v>
      </c>
      <c r="F70" s="152" t="s">
        <v>1693</v>
      </c>
      <c r="G70" s="136" t="s">
        <v>253</v>
      </c>
      <c r="H70" s="153" t="s">
        <v>1742</v>
      </c>
      <c r="I70" s="112"/>
      <c r="J70" s="112"/>
      <c r="K70" s="112"/>
      <c r="L70" s="112"/>
      <c r="M70" s="112"/>
      <c r="N70" s="112"/>
      <c r="O70" s="112"/>
      <c r="P70" s="112"/>
      <c r="Q70" s="112"/>
      <c r="R70" s="112"/>
      <c r="S70" s="112"/>
      <c r="T70" s="112"/>
      <c r="U70" s="112"/>
      <c r="V70" s="112"/>
      <c r="W70" s="112"/>
      <c r="X70" s="112"/>
      <c r="Y70" s="112"/>
      <c r="Z70" s="112"/>
    </row>
    <row r="71" spans="1:26" ht="85" x14ac:dyDescent="0.2">
      <c r="A71" s="404" t="s">
        <v>1676</v>
      </c>
      <c r="B71" s="140" t="s">
        <v>1676</v>
      </c>
      <c r="C71" s="140" t="s">
        <v>1677</v>
      </c>
      <c r="D71" s="141" t="s">
        <v>1589</v>
      </c>
      <c r="E71" s="142" t="s">
        <v>1678</v>
      </c>
      <c r="F71" s="154" t="s">
        <v>1755</v>
      </c>
      <c r="G71" s="150">
        <v>0</v>
      </c>
      <c r="H71" s="151" t="s">
        <v>1756</v>
      </c>
      <c r="I71" s="112"/>
      <c r="J71" s="112"/>
      <c r="K71" s="112"/>
      <c r="L71" s="112"/>
      <c r="M71" s="112"/>
      <c r="N71" s="112"/>
      <c r="O71" s="112"/>
      <c r="P71" s="112"/>
      <c r="Q71" s="112"/>
      <c r="R71" s="112"/>
      <c r="S71" s="112"/>
      <c r="T71" s="112"/>
      <c r="U71" s="112"/>
      <c r="V71" s="112"/>
      <c r="W71" s="112"/>
      <c r="X71" s="112"/>
      <c r="Y71" s="112"/>
      <c r="Z71" s="112"/>
    </row>
    <row r="72" spans="1:26" ht="68" x14ac:dyDescent="0.2">
      <c r="A72" s="389"/>
      <c r="B72" s="140" t="s">
        <v>1676</v>
      </c>
      <c r="C72" s="140" t="s">
        <v>1677</v>
      </c>
      <c r="D72" s="141" t="s">
        <v>1591</v>
      </c>
      <c r="E72" s="142" t="s">
        <v>1679</v>
      </c>
      <c r="F72" s="154" t="s">
        <v>1757</v>
      </c>
      <c r="G72" s="150">
        <v>0</v>
      </c>
      <c r="H72" s="151" t="s">
        <v>1756</v>
      </c>
      <c r="I72" s="112"/>
      <c r="J72" s="112"/>
      <c r="K72" s="112"/>
      <c r="L72" s="112"/>
      <c r="M72" s="112"/>
      <c r="N72" s="112"/>
      <c r="O72" s="112"/>
      <c r="P72" s="112"/>
      <c r="Q72" s="112"/>
      <c r="R72" s="112"/>
      <c r="S72" s="112"/>
      <c r="T72" s="112"/>
      <c r="U72" s="112"/>
      <c r="V72" s="112"/>
      <c r="W72" s="112"/>
      <c r="X72" s="112"/>
      <c r="Y72" s="112"/>
      <c r="Z72" s="112"/>
    </row>
    <row r="73" spans="1:26" ht="80" x14ac:dyDescent="0.2">
      <c r="A73" s="405"/>
      <c r="B73" s="140" t="s">
        <v>1676</v>
      </c>
      <c r="C73" s="140" t="s">
        <v>1677</v>
      </c>
      <c r="D73" s="141" t="s">
        <v>1593</v>
      </c>
      <c r="E73" s="142" t="s">
        <v>1680</v>
      </c>
      <c r="F73" s="154" t="s">
        <v>1758</v>
      </c>
      <c r="G73" s="150">
        <v>0</v>
      </c>
      <c r="H73" s="148" t="s">
        <v>1759</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52" t="s">
        <v>1693</v>
      </c>
      <c r="G74" s="136" t="s">
        <v>253</v>
      </c>
      <c r="H74" s="153" t="s">
        <v>1742</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52" t="s">
        <v>1693</v>
      </c>
      <c r="G75" s="136" t="s">
        <v>253</v>
      </c>
      <c r="H75" s="153" t="s">
        <v>1742</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52" t="s">
        <v>1693</v>
      </c>
      <c r="G76" s="136" t="s">
        <v>253</v>
      </c>
      <c r="H76" s="153" t="s">
        <v>1742</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52" t="s">
        <v>1693</v>
      </c>
      <c r="G77" s="136" t="s">
        <v>253</v>
      </c>
      <c r="H77" s="153" t="s">
        <v>1742</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8"/>
      <c r="G78" s="96"/>
      <c r="H78" s="188"/>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8"/>
      <c r="G79" s="96"/>
      <c r="H79" s="188"/>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8"/>
      <c r="G80" s="96"/>
      <c r="H80" s="188"/>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8"/>
      <c r="G81" s="96"/>
      <c r="H81" s="188"/>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8"/>
      <c r="G82" s="96"/>
      <c r="H82" s="188"/>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8"/>
      <c r="G83" s="96"/>
      <c r="H83" s="188"/>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8"/>
      <c r="G84" s="96"/>
      <c r="H84" s="188"/>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8"/>
      <c r="G85" s="96"/>
      <c r="H85" s="188"/>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8"/>
      <c r="G86" s="96"/>
      <c r="H86" s="188"/>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8"/>
      <c r="G87" s="96"/>
      <c r="H87" s="188"/>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8"/>
      <c r="G88" s="96"/>
      <c r="H88" s="188"/>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8"/>
      <c r="G89" s="96"/>
      <c r="H89" s="188"/>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8"/>
      <c r="G90" s="96"/>
      <c r="H90" s="188"/>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8"/>
      <c r="G91" s="96"/>
      <c r="H91" s="188"/>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8"/>
      <c r="G92" s="96"/>
      <c r="H92" s="188"/>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8"/>
      <c r="G93" s="96"/>
      <c r="H93" s="188"/>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8"/>
      <c r="G94" s="96"/>
      <c r="H94" s="188"/>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8"/>
      <c r="G95" s="96"/>
      <c r="H95" s="188"/>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8"/>
      <c r="G96" s="96"/>
      <c r="H96" s="188"/>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8"/>
      <c r="G97" s="96"/>
      <c r="H97" s="188"/>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8"/>
      <c r="G98" s="96"/>
      <c r="H98" s="188"/>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8"/>
      <c r="G99" s="96"/>
      <c r="H99" s="188"/>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8"/>
      <c r="G100" s="96"/>
      <c r="H100" s="188"/>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8"/>
      <c r="G101" s="96"/>
      <c r="H101" s="188"/>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8"/>
      <c r="G102" s="96"/>
      <c r="H102" s="188"/>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8"/>
      <c r="G103" s="96"/>
      <c r="H103" s="188"/>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8"/>
      <c r="G104" s="96"/>
      <c r="H104" s="188"/>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8"/>
      <c r="G105" s="96"/>
      <c r="H105" s="188"/>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8"/>
      <c r="G106" s="96"/>
      <c r="H106" s="188"/>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8"/>
      <c r="G107" s="96"/>
      <c r="H107" s="188"/>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8"/>
      <c r="G108" s="96"/>
      <c r="H108" s="188"/>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8"/>
      <c r="G109" s="96"/>
      <c r="H109" s="188"/>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8"/>
      <c r="G110" s="96"/>
      <c r="H110" s="188"/>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8"/>
      <c r="G111" s="96"/>
      <c r="H111" s="188"/>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8"/>
      <c r="G112" s="96"/>
      <c r="H112" s="188"/>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8"/>
      <c r="G113" s="96"/>
      <c r="H113" s="188"/>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8"/>
      <c r="G114" s="96"/>
      <c r="H114" s="188"/>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8"/>
      <c r="G115" s="96"/>
      <c r="H115" s="188"/>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8"/>
      <c r="G116" s="96"/>
      <c r="H116" s="188"/>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8"/>
      <c r="G117" s="96"/>
      <c r="H117" s="188"/>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8"/>
      <c r="G118" s="96"/>
      <c r="H118" s="188"/>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8"/>
      <c r="G119" s="96"/>
      <c r="H119" s="188"/>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8"/>
      <c r="G120" s="96"/>
      <c r="H120" s="188"/>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8"/>
      <c r="G121" s="96"/>
      <c r="H121" s="188"/>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8"/>
      <c r="G122" s="96"/>
      <c r="H122" s="188"/>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8"/>
      <c r="G123" s="96"/>
      <c r="H123" s="188"/>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8"/>
      <c r="G124" s="96"/>
      <c r="H124" s="188"/>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8"/>
      <c r="G125" s="96"/>
      <c r="H125" s="188"/>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8"/>
      <c r="G126" s="96"/>
      <c r="H126" s="188"/>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8"/>
      <c r="G127" s="96"/>
      <c r="H127" s="188"/>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8"/>
      <c r="G128" s="96"/>
      <c r="H128" s="188"/>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8"/>
      <c r="G129" s="96"/>
      <c r="H129" s="188"/>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8"/>
      <c r="G130" s="96"/>
      <c r="H130" s="188"/>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8"/>
      <c r="G131" s="96"/>
      <c r="H131" s="188"/>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8"/>
      <c r="G132" s="96"/>
      <c r="H132" s="188"/>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8"/>
      <c r="G133" s="96"/>
      <c r="H133" s="188"/>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8"/>
      <c r="G134" s="96"/>
      <c r="H134" s="188"/>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8"/>
      <c r="G135" s="96"/>
      <c r="H135" s="188"/>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8"/>
      <c r="G136" s="96"/>
      <c r="H136" s="188"/>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8"/>
      <c r="G137" s="96"/>
      <c r="H137" s="188"/>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8"/>
      <c r="G138" s="96"/>
      <c r="H138" s="188"/>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8"/>
      <c r="G139" s="96"/>
      <c r="H139" s="188"/>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8"/>
      <c r="G140" s="96"/>
      <c r="H140" s="188"/>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8"/>
      <c r="G141" s="96"/>
      <c r="H141" s="188"/>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8"/>
      <c r="G142" s="96"/>
      <c r="H142" s="188"/>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8"/>
      <c r="G143" s="96"/>
      <c r="H143" s="188"/>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8"/>
      <c r="G144" s="96"/>
      <c r="H144" s="188"/>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8"/>
      <c r="G145" s="96"/>
      <c r="H145" s="188"/>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8"/>
      <c r="G146" s="96"/>
      <c r="H146" s="188"/>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8"/>
      <c r="G147" s="96"/>
      <c r="H147" s="188"/>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8"/>
      <c r="G148" s="96"/>
      <c r="H148" s="188"/>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8"/>
      <c r="G149" s="96"/>
      <c r="H149" s="188"/>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8"/>
      <c r="G150" s="96"/>
      <c r="H150" s="188"/>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8"/>
      <c r="G151" s="96"/>
      <c r="H151" s="188"/>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8"/>
      <c r="G152" s="96"/>
      <c r="H152" s="188"/>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8"/>
      <c r="G153" s="96"/>
      <c r="H153" s="188"/>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8"/>
      <c r="G154" s="96"/>
      <c r="H154" s="188"/>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8"/>
      <c r="G155" s="96"/>
      <c r="H155" s="188"/>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8"/>
      <c r="G156" s="96"/>
      <c r="H156" s="188"/>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8"/>
      <c r="G157" s="96"/>
      <c r="H157" s="188"/>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8"/>
      <c r="G158" s="96"/>
      <c r="H158" s="188"/>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8"/>
      <c r="G159" s="96"/>
      <c r="H159" s="188"/>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8"/>
      <c r="G160" s="96"/>
      <c r="H160" s="188"/>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8"/>
      <c r="G161" s="96"/>
      <c r="H161" s="188"/>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8"/>
      <c r="G162" s="96"/>
      <c r="H162" s="188"/>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8"/>
      <c r="G163" s="96"/>
      <c r="H163" s="188"/>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8"/>
      <c r="G164" s="96"/>
      <c r="H164" s="188"/>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8"/>
      <c r="G165" s="96"/>
      <c r="H165" s="188"/>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8"/>
      <c r="G166" s="96"/>
      <c r="H166" s="188"/>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8"/>
      <c r="G167" s="96"/>
      <c r="H167" s="188"/>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8"/>
      <c r="G168" s="96"/>
      <c r="H168" s="188"/>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8"/>
      <c r="G169" s="96"/>
      <c r="H169" s="188"/>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8"/>
      <c r="G170" s="96"/>
      <c r="H170" s="188"/>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8"/>
      <c r="G171" s="96"/>
      <c r="H171" s="188"/>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8"/>
      <c r="G172" s="96"/>
      <c r="H172" s="188"/>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8"/>
      <c r="G173" s="96"/>
      <c r="H173" s="188"/>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8"/>
      <c r="G174" s="96"/>
      <c r="H174" s="188"/>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8"/>
      <c r="G175" s="96"/>
      <c r="H175" s="188"/>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8"/>
      <c r="G176" s="96"/>
      <c r="H176" s="188"/>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8"/>
      <c r="G177" s="96"/>
      <c r="H177" s="188"/>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8"/>
      <c r="G178" s="96"/>
      <c r="H178" s="188"/>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8"/>
      <c r="G179" s="96"/>
      <c r="H179" s="188"/>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8"/>
      <c r="G180" s="96"/>
      <c r="H180" s="188"/>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8"/>
      <c r="G181" s="96"/>
      <c r="H181" s="188"/>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8"/>
      <c r="G182" s="96"/>
      <c r="H182" s="188"/>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8"/>
      <c r="G183" s="96"/>
      <c r="H183" s="188"/>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8"/>
      <c r="G184" s="96"/>
      <c r="H184" s="188"/>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8"/>
      <c r="G185" s="96"/>
      <c r="H185" s="188"/>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8"/>
      <c r="G186" s="96"/>
      <c r="H186" s="188"/>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8"/>
      <c r="G187" s="96"/>
      <c r="H187" s="188"/>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8"/>
      <c r="G188" s="96"/>
      <c r="H188" s="188"/>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8"/>
      <c r="G189" s="96"/>
      <c r="H189" s="188"/>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8"/>
      <c r="G190" s="96"/>
      <c r="H190" s="188"/>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8"/>
      <c r="G191" s="96"/>
      <c r="H191" s="188"/>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8"/>
      <c r="G192" s="96"/>
      <c r="H192" s="188"/>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8"/>
      <c r="G193" s="96"/>
      <c r="H193" s="188"/>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8"/>
      <c r="G194" s="96"/>
      <c r="H194" s="188"/>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8"/>
      <c r="G195" s="96"/>
      <c r="H195" s="188"/>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8"/>
      <c r="G196" s="96"/>
      <c r="H196" s="188"/>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8"/>
      <c r="G197" s="96"/>
      <c r="H197" s="188"/>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8"/>
      <c r="G198" s="96"/>
      <c r="H198" s="188"/>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8"/>
      <c r="G199" s="96"/>
      <c r="H199" s="188"/>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8"/>
      <c r="G200" s="96"/>
      <c r="H200" s="188"/>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8"/>
      <c r="G201" s="96"/>
      <c r="H201" s="188"/>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8"/>
      <c r="G202" s="96"/>
      <c r="H202" s="188"/>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8"/>
      <c r="G203" s="96"/>
      <c r="H203" s="188"/>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8"/>
      <c r="G204" s="96"/>
      <c r="H204" s="188"/>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8"/>
      <c r="G205" s="96"/>
      <c r="H205" s="188"/>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8"/>
      <c r="G206" s="96"/>
      <c r="H206" s="188"/>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8"/>
      <c r="G207" s="96"/>
      <c r="H207" s="188"/>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8"/>
      <c r="G208" s="96"/>
      <c r="H208" s="188"/>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8"/>
      <c r="G209" s="96"/>
      <c r="H209" s="188"/>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8"/>
      <c r="G210" s="96"/>
      <c r="H210" s="188"/>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8"/>
      <c r="G211" s="96"/>
      <c r="H211" s="188"/>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8"/>
      <c r="G212" s="96"/>
      <c r="H212" s="188"/>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8"/>
      <c r="G213" s="96"/>
      <c r="H213" s="188"/>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8"/>
      <c r="G214" s="96"/>
      <c r="H214" s="188"/>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8"/>
      <c r="G215" s="96"/>
      <c r="H215" s="188"/>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8"/>
      <c r="G216" s="96"/>
      <c r="H216" s="188"/>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8"/>
      <c r="G217" s="96"/>
      <c r="H217" s="188"/>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8"/>
      <c r="G218" s="96"/>
      <c r="H218" s="188"/>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8"/>
      <c r="G219" s="96"/>
      <c r="H219" s="188"/>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8"/>
      <c r="G220" s="96"/>
      <c r="H220" s="188"/>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8"/>
      <c r="G221" s="96"/>
      <c r="H221" s="188"/>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8"/>
      <c r="G222" s="96"/>
      <c r="H222" s="188"/>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8"/>
      <c r="G223" s="96"/>
      <c r="H223" s="188"/>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8"/>
      <c r="G224" s="96"/>
      <c r="H224" s="188"/>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8"/>
      <c r="G225" s="96"/>
      <c r="H225" s="188"/>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8"/>
      <c r="G226" s="96"/>
      <c r="H226" s="188"/>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8"/>
      <c r="G227" s="96"/>
      <c r="H227" s="188"/>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8"/>
      <c r="G228" s="96"/>
      <c r="H228" s="188"/>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8"/>
      <c r="G229" s="96"/>
      <c r="H229" s="188"/>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8"/>
      <c r="G230" s="96"/>
      <c r="H230" s="188"/>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8"/>
      <c r="G231" s="96"/>
      <c r="H231" s="188"/>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8"/>
      <c r="G232" s="96"/>
      <c r="H232" s="188"/>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8"/>
      <c r="G233" s="96"/>
      <c r="H233" s="188"/>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8"/>
      <c r="G234" s="96"/>
      <c r="H234" s="188"/>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8"/>
      <c r="G235" s="96"/>
      <c r="H235" s="188"/>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8"/>
      <c r="G236" s="96"/>
      <c r="H236" s="188"/>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8"/>
      <c r="G237" s="96"/>
      <c r="H237" s="188"/>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8"/>
      <c r="G238" s="96"/>
      <c r="H238" s="188"/>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8"/>
      <c r="G239" s="96"/>
      <c r="H239" s="188"/>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8"/>
      <c r="G240" s="96"/>
      <c r="H240" s="188"/>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8"/>
      <c r="G241" s="96"/>
      <c r="H241" s="188"/>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8"/>
      <c r="G242" s="96"/>
      <c r="H242" s="188"/>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8"/>
      <c r="G243" s="96"/>
      <c r="H243" s="188"/>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8"/>
      <c r="G244" s="96"/>
      <c r="H244" s="188"/>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8"/>
      <c r="G245" s="96"/>
      <c r="H245" s="188"/>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8"/>
      <c r="G246" s="96"/>
      <c r="H246" s="188"/>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8"/>
      <c r="G247" s="96"/>
      <c r="H247" s="188"/>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8"/>
      <c r="G248" s="96"/>
      <c r="H248" s="188"/>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8"/>
      <c r="G249" s="96"/>
      <c r="H249" s="188"/>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8"/>
      <c r="G250" s="96"/>
      <c r="H250" s="188"/>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8"/>
      <c r="G251" s="96"/>
      <c r="H251" s="188"/>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8"/>
      <c r="G252" s="96"/>
      <c r="H252" s="188"/>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8"/>
      <c r="G253" s="96"/>
      <c r="H253" s="188"/>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8"/>
      <c r="G254" s="96"/>
      <c r="H254" s="188"/>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8"/>
      <c r="G255" s="96"/>
      <c r="H255" s="188"/>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8"/>
      <c r="G256" s="96"/>
      <c r="H256" s="188"/>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8"/>
      <c r="G257" s="96"/>
      <c r="H257" s="188"/>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8"/>
      <c r="G258" s="96"/>
      <c r="H258" s="188"/>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8"/>
      <c r="G259" s="96"/>
      <c r="H259" s="188"/>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8"/>
      <c r="G260" s="96"/>
      <c r="H260" s="188"/>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8"/>
      <c r="G261" s="96"/>
      <c r="H261" s="188"/>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8"/>
      <c r="G262" s="96"/>
      <c r="H262" s="188"/>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8"/>
      <c r="G263" s="96"/>
      <c r="H263" s="188"/>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8"/>
      <c r="G264" s="96"/>
      <c r="H264" s="188"/>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8"/>
      <c r="G265" s="96"/>
      <c r="H265" s="188"/>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8"/>
      <c r="G266" s="96"/>
      <c r="H266" s="188"/>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8"/>
      <c r="G267" s="96"/>
      <c r="H267" s="188"/>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8"/>
      <c r="G268" s="96"/>
      <c r="H268" s="188"/>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8"/>
      <c r="G269" s="96"/>
      <c r="H269" s="188"/>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8"/>
      <c r="G270" s="96"/>
      <c r="H270" s="188"/>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8"/>
      <c r="G271" s="96"/>
      <c r="H271" s="188"/>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8"/>
      <c r="G272" s="96"/>
      <c r="H272" s="188"/>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8"/>
      <c r="G273" s="96"/>
      <c r="H273" s="188"/>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8"/>
      <c r="G274" s="96"/>
      <c r="H274" s="188"/>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8"/>
      <c r="G275" s="96"/>
      <c r="H275" s="188"/>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8"/>
      <c r="G276" s="96"/>
      <c r="H276" s="188"/>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8"/>
      <c r="G277" s="96"/>
      <c r="H277" s="188"/>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3pV2aSsY7oQaR9OUFE5EkY4VeO4Q/8IZzteGbBVU3Nu/1R6FUePHfOY8g8+kwcBQ8tgMXJp4uU2jeoXYvz54AA==" saltValue="0HD0toSgxCq+WB+BRyDSlg=="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47" priority="1" operator="equal">
      <formula>1</formula>
    </cfRule>
    <cfRule type="cellIs" dxfId="46" priority="2" operator="equal">
      <formula>2</formula>
    </cfRule>
    <cfRule type="cellIs" dxfId="45" priority="3" operator="equal">
      <formula>0</formula>
    </cfRule>
    <cfRule type="cellIs" dxfId="44" priority="4" operator="equal">
      <formula>1</formula>
    </cfRule>
    <cfRule type="cellIs" dxfId="43" priority="5" operator="equal">
      <formula>2</formula>
    </cfRule>
    <cfRule type="cellIs" dxfId="42" priority="6" operator="equal">
      <formula>3</formula>
    </cfRule>
    <cfRule type="cellIs" dxfId="41" priority="7" operator="equal">
      <formula>"N/A"</formula>
    </cfRule>
  </conditionalFormatting>
  <conditionalFormatting sqref="G12 G17">
    <cfRule type="cellIs" dxfId="40"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800-000000000000}">
          <x14:formula1>
            <xm:f>'EM Rating System'!$A$2:$A$5</xm:f>
          </x14:formula1>
          <xm:sqref>G11:G232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A2C4C9"/>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F11" sqref="F11"/>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131.8320312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35"/>
      <c r="F1" s="337"/>
      <c r="G1" s="335"/>
      <c r="H1" s="335"/>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1" t="s">
        <v>1687</v>
      </c>
      <c r="E2" s="409"/>
      <c r="F2" s="401" t="s">
        <v>256</v>
      </c>
      <c r="G2" s="372"/>
      <c r="H2" s="350"/>
      <c r="I2" s="112"/>
      <c r="J2" s="112"/>
      <c r="K2" s="112"/>
      <c r="L2" s="112"/>
      <c r="M2" s="112"/>
      <c r="N2" s="112"/>
      <c r="O2" s="112"/>
      <c r="P2" s="127"/>
      <c r="Q2" s="329"/>
      <c r="R2" s="112"/>
      <c r="S2" s="112"/>
      <c r="T2" s="112"/>
      <c r="U2" s="112"/>
      <c r="V2" s="112"/>
      <c r="W2" s="112"/>
      <c r="X2" s="112"/>
      <c r="Y2" s="112"/>
      <c r="Z2" s="112"/>
    </row>
    <row r="3" spans="1:26" ht="34.5" customHeight="1" x14ac:dyDescent="0.2">
      <c r="A3" s="335"/>
      <c r="B3" s="410" t="s">
        <v>679</v>
      </c>
      <c r="C3" s="409"/>
      <c r="D3" s="412" t="s">
        <v>1760</v>
      </c>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13"/>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24.75" customHeight="1" x14ac:dyDescent="0.2">
      <c r="A7" s="335"/>
      <c r="B7" s="410" t="s">
        <v>684</v>
      </c>
      <c r="C7" s="409"/>
      <c r="D7" s="414" t="s">
        <v>1761</v>
      </c>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1"/>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0"/>
      <c r="G9" s="291"/>
      <c r="H9" s="101"/>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256" x14ac:dyDescent="0.2">
      <c r="A11" s="406" t="s">
        <v>1586</v>
      </c>
      <c r="B11" s="133" t="s">
        <v>1587</v>
      </c>
      <c r="C11" s="133" t="s">
        <v>1588</v>
      </c>
      <c r="D11" s="134" t="s">
        <v>1589</v>
      </c>
      <c r="E11" s="135" t="s">
        <v>1590</v>
      </c>
      <c r="F11" s="104" t="s">
        <v>1762</v>
      </c>
      <c r="G11" s="150">
        <v>2</v>
      </c>
      <c r="H11" s="153" t="s">
        <v>1693</v>
      </c>
      <c r="I11" s="112"/>
      <c r="J11" s="112"/>
      <c r="K11" s="112"/>
      <c r="L11" s="112"/>
      <c r="M11" s="112"/>
      <c r="N11" s="112"/>
      <c r="O11" s="112"/>
      <c r="P11" s="112"/>
      <c r="Q11" s="112"/>
      <c r="R11" s="112"/>
      <c r="S11" s="112"/>
      <c r="T11" s="112"/>
      <c r="U11" s="112"/>
      <c r="V11" s="112"/>
      <c r="W11" s="112"/>
      <c r="X11" s="112"/>
      <c r="Y11" s="112"/>
      <c r="Z11" s="112"/>
    </row>
    <row r="12" spans="1:26" ht="409.6" x14ac:dyDescent="0.2">
      <c r="A12" s="389"/>
      <c r="B12" s="137" t="s">
        <v>1587</v>
      </c>
      <c r="C12" s="137" t="s">
        <v>1588</v>
      </c>
      <c r="D12" s="138" t="s">
        <v>1591</v>
      </c>
      <c r="E12" s="139" t="s">
        <v>1592</v>
      </c>
      <c r="F12" s="104" t="s">
        <v>1763</v>
      </c>
      <c r="G12" s="150">
        <v>2</v>
      </c>
      <c r="H12" s="153" t="s">
        <v>1693</v>
      </c>
      <c r="I12" s="112"/>
      <c r="J12" s="112"/>
      <c r="K12" s="112"/>
      <c r="L12" s="112"/>
      <c r="M12" s="112"/>
      <c r="N12" s="112"/>
      <c r="O12" s="112"/>
      <c r="P12" s="112"/>
      <c r="Q12" s="112"/>
      <c r="R12" s="112"/>
      <c r="S12" s="112"/>
      <c r="T12" s="112"/>
      <c r="U12" s="112"/>
      <c r="V12" s="112"/>
      <c r="W12" s="112"/>
      <c r="X12" s="112"/>
      <c r="Y12" s="112"/>
      <c r="Z12" s="112"/>
    </row>
    <row r="13" spans="1:26" ht="409.6" x14ac:dyDescent="0.2">
      <c r="A13" s="389"/>
      <c r="B13" s="137" t="s">
        <v>1587</v>
      </c>
      <c r="C13" s="137" t="s">
        <v>1588</v>
      </c>
      <c r="D13" s="138" t="s">
        <v>1593</v>
      </c>
      <c r="E13" s="139" t="s">
        <v>1594</v>
      </c>
      <c r="F13" s="104" t="s">
        <v>1764</v>
      </c>
      <c r="G13" s="150">
        <v>2</v>
      </c>
      <c r="H13" s="153" t="s">
        <v>1693</v>
      </c>
      <c r="I13" s="112"/>
      <c r="J13" s="112"/>
      <c r="K13" s="112"/>
      <c r="L13" s="112"/>
      <c r="M13" s="112"/>
      <c r="N13" s="112"/>
      <c r="O13" s="112"/>
      <c r="P13" s="112"/>
      <c r="Q13" s="112"/>
      <c r="R13" s="112"/>
      <c r="S13" s="112"/>
      <c r="T13" s="112"/>
      <c r="U13" s="112"/>
      <c r="V13" s="112"/>
      <c r="W13" s="112"/>
      <c r="X13" s="112"/>
      <c r="Y13" s="112"/>
      <c r="Z13" s="112"/>
    </row>
    <row r="14" spans="1:26" ht="144" x14ac:dyDescent="0.2">
      <c r="A14" s="389"/>
      <c r="B14" s="137" t="s">
        <v>1587</v>
      </c>
      <c r="C14" s="137" t="s">
        <v>1588</v>
      </c>
      <c r="D14" s="138" t="s">
        <v>1595</v>
      </c>
      <c r="E14" s="139" t="s">
        <v>1596</v>
      </c>
      <c r="F14" s="104" t="s">
        <v>1765</v>
      </c>
      <c r="G14" s="150">
        <v>2</v>
      </c>
      <c r="H14" s="153" t="s">
        <v>1693</v>
      </c>
      <c r="I14" s="112"/>
      <c r="J14" s="112"/>
      <c r="K14" s="112"/>
      <c r="L14" s="112"/>
      <c r="M14" s="112"/>
      <c r="N14" s="112"/>
      <c r="O14" s="112"/>
      <c r="P14" s="112"/>
      <c r="Q14" s="112"/>
      <c r="R14" s="112"/>
      <c r="S14" s="112"/>
      <c r="T14" s="112"/>
      <c r="U14" s="112"/>
      <c r="V14" s="112"/>
      <c r="W14" s="112"/>
      <c r="X14" s="112"/>
      <c r="Y14" s="112"/>
      <c r="Z14" s="112"/>
    </row>
    <row r="15" spans="1:26" ht="128" x14ac:dyDescent="0.2">
      <c r="A15" s="389"/>
      <c r="B15" s="137" t="s">
        <v>1587</v>
      </c>
      <c r="C15" s="137" t="s">
        <v>1588</v>
      </c>
      <c r="D15" s="138" t="s">
        <v>1597</v>
      </c>
      <c r="E15" s="139" t="s">
        <v>1598</v>
      </c>
      <c r="F15" s="104" t="s">
        <v>1766</v>
      </c>
      <c r="G15" s="150">
        <v>1</v>
      </c>
      <c r="H15" s="148" t="s">
        <v>1767</v>
      </c>
      <c r="I15" s="112"/>
      <c r="J15" s="112"/>
      <c r="K15" s="112"/>
      <c r="L15" s="112"/>
      <c r="M15" s="112"/>
      <c r="N15" s="112"/>
      <c r="O15" s="112"/>
      <c r="P15" s="112"/>
      <c r="Q15" s="112"/>
      <c r="R15" s="112"/>
      <c r="S15" s="112"/>
      <c r="T15" s="112"/>
      <c r="U15" s="112"/>
      <c r="V15" s="112"/>
      <c r="W15" s="112"/>
      <c r="X15" s="112"/>
      <c r="Y15" s="112"/>
      <c r="Z15" s="112"/>
    </row>
    <row r="16" spans="1:26" ht="256" x14ac:dyDescent="0.2">
      <c r="A16" s="389"/>
      <c r="B16" s="137" t="s">
        <v>1587</v>
      </c>
      <c r="C16" s="137" t="s">
        <v>1588</v>
      </c>
      <c r="D16" s="138" t="s">
        <v>1599</v>
      </c>
      <c r="E16" s="139" t="s">
        <v>1600</v>
      </c>
      <c r="F16" s="104" t="s">
        <v>1768</v>
      </c>
      <c r="G16" s="150">
        <v>2</v>
      </c>
      <c r="H16" s="153" t="s">
        <v>1693</v>
      </c>
      <c r="I16" s="112"/>
      <c r="J16" s="112"/>
      <c r="K16" s="112"/>
      <c r="L16" s="112"/>
      <c r="M16" s="112"/>
      <c r="N16" s="112"/>
      <c r="O16" s="112"/>
      <c r="P16" s="112"/>
      <c r="Q16" s="112"/>
      <c r="R16" s="112"/>
      <c r="S16" s="112"/>
      <c r="T16" s="112"/>
      <c r="U16" s="112"/>
      <c r="V16" s="112"/>
      <c r="W16" s="112"/>
      <c r="X16" s="112"/>
      <c r="Y16" s="112"/>
      <c r="Z16" s="112"/>
    </row>
    <row r="17" spans="1:26" ht="380" x14ac:dyDescent="0.2">
      <c r="A17" s="389"/>
      <c r="B17" s="137" t="s">
        <v>1587</v>
      </c>
      <c r="C17" s="137" t="s">
        <v>1588</v>
      </c>
      <c r="D17" s="138" t="s">
        <v>1601</v>
      </c>
      <c r="E17" s="139" t="s">
        <v>1602</v>
      </c>
      <c r="F17" s="104" t="s">
        <v>1769</v>
      </c>
      <c r="G17" s="150">
        <v>2</v>
      </c>
      <c r="H17" s="153" t="s">
        <v>1693</v>
      </c>
      <c r="I17" s="112"/>
      <c r="J17" s="112"/>
      <c r="K17" s="112"/>
      <c r="L17" s="112"/>
      <c r="M17" s="112"/>
      <c r="N17" s="112"/>
      <c r="O17" s="112"/>
      <c r="P17" s="112"/>
      <c r="Q17" s="112"/>
      <c r="R17" s="112"/>
      <c r="S17" s="112"/>
      <c r="T17" s="112"/>
      <c r="U17" s="112"/>
      <c r="V17" s="112"/>
      <c r="W17" s="112"/>
      <c r="X17" s="112"/>
      <c r="Y17" s="112"/>
      <c r="Z17" s="112"/>
    </row>
    <row r="18" spans="1:26" ht="192" x14ac:dyDescent="0.2">
      <c r="A18" s="389"/>
      <c r="B18" s="137" t="s">
        <v>1587</v>
      </c>
      <c r="C18" s="137" t="s">
        <v>1588</v>
      </c>
      <c r="D18" s="138" t="s">
        <v>1603</v>
      </c>
      <c r="E18" s="139" t="s">
        <v>1604</v>
      </c>
      <c r="F18" s="104" t="s">
        <v>1770</v>
      </c>
      <c r="G18" s="150">
        <v>2</v>
      </c>
      <c r="H18" s="153" t="s">
        <v>1693</v>
      </c>
      <c r="I18" s="112"/>
      <c r="J18" s="112"/>
      <c r="K18" s="112"/>
      <c r="L18" s="112"/>
      <c r="M18" s="112"/>
      <c r="N18" s="112"/>
      <c r="O18" s="112"/>
      <c r="P18" s="112"/>
      <c r="Q18" s="112"/>
      <c r="R18" s="112"/>
      <c r="S18" s="112"/>
      <c r="T18" s="112"/>
      <c r="U18" s="112"/>
      <c r="V18" s="112"/>
      <c r="W18" s="112"/>
      <c r="X18" s="112"/>
      <c r="Y18" s="112"/>
      <c r="Z18" s="112"/>
    </row>
    <row r="19" spans="1:26" ht="350" x14ac:dyDescent="0.2">
      <c r="A19" s="389"/>
      <c r="B19" s="137" t="s">
        <v>1587</v>
      </c>
      <c r="C19" s="137" t="s">
        <v>1588</v>
      </c>
      <c r="D19" s="138" t="s">
        <v>1605</v>
      </c>
      <c r="E19" s="139" t="s">
        <v>1606</v>
      </c>
      <c r="F19" s="104" t="s">
        <v>1771</v>
      </c>
      <c r="G19" s="150">
        <v>2</v>
      </c>
      <c r="H19" s="153" t="s">
        <v>1693</v>
      </c>
      <c r="I19" s="112"/>
      <c r="J19" s="112"/>
      <c r="K19" s="112"/>
      <c r="L19" s="112"/>
      <c r="M19" s="112"/>
      <c r="N19" s="112"/>
      <c r="O19" s="112"/>
      <c r="P19" s="112"/>
      <c r="Q19" s="112"/>
      <c r="R19" s="112"/>
      <c r="S19" s="112"/>
      <c r="T19" s="112"/>
      <c r="U19" s="112"/>
      <c r="V19" s="112"/>
      <c r="W19" s="112"/>
      <c r="X19" s="112"/>
      <c r="Y19" s="112"/>
      <c r="Z19" s="112"/>
    </row>
    <row r="20" spans="1:26" ht="51" x14ac:dyDescent="0.2">
      <c r="A20" s="389"/>
      <c r="B20" s="137" t="s">
        <v>1607</v>
      </c>
      <c r="C20" s="137" t="s">
        <v>533</v>
      </c>
      <c r="D20" s="138" t="s">
        <v>1589</v>
      </c>
      <c r="E20" s="139" t="s">
        <v>1608</v>
      </c>
      <c r="F20" s="147" t="s">
        <v>1693</v>
      </c>
      <c r="G20" s="136" t="s">
        <v>253</v>
      </c>
      <c r="H20" s="153" t="s">
        <v>1772</v>
      </c>
      <c r="I20" s="112"/>
      <c r="J20" s="112"/>
      <c r="K20" s="112"/>
      <c r="L20" s="112"/>
      <c r="M20" s="112"/>
      <c r="N20" s="112"/>
      <c r="O20" s="112"/>
      <c r="P20" s="112"/>
      <c r="Q20" s="112"/>
      <c r="R20" s="112"/>
      <c r="S20" s="112"/>
      <c r="T20" s="112"/>
      <c r="U20" s="112"/>
      <c r="V20" s="112"/>
      <c r="W20" s="112"/>
      <c r="X20" s="112"/>
      <c r="Y20" s="112"/>
      <c r="Z20" s="112"/>
    </row>
    <row r="21" spans="1:26" ht="68" x14ac:dyDescent="0.2">
      <c r="A21" s="389"/>
      <c r="B21" s="137" t="s">
        <v>1607</v>
      </c>
      <c r="C21" s="137" t="s">
        <v>533</v>
      </c>
      <c r="D21" s="138" t="s">
        <v>1591</v>
      </c>
      <c r="E21" s="139" t="s">
        <v>1609</v>
      </c>
      <c r="F21" s="147" t="s">
        <v>1693</v>
      </c>
      <c r="G21" s="136" t="s">
        <v>253</v>
      </c>
      <c r="H21" s="153" t="s">
        <v>1772</v>
      </c>
      <c r="I21" s="112"/>
      <c r="J21" s="112"/>
      <c r="K21" s="112"/>
      <c r="L21" s="112"/>
      <c r="M21" s="112"/>
      <c r="N21" s="112"/>
      <c r="O21" s="112"/>
      <c r="P21" s="112"/>
      <c r="Q21" s="112"/>
      <c r="R21" s="112"/>
      <c r="S21" s="112"/>
      <c r="T21" s="112"/>
      <c r="U21" s="112"/>
      <c r="V21" s="112"/>
      <c r="W21" s="112"/>
      <c r="X21" s="112"/>
      <c r="Y21" s="112"/>
      <c r="Z21" s="112"/>
    </row>
    <row r="22" spans="1:26" ht="68" x14ac:dyDescent="0.2">
      <c r="A22" s="389"/>
      <c r="B22" s="137" t="s">
        <v>1607</v>
      </c>
      <c r="C22" s="137" t="s">
        <v>533</v>
      </c>
      <c r="D22" s="138" t="s">
        <v>1593</v>
      </c>
      <c r="E22" s="139" t="s">
        <v>1610</v>
      </c>
      <c r="F22" s="147" t="s">
        <v>1693</v>
      </c>
      <c r="G22" s="136" t="s">
        <v>253</v>
      </c>
      <c r="H22" s="153" t="s">
        <v>1772</v>
      </c>
      <c r="I22" s="112"/>
      <c r="J22" s="112"/>
      <c r="K22" s="112"/>
      <c r="L22" s="112"/>
      <c r="M22" s="112"/>
      <c r="N22" s="112"/>
      <c r="O22" s="112"/>
      <c r="P22" s="112"/>
      <c r="Q22" s="112"/>
      <c r="R22" s="112"/>
      <c r="S22" s="112"/>
      <c r="T22" s="112"/>
      <c r="U22" s="112"/>
      <c r="V22" s="112"/>
      <c r="W22" s="112"/>
      <c r="X22" s="112"/>
      <c r="Y22" s="112"/>
      <c r="Z22" s="112"/>
    </row>
    <row r="23" spans="1:26" ht="68" x14ac:dyDescent="0.2">
      <c r="A23" s="389"/>
      <c r="B23" s="137" t="s">
        <v>1607</v>
      </c>
      <c r="C23" s="137" t="s">
        <v>533</v>
      </c>
      <c r="D23" s="138" t="s">
        <v>1595</v>
      </c>
      <c r="E23" s="139" t="s">
        <v>1611</v>
      </c>
      <c r="F23" s="147" t="s">
        <v>1693</v>
      </c>
      <c r="G23" s="136" t="s">
        <v>253</v>
      </c>
      <c r="H23" s="153" t="s">
        <v>1772</v>
      </c>
      <c r="I23" s="112"/>
      <c r="J23" s="112"/>
      <c r="K23" s="112"/>
      <c r="L23" s="112"/>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1597</v>
      </c>
      <c r="E24" s="139" t="s">
        <v>1612</v>
      </c>
      <c r="F24" s="147" t="s">
        <v>1693</v>
      </c>
      <c r="G24" s="136" t="s">
        <v>253</v>
      </c>
      <c r="H24" s="153" t="s">
        <v>1772</v>
      </c>
      <c r="I24" s="112"/>
      <c r="J24" s="112"/>
      <c r="K24" s="112"/>
      <c r="L24" s="112"/>
      <c r="M24" s="112"/>
      <c r="N24" s="112"/>
      <c r="O24" s="112"/>
      <c r="P24" s="112"/>
      <c r="Q24" s="112"/>
      <c r="R24" s="112"/>
      <c r="S24" s="112"/>
      <c r="T24" s="112"/>
      <c r="U24" s="112"/>
      <c r="V24" s="112"/>
      <c r="W24" s="112"/>
      <c r="X24" s="112"/>
      <c r="Y24" s="112"/>
      <c r="Z24" s="112"/>
    </row>
    <row r="25" spans="1:26" ht="34" x14ac:dyDescent="0.2">
      <c r="A25" s="389"/>
      <c r="B25" s="137" t="s">
        <v>1607</v>
      </c>
      <c r="C25" s="137" t="s">
        <v>533</v>
      </c>
      <c r="D25" s="138" t="s">
        <v>1599</v>
      </c>
      <c r="E25" s="139" t="s">
        <v>1613</v>
      </c>
      <c r="F25" s="147" t="s">
        <v>1693</v>
      </c>
      <c r="G25" s="136" t="s">
        <v>253</v>
      </c>
      <c r="H25" s="153" t="s">
        <v>1772</v>
      </c>
      <c r="I25" s="112"/>
      <c r="J25" s="112"/>
      <c r="K25" s="112"/>
      <c r="L25" s="112"/>
      <c r="M25" s="112"/>
      <c r="N25" s="112"/>
      <c r="O25" s="112"/>
      <c r="P25" s="112"/>
      <c r="Q25" s="112"/>
      <c r="R25" s="112"/>
      <c r="S25" s="112"/>
      <c r="T25" s="112"/>
      <c r="U25" s="112"/>
      <c r="V25" s="112"/>
      <c r="W25" s="112"/>
      <c r="X25" s="112"/>
      <c r="Y25" s="112"/>
      <c r="Z25" s="112"/>
    </row>
    <row r="26" spans="1:26" ht="51" x14ac:dyDescent="0.2">
      <c r="A26" s="389"/>
      <c r="B26" s="137" t="s">
        <v>1607</v>
      </c>
      <c r="C26" s="137" t="s">
        <v>533</v>
      </c>
      <c r="D26" s="138" t="s">
        <v>1601</v>
      </c>
      <c r="E26" s="139" t="s">
        <v>1614</v>
      </c>
      <c r="F26" s="147" t="s">
        <v>1693</v>
      </c>
      <c r="G26" s="136" t="s">
        <v>253</v>
      </c>
      <c r="H26" s="153" t="s">
        <v>1772</v>
      </c>
      <c r="I26" s="112"/>
      <c r="J26" s="112"/>
      <c r="K26" s="112"/>
      <c r="L26" s="112"/>
      <c r="M26" s="112"/>
      <c r="N26" s="112"/>
      <c r="O26" s="112"/>
      <c r="P26" s="112"/>
      <c r="Q26" s="112"/>
      <c r="R26" s="112"/>
      <c r="S26" s="112"/>
      <c r="T26" s="112"/>
      <c r="U26" s="112"/>
      <c r="V26" s="112"/>
      <c r="W26" s="112"/>
      <c r="X26" s="112"/>
      <c r="Y26" s="112"/>
      <c r="Z26" s="112"/>
    </row>
    <row r="27" spans="1:26" ht="68" x14ac:dyDescent="0.2">
      <c r="A27" s="389"/>
      <c r="B27" s="137" t="s">
        <v>1607</v>
      </c>
      <c r="C27" s="137" t="s">
        <v>533</v>
      </c>
      <c r="D27" s="138" t="s">
        <v>1603</v>
      </c>
      <c r="E27" s="139" t="s">
        <v>1615</v>
      </c>
      <c r="F27" s="147" t="s">
        <v>1693</v>
      </c>
      <c r="G27" s="136" t="s">
        <v>253</v>
      </c>
      <c r="H27" s="153" t="s">
        <v>1772</v>
      </c>
      <c r="I27" s="112"/>
      <c r="J27" s="112"/>
      <c r="K27" s="112"/>
      <c r="L27" s="112"/>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1605</v>
      </c>
      <c r="E28" s="139" t="s">
        <v>1616</v>
      </c>
      <c r="F28" s="147" t="s">
        <v>1693</v>
      </c>
      <c r="G28" s="136" t="s">
        <v>253</v>
      </c>
      <c r="H28" s="153" t="s">
        <v>1772</v>
      </c>
      <c r="I28" s="112"/>
      <c r="J28" s="112"/>
      <c r="K28" s="112"/>
      <c r="L28" s="112"/>
      <c r="M28" s="112"/>
      <c r="N28" s="112"/>
      <c r="O28" s="112"/>
      <c r="P28" s="112"/>
      <c r="Q28" s="112"/>
      <c r="R28" s="112"/>
      <c r="S28" s="112"/>
      <c r="T28" s="112"/>
      <c r="U28" s="112"/>
      <c r="V28" s="112"/>
      <c r="W28" s="112"/>
      <c r="X28" s="112"/>
      <c r="Y28" s="112"/>
      <c r="Z28" s="112"/>
    </row>
    <row r="29" spans="1:26" ht="102" x14ac:dyDescent="0.2">
      <c r="A29" s="389"/>
      <c r="B29" s="137" t="s">
        <v>1607</v>
      </c>
      <c r="C29" s="137" t="s">
        <v>533</v>
      </c>
      <c r="D29" s="138" t="s">
        <v>1617</v>
      </c>
      <c r="E29" s="139" t="s">
        <v>1618</v>
      </c>
      <c r="F29" s="147" t="s">
        <v>1693</v>
      </c>
      <c r="G29" s="136" t="s">
        <v>253</v>
      </c>
      <c r="H29" s="153" t="s">
        <v>1772</v>
      </c>
      <c r="I29" s="112"/>
      <c r="J29" s="112"/>
      <c r="K29" s="112"/>
      <c r="L29" s="112"/>
      <c r="M29" s="112"/>
      <c r="N29" s="112"/>
      <c r="O29" s="112"/>
      <c r="P29" s="112"/>
      <c r="Q29" s="112"/>
      <c r="R29" s="112"/>
      <c r="S29" s="112"/>
      <c r="T29" s="112"/>
      <c r="U29" s="112"/>
      <c r="V29" s="112"/>
      <c r="W29" s="112"/>
      <c r="X29" s="112"/>
      <c r="Y29" s="112"/>
      <c r="Z29" s="112"/>
    </row>
    <row r="30" spans="1:26" ht="51" x14ac:dyDescent="0.2">
      <c r="A30" s="389"/>
      <c r="B30" s="137" t="s">
        <v>1607</v>
      </c>
      <c r="C30" s="137" t="s">
        <v>533</v>
      </c>
      <c r="D30" s="138" t="s">
        <v>1619</v>
      </c>
      <c r="E30" s="139" t="s">
        <v>1620</v>
      </c>
      <c r="F30" s="147" t="s">
        <v>1693</v>
      </c>
      <c r="G30" s="136" t="s">
        <v>253</v>
      </c>
      <c r="H30" s="153" t="s">
        <v>1772</v>
      </c>
      <c r="I30" s="112"/>
      <c r="J30" s="112"/>
      <c r="K30" s="112"/>
      <c r="L30" s="112"/>
      <c r="M30" s="112"/>
      <c r="N30" s="112"/>
      <c r="O30" s="112"/>
      <c r="P30" s="112"/>
      <c r="Q30" s="112"/>
      <c r="R30" s="112"/>
      <c r="S30" s="112"/>
      <c r="T30" s="112"/>
      <c r="U30" s="112"/>
      <c r="V30" s="112"/>
      <c r="W30" s="112"/>
      <c r="X30" s="112"/>
      <c r="Y30" s="112"/>
      <c r="Z30" s="112"/>
    </row>
    <row r="31" spans="1:26" ht="68" x14ac:dyDescent="0.2">
      <c r="A31" s="389"/>
      <c r="B31" s="137" t="s">
        <v>1607</v>
      </c>
      <c r="C31" s="137" t="s">
        <v>533</v>
      </c>
      <c r="D31" s="138" t="s">
        <v>1621</v>
      </c>
      <c r="E31" s="139" t="s">
        <v>1622</v>
      </c>
      <c r="F31" s="147" t="s">
        <v>1693</v>
      </c>
      <c r="G31" s="136" t="s">
        <v>253</v>
      </c>
      <c r="H31" s="153" t="s">
        <v>1772</v>
      </c>
      <c r="I31" s="112"/>
      <c r="J31" s="112"/>
      <c r="K31" s="112"/>
      <c r="L31" s="112"/>
      <c r="M31" s="112"/>
      <c r="N31" s="112"/>
      <c r="O31" s="112"/>
      <c r="P31" s="112"/>
      <c r="Q31" s="112"/>
      <c r="R31" s="112"/>
      <c r="S31" s="112"/>
      <c r="T31" s="112"/>
      <c r="U31" s="112"/>
      <c r="V31" s="112"/>
      <c r="W31" s="112"/>
      <c r="X31" s="112"/>
      <c r="Y31" s="112"/>
      <c r="Z31" s="112"/>
    </row>
    <row r="32" spans="1:26" ht="68" x14ac:dyDescent="0.2">
      <c r="A32" s="389"/>
      <c r="B32" s="137" t="s">
        <v>1607</v>
      </c>
      <c r="C32" s="137" t="s">
        <v>533</v>
      </c>
      <c r="D32" s="138" t="s">
        <v>1623</v>
      </c>
      <c r="E32" s="139" t="s">
        <v>1624</v>
      </c>
      <c r="F32" s="147" t="s">
        <v>1693</v>
      </c>
      <c r="G32" s="136" t="s">
        <v>253</v>
      </c>
      <c r="H32" s="153" t="s">
        <v>1772</v>
      </c>
      <c r="I32" s="112"/>
      <c r="J32" s="112"/>
      <c r="K32" s="112"/>
      <c r="L32" s="112"/>
      <c r="M32" s="112"/>
      <c r="N32" s="112"/>
      <c r="O32" s="112"/>
      <c r="P32" s="112"/>
      <c r="Q32" s="112"/>
      <c r="R32" s="112"/>
      <c r="S32" s="112"/>
      <c r="T32" s="112"/>
      <c r="U32" s="112"/>
      <c r="V32" s="112"/>
      <c r="W32" s="112"/>
      <c r="X32" s="112"/>
      <c r="Y32" s="112"/>
      <c r="Z32" s="112"/>
    </row>
    <row r="33" spans="1:26" ht="256" x14ac:dyDescent="0.2">
      <c r="A33" s="407" t="s">
        <v>1625</v>
      </c>
      <c r="B33" s="140" t="s">
        <v>1625</v>
      </c>
      <c r="C33" s="140" t="s">
        <v>1626</v>
      </c>
      <c r="D33" s="141" t="s">
        <v>1589</v>
      </c>
      <c r="E33" s="142" t="s">
        <v>1627</v>
      </c>
      <c r="F33" s="104" t="s">
        <v>1762</v>
      </c>
      <c r="G33" s="150">
        <v>2</v>
      </c>
      <c r="H33" s="148" t="s">
        <v>1693</v>
      </c>
      <c r="I33" s="112"/>
      <c r="J33" s="112"/>
      <c r="K33" s="112"/>
      <c r="L33" s="112"/>
      <c r="M33" s="112"/>
      <c r="N33" s="112"/>
      <c r="O33" s="112"/>
      <c r="P33" s="112"/>
      <c r="Q33" s="112"/>
      <c r="R33" s="112"/>
      <c r="S33" s="112"/>
      <c r="T33" s="112"/>
      <c r="U33" s="112"/>
      <c r="V33" s="112"/>
      <c r="W33" s="112"/>
      <c r="X33" s="112"/>
      <c r="Y33" s="112"/>
      <c r="Z33" s="112"/>
    </row>
    <row r="34" spans="1:26" ht="176" x14ac:dyDescent="0.2">
      <c r="A34" s="389"/>
      <c r="B34" s="140" t="s">
        <v>1625</v>
      </c>
      <c r="C34" s="140" t="s">
        <v>1626</v>
      </c>
      <c r="D34" s="141" t="s">
        <v>1591</v>
      </c>
      <c r="E34" s="142" t="s">
        <v>1628</v>
      </c>
      <c r="F34" s="147" t="s">
        <v>1773</v>
      </c>
      <c r="G34" s="150">
        <v>1</v>
      </c>
      <c r="H34" s="148" t="s">
        <v>1774</v>
      </c>
      <c r="I34" s="112"/>
      <c r="J34" s="112"/>
      <c r="K34" s="112"/>
      <c r="L34" s="112"/>
      <c r="M34" s="112"/>
      <c r="N34" s="112"/>
      <c r="O34" s="112"/>
      <c r="P34" s="112"/>
      <c r="Q34" s="112"/>
      <c r="R34" s="112"/>
      <c r="S34" s="112"/>
      <c r="T34" s="112"/>
      <c r="U34" s="112"/>
      <c r="V34" s="112"/>
      <c r="W34" s="112"/>
      <c r="X34" s="112"/>
      <c r="Y34" s="112"/>
      <c r="Z34" s="112"/>
    </row>
    <row r="35" spans="1:26" ht="128" x14ac:dyDescent="0.2">
      <c r="A35" s="389"/>
      <c r="B35" s="140" t="s">
        <v>1625</v>
      </c>
      <c r="C35" s="140" t="s">
        <v>1626</v>
      </c>
      <c r="D35" s="141" t="s">
        <v>1593</v>
      </c>
      <c r="E35" s="142" t="s">
        <v>1629</v>
      </c>
      <c r="F35" s="104" t="s">
        <v>1775</v>
      </c>
      <c r="G35" s="150">
        <v>1</v>
      </c>
      <c r="H35" s="148" t="s">
        <v>1776</v>
      </c>
      <c r="I35" s="112"/>
      <c r="J35" s="112"/>
      <c r="K35" s="112"/>
      <c r="L35" s="112"/>
      <c r="M35" s="112"/>
      <c r="N35" s="112"/>
      <c r="O35" s="112"/>
      <c r="P35" s="112"/>
      <c r="Q35" s="112"/>
      <c r="R35" s="112"/>
      <c r="S35" s="112"/>
      <c r="T35" s="112"/>
      <c r="U35" s="112"/>
      <c r="V35" s="112"/>
      <c r="W35" s="112"/>
      <c r="X35" s="112"/>
      <c r="Y35" s="112"/>
      <c r="Z35" s="112"/>
    </row>
    <row r="36" spans="1:26" ht="128" x14ac:dyDescent="0.2">
      <c r="A36" s="389"/>
      <c r="B36" s="140" t="s">
        <v>1625</v>
      </c>
      <c r="C36" s="140" t="s">
        <v>1626</v>
      </c>
      <c r="D36" s="141" t="s">
        <v>1595</v>
      </c>
      <c r="E36" s="142" t="s">
        <v>1630</v>
      </c>
      <c r="F36" s="149" t="s">
        <v>1777</v>
      </c>
      <c r="G36" s="155">
        <v>1</v>
      </c>
      <c r="H36" s="148" t="s">
        <v>1778</v>
      </c>
      <c r="I36" s="112"/>
      <c r="J36" s="112"/>
      <c r="K36" s="112"/>
      <c r="L36" s="112"/>
      <c r="M36" s="112"/>
      <c r="N36" s="112"/>
      <c r="O36" s="112"/>
      <c r="P36" s="112"/>
      <c r="Q36" s="112"/>
      <c r="R36" s="112"/>
      <c r="S36" s="112"/>
      <c r="T36" s="112"/>
      <c r="U36" s="112"/>
      <c r="V36" s="112"/>
      <c r="W36" s="112"/>
      <c r="X36" s="112"/>
      <c r="Y36" s="112"/>
      <c r="Z36" s="112"/>
    </row>
    <row r="37" spans="1:26" ht="380" x14ac:dyDescent="0.2">
      <c r="A37" s="389"/>
      <c r="B37" s="140" t="s">
        <v>1625</v>
      </c>
      <c r="C37" s="140" t="s">
        <v>1626</v>
      </c>
      <c r="D37" s="141" t="s">
        <v>1597</v>
      </c>
      <c r="E37" s="142" t="s">
        <v>1631</v>
      </c>
      <c r="F37" s="104" t="s">
        <v>1779</v>
      </c>
      <c r="G37" s="150">
        <v>1</v>
      </c>
      <c r="H37" s="148" t="s">
        <v>1780</v>
      </c>
      <c r="I37" s="112"/>
      <c r="J37" s="112"/>
      <c r="K37" s="112"/>
      <c r="L37" s="112"/>
      <c r="M37" s="112"/>
      <c r="N37" s="112"/>
      <c r="O37" s="112"/>
      <c r="P37" s="112"/>
      <c r="Q37" s="112"/>
      <c r="R37" s="112"/>
      <c r="S37" s="112"/>
      <c r="T37" s="112"/>
      <c r="U37" s="112"/>
      <c r="V37" s="112"/>
      <c r="W37" s="112"/>
      <c r="X37" s="112"/>
      <c r="Y37" s="112"/>
      <c r="Z37" s="112"/>
    </row>
    <row r="38" spans="1:26" ht="288" x14ac:dyDescent="0.2">
      <c r="A38" s="389"/>
      <c r="B38" s="140" t="s">
        <v>1625</v>
      </c>
      <c r="C38" s="140" t="s">
        <v>1626</v>
      </c>
      <c r="D38" s="141" t="s">
        <v>1599</v>
      </c>
      <c r="E38" s="142" t="s">
        <v>1632</v>
      </c>
      <c r="F38" s="149" t="s">
        <v>1781</v>
      </c>
      <c r="G38" s="150">
        <v>0</v>
      </c>
      <c r="H38" s="148" t="s">
        <v>1782</v>
      </c>
      <c r="I38" s="112"/>
      <c r="J38" s="112"/>
      <c r="K38" s="112"/>
      <c r="L38" s="112"/>
      <c r="M38" s="112"/>
      <c r="N38" s="112"/>
      <c r="O38" s="112"/>
      <c r="P38" s="112"/>
      <c r="Q38" s="112"/>
      <c r="R38" s="112"/>
      <c r="S38" s="112"/>
      <c r="T38" s="112"/>
      <c r="U38" s="112"/>
      <c r="V38" s="112"/>
      <c r="W38" s="112"/>
      <c r="X38" s="112"/>
      <c r="Y38" s="112"/>
      <c r="Z38" s="112"/>
    </row>
    <row r="39" spans="1:26" ht="335" x14ac:dyDescent="0.2">
      <c r="A39" s="389"/>
      <c r="B39" s="140" t="s">
        <v>1625</v>
      </c>
      <c r="C39" s="140" t="s">
        <v>1626</v>
      </c>
      <c r="D39" s="141" t="s">
        <v>1601</v>
      </c>
      <c r="E39" s="142" t="s">
        <v>1633</v>
      </c>
      <c r="F39" s="149" t="s">
        <v>1781</v>
      </c>
      <c r="G39" s="150">
        <v>0</v>
      </c>
      <c r="H39" s="151" t="s">
        <v>1783</v>
      </c>
      <c r="I39" s="112"/>
      <c r="J39" s="112"/>
      <c r="K39" s="112"/>
      <c r="L39" s="112"/>
      <c r="M39" s="112"/>
      <c r="N39" s="112"/>
      <c r="O39" s="112"/>
      <c r="P39" s="112"/>
      <c r="Q39" s="112"/>
      <c r="R39" s="112"/>
      <c r="S39" s="112"/>
      <c r="T39" s="112"/>
      <c r="U39" s="112"/>
      <c r="V39" s="112"/>
      <c r="W39" s="112"/>
      <c r="X39" s="112"/>
      <c r="Y39" s="112"/>
      <c r="Z39" s="112"/>
    </row>
    <row r="40" spans="1:26" ht="192" x14ac:dyDescent="0.2">
      <c r="A40" s="389"/>
      <c r="B40" s="140" t="s">
        <v>1625</v>
      </c>
      <c r="C40" s="140" t="s">
        <v>1626</v>
      </c>
      <c r="D40" s="141" t="s">
        <v>1603</v>
      </c>
      <c r="E40" s="142" t="s">
        <v>1634</v>
      </c>
      <c r="F40" s="149" t="s">
        <v>1775</v>
      </c>
      <c r="G40" s="150">
        <v>1</v>
      </c>
      <c r="H40" s="151" t="s">
        <v>1784</v>
      </c>
      <c r="I40" s="112"/>
      <c r="J40" s="112"/>
      <c r="K40" s="112"/>
      <c r="L40" s="112"/>
      <c r="M40" s="112"/>
      <c r="N40" s="112"/>
      <c r="O40" s="112"/>
      <c r="P40" s="112"/>
      <c r="Q40" s="112"/>
      <c r="R40" s="112"/>
      <c r="S40" s="112"/>
      <c r="T40" s="112"/>
      <c r="U40" s="112"/>
      <c r="V40" s="112"/>
      <c r="W40" s="112"/>
      <c r="X40" s="112"/>
      <c r="Y40" s="112"/>
      <c r="Z40" s="112"/>
    </row>
    <row r="41" spans="1:26" ht="102" x14ac:dyDescent="0.2">
      <c r="A41" s="389"/>
      <c r="B41" s="140" t="s">
        <v>1625</v>
      </c>
      <c r="C41" s="140" t="s">
        <v>1626</v>
      </c>
      <c r="D41" s="141" t="s">
        <v>1605</v>
      </c>
      <c r="E41" s="142" t="s">
        <v>1752</v>
      </c>
      <c r="F41" s="147" t="s">
        <v>1693</v>
      </c>
      <c r="G41" s="136" t="s">
        <v>253</v>
      </c>
      <c r="H41" s="153" t="s">
        <v>1772</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47" t="s">
        <v>1693</v>
      </c>
      <c r="G42" s="136" t="s">
        <v>253</v>
      </c>
      <c r="H42" s="153" t="s">
        <v>1772</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47" t="s">
        <v>1693</v>
      </c>
      <c r="G43" s="136" t="s">
        <v>253</v>
      </c>
      <c r="H43" s="153" t="s">
        <v>1772</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47" t="s">
        <v>1693</v>
      </c>
      <c r="G44" s="136" t="s">
        <v>253</v>
      </c>
      <c r="H44" s="153" t="s">
        <v>1772</v>
      </c>
      <c r="I44" s="112"/>
      <c r="J44" s="112"/>
      <c r="K44" s="112"/>
      <c r="L44" s="112"/>
      <c r="M44" s="112"/>
      <c r="N44" s="112"/>
      <c r="O44" s="112"/>
      <c r="P44" s="112"/>
      <c r="Q44" s="112"/>
      <c r="R44" s="112"/>
      <c r="S44" s="112"/>
      <c r="T44" s="112"/>
      <c r="U44" s="112"/>
      <c r="V44" s="112"/>
      <c r="W44" s="112"/>
      <c r="X44" s="112"/>
      <c r="Y44" s="112"/>
      <c r="Z44" s="112"/>
    </row>
    <row r="45" spans="1:26" ht="136" x14ac:dyDescent="0.2">
      <c r="A45" s="404" t="s">
        <v>1639</v>
      </c>
      <c r="B45" s="137" t="s">
        <v>1639</v>
      </c>
      <c r="C45" s="139" t="s">
        <v>1640</v>
      </c>
      <c r="D45" s="138" t="s">
        <v>1589</v>
      </c>
      <c r="E45" s="139" t="s">
        <v>1641</v>
      </c>
      <c r="F45" s="147" t="s">
        <v>1693</v>
      </c>
      <c r="G45" s="136" t="s">
        <v>253</v>
      </c>
      <c r="H45" s="153" t="s">
        <v>1772</v>
      </c>
      <c r="I45" s="112"/>
      <c r="J45" s="112"/>
      <c r="K45" s="112"/>
      <c r="L45" s="112"/>
      <c r="M45" s="112"/>
      <c r="N45" s="112"/>
      <c r="O45" s="112"/>
      <c r="P45" s="112"/>
      <c r="Q45" s="112"/>
      <c r="R45" s="112"/>
      <c r="S45" s="112"/>
      <c r="T45" s="112"/>
      <c r="U45" s="112"/>
      <c r="V45" s="112"/>
      <c r="W45" s="112"/>
      <c r="X45" s="112"/>
      <c r="Y45" s="112"/>
      <c r="Z45" s="112"/>
    </row>
    <row r="46" spans="1:26" ht="136" x14ac:dyDescent="0.2">
      <c r="A46" s="389"/>
      <c r="B46" s="137" t="s">
        <v>1639</v>
      </c>
      <c r="C46" s="139" t="s">
        <v>1640</v>
      </c>
      <c r="D46" s="138" t="s">
        <v>1591</v>
      </c>
      <c r="E46" s="139" t="s">
        <v>1642</v>
      </c>
      <c r="F46" s="147" t="s">
        <v>1693</v>
      </c>
      <c r="G46" s="136" t="s">
        <v>253</v>
      </c>
      <c r="H46" s="153" t="s">
        <v>1772</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47" t="s">
        <v>1693</v>
      </c>
      <c r="G47" s="136" t="s">
        <v>253</v>
      </c>
      <c r="H47" s="153" t="s">
        <v>1772</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47" t="s">
        <v>1693</v>
      </c>
      <c r="G48" s="136" t="s">
        <v>253</v>
      </c>
      <c r="H48" s="153" t="s">
        <v>1772</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47" t="s">
        <v>1693</v>
      </c>
      <c r="G49" s="136" t="s">
        <v>253</v>
      </c>
      <c r="H49" s="153" t="s">
        <v>1772</v>
      </c>
      <c r="I49" s="112"/>
      <c r="J49" s="112"/>
      <c r="K49" s="112"/>
      <c r="L49" s="112"/>
      <c r="M49" s="112"/>
      <c r="N49" s="112"/>
      <c r="O49" s="112"/>
      <c r="P49" s="112"/>
      <c r="Q49" s="112"/>
      <c r="R49" s="112"/>
      <c r="S49" s="112"/>
      <c r="T49" s="112"/>
      <c r="U49" s="112"/>
      <c r="V49" s="112"/>
      <c r="W49" s="112"/>
      <c r="X49" s="112"/>
      <c r="Y49" s="112"/>
      <c r="Z49" s="112"/>
    </row>
    <row r="50" spans="1:26" ht="85" x14ac:dyDescent="0.2">
      <c r="A50" s="405"/>
      <c r="B50" s="137" t="s">
        <v>1639</v>
      </c>
      <c r="C50" s="139" t="s">
        <v>1640</v>
      </c>
      <c r="D50" s="138" t="s">
        <v>1599</v>
      </c>
      <c r="E50" s="139" t="s">
        <v>1646</v>
      </c>
      <c r="F50" s="156" t="s">
        <v>1693</v>
      </c>
      <c r="G50" s="136" t="s">
        <v>253</v>
      </c>
      <c r="H50" s="153" t="s">
        <v>1772</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47" t="s">
        <v>1693</v>
      </c>
      <c r="G51" s="136" t="s">
        <v>253</v>
      </c>
      <c r="H51" s="153" t="s">
        <v>1772</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47" t="s">
        <v>1693</v>
      </c>
      <c r="G52" s="136" t="s">
        <v>253</v>
      </c>
      <c r="H52" s="153" t="s">
        <v>1772</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47" t="s">
        <v>1693</v>
      </c>
      <c r="G53" s="136" t="s">
        <v>253</v>
      </c>
      <c r="H53" s="153" t="s">
        <v>1772</v>
      </c>
      <c r="I53" s="112"/>
      <c r="J53" s="112"/>
      <c r="K53" s="112"/>
      <c r="L53" s="112"/>
      <c r="M53" s="112"/>
      <c r="N53" s="112"/>
      <c r="O53" s="112"/>
      <c r="P53" s="112"/>
      <c r="Q53" s="112"/>
      <c r="R53" s="112"/>
      <c r="S53" s="112"/>
      <c r="T53" s="112"/>
      <c r="U53" s="112"/>
      <c r="V53" s="112"/>
      <c r="W53" s="112"/>
      <c r="X53" s="112"/>
      <c r="Y53" s="112"/>
      <c r="Z53" s="112"/>
    </row>
    <row r="54" spans="1:26" ht="119" x14ac:dyDescent="0.2">
      <c r="A54" s="389"/>
      <c r="B54" s="140" t="s">
        <v>1647</v>
      </c>
      <c r="C54" s="142" t="s">
        <v>1648</v>
      </c>
      <c r="D54" s="141" t="s">
        <v>1595</v>
      </c>
      <c r="E54" s="142" t="s">
        <v>1652</v>
      </c>
      <c r="F54" s="147" t="s">
        <v>1693</v>
      </c>
      <c r="G54" s="136" t="s">
        <v>253</v>
      </c>
      <c r="H54" s="153" t="s">
        <v>1772</v>
      </c>
      <c r="I54" s="112"/>
      <c r="J54" s="112"/>
      <c r="K54" s="112"/>
      <c r="L54" s="112"/>
      <c r="M54" s="112"/>
      <c r="N54" s="112"/>
      <c r="O54" s="112"/>
      <c r="P54" s="112"/>
      <c r="Q54" s="112"/>
      <c r="R54" s="112"/>
      <c r="S54" s="112"/>
      <c r="T54" s="112"/>
      <c r="U54" s="112"/>
      <c r="V54" s="112"/>
      <c r="W54" s="112"/>
      <c r="X54" s="112"/>
      <c r="Y54" s="112"/>
      <c r="Z54" s="112"/>
    </row>
    <row r="55" spans="1:26" ht="68" x14ac:dyDescent="0.2">
      <c r="A55" s="389"/>
      <c r="B55" s="140" t="s">
        <v>1647</v>
      </c>
      <c r="C55" s="142" t="s">
        <v>1648</v>
      </c>
      <c r="D55" s="141" t="s">
        <v>1597</v>
      </c>
      <c r="E55" s="142" t="s">
        <v>1653</v>
      </c>
      <c r="F55" s="147" t="s">
        <v>1693</v>
      </c>
      <c r="G55" s="136" t="s">
        <v>253</v>
      </c>
      <c r="H55" s="153" t="s">
        <v>1772</v>
      </c>
      <c r="I55" s="112"/>
      <c r="J55" s="112"/>
      <c r="K55" s="112"/>
      <c r="L55" s="112"/>
      <c r="M55" s="112"/>
      <c r="N55" s="112"/>
      <c r="O55" s="112"/>
      <c r="P55" s="112"/>
      <c r="Q55" s="112"/>
      <c r="R55" s="112"/>
      <c r="S55" s="112"/>
      <c r="T55" s="112"/>
      <c r="U55" s="112"/>
      <c r="V55" s="112"/>
      <c r="W55" s="112"/>
      <c r="X55" s="112"/>
      <c r="Y55" s="112"/>
      <c r="Z55" s="112"/>
    </row>
    <row r="56" spans="1:26" ht="102" x14ac:dyDescent="0.2">
      <c r="A56" s="405"/>
      <c r="B56" s="140" t="s">
        <v>1647</v>
      </c>
      <c r="C56" s="142" t="s">
        <v>1648</v>
      </c>
      <c r="D56" s="141" t="s">
        <v>1599</v>
      </c>
      <c r="E56" s="142" t="s">
        <v>1654</v>
      </c>
      <c r="F56" s="147" t="s">
        <v>1693</v>
      </c>
      <c r="G56" s="136" t="s">
        <v>253</v>
      </c>
      <c r="H56" s="153" t="s">
        <v>1772</v>
      </c>
      <c r="I56" s="112"/>
      <c r="J56" s="112"/>
      <c r="K56" s="112"/>
      <c r="L56" s="112"/>
      <c r="M56" s="112"/>
      <c r="N56" s="112"/>
      <c r="O56" s="112"/>
      <c r="P56" s="112"/>
      <c r="Q56" s="112"/>
      <c r="R56" s="112"/>
      <c r="S56" s="112"/>
      <c r="T56" s="112"/>
      <c r="U56" s="112"/>
      <c r="V56" s="112"/>
      <c r="W56" s="112"/>
      <c r="X56" s="112"/>
      <c r="Y56" s="112"/>
      <c r="Z56" s="112"/>
    </row>
    <row r="57" spans="1:26" ht="380" x14ac:dyDescent="0.2">
      <c r="A57" s="404" t="s">
        <v>1655</v>
      </c>
      <c r="B57" s="137" t="s">
        <v>1656</v>
      </c>
      <c r="C57" s="139" t="s">
        <v>1657</v>
      </c>
      <c r="D57" s="143" t="s">
        <v>1589</v>
      </c>
      <c r="E57" s="139" t="s">
        <v>1658</v>
      </c>
      <c r="F57" s="149" t="s">
        <v>1785</v>
      </c>
      <c r="G57" s="150">
        <v>1</v>
      </c>
      <c r="H57" s="148" t="s">
        <v>1786</v>
      </c>
      <c r="I57" s="112"/>
      <c r="J57" s="112"/>
      <c r="K57" s="112"/>
      <c r="L57" s="112"/>
      <c r="M57" s="112"/>
      <c r="N57" s="112"/>
      <c r="O57" s="112"/>
      <c r="P57" s="112"/>
      <c r="Q57" s="112"/>
      <c r="R57" s="112"/>
      <c r="S57" s="112"/>
      <c r="T57" s="112"/>
      <c r="U57" s="112"/>
      <c r="V57" s="112"/>
      <c r="W57" s="112"/>
      <c r="X57" s="112"/>
      <c r="Y57" s="112"/>
      <c r="Z57" s="112"/>
    </row>
    <row r="58" spans="1:26" ht="68" x14ac:dyDescent="0.2">
      <c r="A58" s="389"/>
      <c r="B58" s="137" t="s">
        <v>1659</v>
      </c>
      <c r="C58" s="137" t="s">
        <v>1660</v>
      </c>
      <c r="D58" s="138" t="s">
        <v>1589</v>
      </c>
      <c r="E58" s="139" t="s">
        <v>1661</v>
      </c>
      <c r="F58" s="147" t="s">
        <v>1693</v>
      </c>
      <c r="G58" s="136" t="s">
        <v>253</v>
      </c>
      <c r="H58" s="153" t="s">
        <v>1772</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47" t="s">
        <v>1693</v>
      </c>
      <c r="G59" s="136" t="s">
        <v>253</v>
      </c>
      <c r="H59" s="153" t="s">
        <v>1772</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47" t="s">
        <v>1693</v>
      </c>
      <c r="G60" s="136" t="s">
        <v>253</v>
      </c>
      <c r="H60" s="153" t="s">
        <v>1772</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47" t="s">
        <v>1693</v>
      </c>
      <c r="G61" s="136" t="s">
        <v>253</v>
      </c>
      <c r="H61" s="153" t="s">
        <v>1772</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47" t="s">
        <v>1693</v>
      </c>
      <c r="G62" s="136" t="s">
        <v>253</v>
      </c>
      <c r="H62" s="153" t="s">
        <v>1772</v>
      </c>
      <c r="I62" s="112"/>
      <c r="J62" s="112"/>
      <c r="K62" s="112"/>
      <c r="L62" s="112"/>
      <c r="M62" s="112"/>
      <c r="N62" s="112"/>
      <c r="O62" s="112"/>
      <c r="P62" s="112"/>
      <c r="Q62" s="112"/>
      <c r="R62" s="112"/>
      <c r="S62" s="112"/>
      <c r="T62" s="112"/>
      <c r="U62" s="112"/>
      <c r="V62" s="112"/>
      <c r="W62" s="112"/>
      <c r="X62" s="112"/>
      <c r="Y62" s="112"/>
      <c r="Z62" s="112"/>
    </row>
    <row r="63" spans="1:26" ht="102" x14ac:dyDescent="0.2">
      <c r="A63" s="389"/>
      <c r="B63" s="137" t="s">
        <v>1659</v>
      </c>
      <c r="C63" s="137" t="s">
        <v>1660</v>
      </c>
      <c r="D63" s="138" t="s">
        <v>1599</v>
      </c>
      <c r="E63" s="139" t="s">
        <v>1666</v>
      </c>
      <c r="F63" s="147" t="s">
        <v>1693</v>
      </c>
      <c r="G63" s="136" t="s">
        <v>253</v>
      </c>
      <c r="H63" s="153" t="s">
        <v>1772</v>
      </c>
      <c r="I63" s="112"/>
      <c r="J63" s="112"/>
      <c r="K63" s="112"/>
      <c r="L63" s="112"/>
      <c r="M63" s="112"/>
      <c r="N63" s="112"/>
      <c r="O63" s="112"/>
      <c r="P63" s="112"/>
      <c r="Q63" s="112"/>
      <c r="R63" s="112"/>
      <c r="S63" s="112"/>
      <c r="T63" s="112"/>
      <c r="U63" s="112"/>
      <c r="V63" s="112"/>
      <c r="W63" s="112"/>
      <c r="X63" s="112"/>
      <c r="Y63" s="112"/>
      <c r="Z63" s="112"/>
    </row>
    <row r="64" spans="1:26" ht="51" x14ac:dyDescent="0.2">
      <c r="A64" s="389"/>
      <c r="B64" s="137" t="s">
        <v>1659</v>
      </c>
      <c r="C64" s="137" t="s">
        <v>1660</v>
      </c>
      <c r="D64" s="138" t="s">
        <v>1601</v>
      </c>
      <c r="E64" s="139" t="s">
        <v>1667</v>
      </c>
      <c r="F64" s="147" t="s">
        <v>1693</v>
      </c>
      <c r="G64" s="136" t="s">
        <v>253</v>
      </c>
      <c r="H64" s="153" t="s">
        <v>1772</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47" t="s">
        <v>1693</v>
      </c>
      <c r="G65" s="136" t="s">
        <v>253</v>
      </c>
      <c r="H65" s="153" t="s">
        <v>1772</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47" t="s">
        <v>1693</v>
      </c>
      <c r="G66" s="136" t="s">
        <v>253</v>
      </c>
      <c r="H66" s="153" t="s">
        <v>1772</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47" t="s">
        <v>1693</v>
      </c>
      <c r="G67" s="136" t="s">
        <v>253</v>
      </c>
      <c r="H67" s="153" t="s">
        <v>1772</v>
      </c>
      <c r="I67" s="112"/>
      <c r="J67" s="112"/>
      <c r="K67" s="112"/>
      <c r="L67" s="112"/>
      <c r="M67" s="112"/>
      <c r="N67" s="112"/>
      <c r="O67" s="112"/>
      <c r="P67" s="112"/>
      <c r="Q67" s="112"/>
      <c r="R67" s="112"/>
      <c r="S67" s="112"/>
      <c r="T67" s="112"/>
      <c r="U67" s="112"/>
      <c r="V67" s="112"/>
      <c r="W67" s="112"/>
      <c r="X67" s="112"/>
      <c r="Y67" s="112"/>
      <c r="Z67" s="112"/>
    </row>
    <row r="68" spans="1:26" ht="51" x14ac:dyDescent="0.2">
      <c r="A68" s="389"/>
      <c r="B68" s="137" t="s">
        <v>1659</v>
      </c>
      <c r="C68" s="137" t="s">
        <v>1660</v>
      </c>
      <c r="D68" s="138" t="s">
        <v>1619</v>
      </c>
      <c r="E68" s="139" t="s">
        <v>1671</v>
      </c>
      <c r="F68" s="147" t="s">
        <v>1693</v>
      </c>
      <c r="G68" s="136" t="s">
        <v>253</v>
      </c>
      <c r="H68" s="153" t="s">
        <v>1772</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47" t="s">
        <v>1693</v>
      </c>
      <c r="G69" s="136" t="s">
        <v>253</v>
      </c>
      <c r="H69" s="153" t="s">
        <v>1772</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1675</v>
      </c>
      <c r="F70" s="147" t="s">
        <v>1693</v>
      </c>
      <c r="G70" s="136" t="s">
        <v>253</v>
      </c>
      <c r="H70" s="153" t="s">
        <v>1772</v>
      </c>
      <c r="I70" s="112"/>
      <c r="J70" s="112"/>
      <c r="K70" s="112"/>
      <c r="L70" s="112"/>
      <c r="M70" s="112"/>
      <c r="N70" s="112"/>
      <c r="O70" s="112"/>
      <c r="P70" s="112"/>
      <c r="Q70" s="112"/>
      <c r="R70" s="112"/>
      <c r="S70" s="112"/>
      <c r="T70" s="112"/>
      <c r="U70" s="112"/>
      <c r="V70" s="112"/>
      <c r="W70" s="112"/>
      <c r="X70" s="112"/>
      <c r="Y70" s="112"/>
      <c r="Z70" s="112"/>
    </row>
    <row r="71" spans="1:26" ht="409.6" x14ac:dyDescent="0.2">
      <c r="A71" s="404" t="s">
        <v>1676</v>
      </c>
      <c r="B71" s="140" t="s">
        <v>1676</v>
      </c>
      <c r="C71" s="140" t="s">
        <v>1677</v>
      </c>
      <c r="D71" s="141" t="s">
        <v>1589</v>
      </c>
      <c r="E71" s="142" t="s">
        <v>1678</v>
      </c>
      <c r="F71" s="149" t="s">
        <v>1787</v>
      </c>
      <c r="G71" s="150">
        <v>1</v>
      </c>
      <c r="H71" s="148" t="s">
        <v>1788</v>
      </c>
      <c r="I71" s="112"/>
      <c r="J71" s="112"/>
      <c r="K71" s="112"/>
      <c r="L71" s="112"/>
      <c r="M71" s="112"/>
      <c r="N71" s="112"/>
      <c r="O71" s="112"/>
      <c r="P71" s="112"/>
      <c r="Q71" s="112"/>
      <c r="R71" s="112"/>
      <c r="S71" s="112"/>
      <c r="T71" s="112"/>
      <c r="U71" s="112"/>
      <c r="V71" s="112"/>
      <c r="W71" s="112"/>
      <c r="X71" s="112"/>
      <c r="Y71" s="112"/>
      <c r="Z71" s="112"/>
    </row>
    <row r="72" spans="1:26" ht="128" x14ac:dyDescent="0.2">
      <c r="A72" s="389"/>
      <c r="B72" s="140" t="s">
        <v>1676</v>
      </c>
      <c r="C72" s="140" t="s">
        <v>1677</v>
      </c>
      <c r="D72" s="141" t="s">
        <v>1591</v>
      </c>
      <c r="E72" s="142" t="s">
        <v>1679</v>
      </c>
      <c r="F72" s="149" t="s">
        <v>1789</v>
      </c>
      <c r="G72" s="150">
        <v>0</v>
      </c>
      <c r="H72" s="148" t="s">
        <v>1790</v>
      </c>
      <c r="I72" s="112"/>
      <c r="J72" s="112"/>
      <c r="K72" s="112"/>
      <c r="L72" s="112"/>
      <c r="M72" s="112"/>
      <c r="N72" s="112"/>
      <c r="O72" s="112"/>
      <c r="P72" s="112"/>
      <c r="Q72" s="112"/>
      <c r="R72" s="112"/>
      <c r="S72" s="112"/>
      <c r="T72" s="112"/>
      <c r="U72" s="112"/>
      <c r="V72" s="112"/>
      <c r="W72" s="112"/>
      <c r="X72" s="112"/>
      <c r="Y72" s="112"/>
      <c r="Z72" s="112"/>
    </row>
    <row r="73" spans="1:26" ht="80" x14ac:dyDescent="0.2">
      <c r="A73" s="405"/>
      <c r="B73" s="140" t="s">
        <v>1676</v>
      </c>
      <c r="C73" s="140" t="s">
        <v>1677</v>
      </c>
      <c r="D73" s="141" t="s">
        <v>1593</v>
      </c>
      <c r="E73" s="142" t="s">
        <v>1680</v>
      </c>
      <c r="F73" s="149" t="s">
        <v>1791</v>
      </c>
      <c r="G73" s="150">
        <v>1</v>
      </c>
      <c r="H73" s="148" t="s">
        <v>1792</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47" t="s">
        <v>1693</v>
      </c>
      <c r="G74" s="136" t="s">
        <v>253</v>
      </c>
      <c r="H74" s="153" t="s">
        <v>1772</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47" t="s">
        <v>1693</v>
      </c>
      <c r="G75" s="136" t="s">
        <v>253</v>
      </c>
      <c r="H75" s="153" t="s">
        <v>1772</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47" t="s">
        <v>1693</v>
      </c>
      <c r="G76" s="136" t="s">
        <v>253</v>
      </c>
      <c r="H76" s="153" t="s">
        <v>1772</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47" t="s">
        <v>1693</v>
      </c>
      <c r="G77" s="136" t="s">
        <v>253</v>
      </c>
      <c r="H77" s="153" t="s">
        <v>1772</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9"/>
      <c r="G78" s="96"/>
      <c r="H78" s="188"/>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9"/>
      <c r="G79" s="96"/>
      <c r="H79" s="188"/>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9"/>
      <c r="G80" s="96"/>
      <c r="H80" s="188"/>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9"/>
      <c r="G81" s="96"/>
      <c r="H81" s="188"/>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9"/>
      <c r="G82" s="96"/>
      <c r="H82" s="188"/>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9"/>
      <c r="G83" s="96"/>
      <c r="H83" s="188"/>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9"/>
      <c r="G84" s="96"/>
      <c r="H84" s="188"/>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9"/>
      <c r="G85" s="96"/>
      <c r="H85" s="188"/>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9"/>
      <c r="G86" s="96"/>
      <c r="H86" s="188"/>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9"/>
      <c r="G87" s="96"/>
      <c r="H87" s="188"/>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9"/>
      <c r="G88" s="96"/>
      <c r="H88" s="188"/>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9"/>
      <c r="G89" s="96"/>
      <c r="H89" s="188"/>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9"/>
      <c r="G90" s="96"/>
      <c r="H90" s="188"/>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9"/>
      <c r="G91" s="96"/>
      <c r="H91" s="188"/>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9"/>
      <c r="G92" s="96"/>
      <c r="H92" s="188"/>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9"/>
      <c r="G93" s="96"/>
      <c r="H93" s="188"/>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9"/>
      <c r="G94" s="96"/>
      <c r="H94" s="188"/>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9"/>
      <c r="G95" s="96"/>
      <c r="H95" s="188"/>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9"/>
      <c r="G96" s="96"/>
      <c r="H96" s="188"/>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9"/>
      <c r="G97" s="96"/>
      <c r="H97" s="188"/>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9"/>
      <c r="G98" s="96"/>
      <c r="H98" s="188"/>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9"/>
      <c r="G99" s="96"/>
      <c r="H99" s="188"/>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9"/>
      <c r="G100" s="96"/>
      <c r="H100" s="188"/>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9"/>
      <c r="G101" s="96"/>
      <c r="H101" s="188"/>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9"/>
      <c r="G102" s="96"/>
      <c r="H102" s="188"/>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9"/>
      <c r="G103" s="96"/>
      <c r="H103" s="188"/>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9"/>
      <c r="G104" s="96"/>
      <c r="H104" s="188"/>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9"/>
      <c r="G105" s="96"/>
      <c r="H105" s="188"/>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9"/>
      <c r="G106" s="96"/>
      <c r="H106" s="188"/>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9"/>
      <c r="G107" s="96"/>
      <c r="H107" s="188"/>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9"/>
      <c r="G108" s="96"/>
      <c r="H108" s="188"/>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9"/>
      <c r="G109" s="96"/>
      <c r="H109" s="188"/>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9"/>
      <c r="G110" s="96"/>
      <c r="H110" s="188"/>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9"/>
      <c r="G111" s="96"/>
      <c r="H111" s="188"/>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9"/>
      <c r="G112" s="96"/>
      <c r="H112" s="188"/>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9"/>
      <c r="G113" s="96"/>
      <c r="H113" s="188"/>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9"/>
      <c r="G114" s="96"/>
      <c r="H114" s="188"/>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9"/>
      <c r="G115" s="96"/>
      <c r="H115" s="188"/>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9"/>
      <c r="G116" s="96"/>
      <c r="H116" s="188"/>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9"/>
      <c r="G117" s="96"/>
      <c r="H117" s="188"/>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9"/>
      <c r="G118" s="96"/>
      <c r="H118" s="188"/>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9"/>
      <c r="G119" s="96"/>
      <c r="H119" s="188"/>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9"/>
      <c r="G120" s="96"/>
      <c r="H120" s="188"/>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9"/>
      <c r="G121" s="96"/>
      <c r="H121" s="188"/>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9"/>
      <c r="G122" s="96"/>
      <c r="H122" s="188"/>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9"/>
      <c r="G123" s="96"/>
      <c r="H123" s="188"/>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9"/>
      <c r="G124" s="96"/>
      <c r="H124" s="188"/>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9"/>
      <c r="G125" s="96"/>
      <c r="H125" s="188"/>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9"/>
      <c r="G126" s="96"/>
      <c r="H126" s="188"/>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9"/>
      <c r="G127" s="96"/>
      <c r="H127" s="188"/>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9"/>
      <c r="G128" s="96"/>
      <c r="H128" s="188"/>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9"/>
      <c r="G129" s="96"/>
      <c r="H129" s="188"/>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9"/>
      <c r="G130" s="96"/>
      <c r="H130" s="188"/>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9"/>
      <c r="G131" s="96"/>
      <c r="H131" s="188"/>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9"/>
      <c r="G132" s="96"/>
      <c r="H132" s="188"/>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9"/>
      <c r="G133" s="96"/>
      <c r="H133" s="188"/>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9"/>
      <c r="G134" s="96"/>
      <c r="H134" s="188"/>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9"/>
      <c r="G135" s="96"/>
      <c r="H135" s="188"/>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9"/>
      <c r="G136" s="96"/>
      <c r="H136" s="188"/>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9"/>
      <c r="G137" s="96"/>
      <c r="H137" s="188"/>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9"/>
      <c r="G138" s="96"/>
      <c r="H138" s="188"/>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9"/>
      <c r="G139" s="96"/>
      <c r="H139" s="188"/>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9"/>
      <c r="G140" s="96"/>
      <c r="H140" s="188"/>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9"/>
      <c r="G141" s="96"/>
      <c r="H141" s="188"/>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9"/>
      <c r="G142" s="96"/>
      <c r="H142" s="188"/>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9"/>
      <c r="G143" s="96"/>
      <c r="H143" s="188"/>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9"/>
      <c r="G144" s="96"/>
      <c r="H144" s="188"/>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9"/>
      <c r="G145" s="96"/>
      <c r="H145" s="188"/>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9"/>
      <c r="G146" s="96"/>
      <c r="H146" s="188"/>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9"/>
      <c r="G147" s="96"/>
      <c r="H147" s="188"/>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9"/>
      <c r="G148" s="96"/>
      <c r="H148" s="188"/>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9"/>
      <c r="G149" s="96"/>
      <c r="H149" s="188"/>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9"/>
      <c r="G150" s="96"/>
      <c r="H150" s="188"/>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9"/>
      <c r="G151" s="96"/>
      <c r="H151" s="188"/>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9"/>
      <c r="G152" s="96"/>
      <c r="H152" s="188"/>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9"/>
      <c r="G153" s="96"/>
      <c r="H153" s="188"/>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9"/>
      <c r="G154" s="96"/>
      <c r="H154" s="188"/>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9"/>
      <c r="G155" s="96"/>
      <c r="H155" s="188"/>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9"/>
      <c r="G156" s="96"/>
      <c r="H156" s="188"/>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9"/>
      <c r="G157" s="96"/>
      <c r="H157" s="188"/>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9"/>
      <c r="G158" s="96"/>
      <c r="H158" s="188"/>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9"/>
      <c r="G159" s="96"/>
      <c r="H159" s="188"/>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9"/>
      <c r="G160" s="96"/>
      <c r="H160" s="188"/>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9"/>
      <c r="G161" s="96"/>
      <c r="H161" s="188"/>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9"/>
      <c r="G162" s="96"/>
      <c r="H162" s="188"/>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9"/>
      <c r="G163" s="96"/>
      <c r="H163" s="188"/>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9"/>
      <c r="G164" s="96"/>
      <c r="H164" s="188"/>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9"/>
      <c r="G165" s="96"/>
      <c r="H165" s="188"/>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9"/>
      <c r="G166" s="96"/>
      <c r="H166" s="188"/>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9"/>
      <c r="G167" s="96"/>
      <c r="H167" s="188"/>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9"/>
      <c r="G168" s="96"/>
      <c r="H168" s="188"/>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9"/>
      <c r="G169" s="96"/>
      <c r="H169" s="188"/>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9"/>
      <c r="G170" s="96"/>
      <c r="H170" s="188"/>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9"/>
      <c r="G171" s="96"/>
      <c r="H171" s="188"/>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9"/>
      <c r="G172" s="96"/>
      <c r="H172" s="188"/>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9"/>
      <c r="G173" s="96"/>
      <c r="H173" s="188"/>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9"/>
      <c r="G174" s="96"/>
      <c r="H174" s="188"/>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9"/>
      <c r="G175" s="96"/>
      <c r="H175" s="188"/>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9"/>
      <c r="G176" s="96"/>
      <c r="H176" s="188"/>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9"/>
      <c r="G177" s="96"/>
      <c r="H177" s="188"/>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9"/>
      <c r="G178" s="96"/>
      <c r="H178" s="188"/>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9"/>
      <c r="G179" s="96"/>
      <c r="H179" s="188"/>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9"/>
      <c r="G180" s="96"/>
      <c r="H180" s="188"/>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9"/>
      <c r="G181" s="96"/>
      <c r="H181" s="188"/>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9"/>
      <c r="G182" s="96"/>
      <c r="H182" s="188"/>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9"/>
      <c r="G183" s="96"/>
      <c r="H183" s="188"/>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9"/>
      <c r="G184" s="96"/>
      <c r="H184" s="188"/>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9"/>
      <c r="G185" s="96"/>
      <c r="H185" s="188"/>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9"/>
      <c r="G186" s="96"/>
      <c r="H186" s="188"/>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9"/>
      <c r="G187" s="96"/>
      <c r="H187" s="188"/>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9"/>
      <c r="G188" s="96"/>
      <c r="H188" s="188"/>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9"/>
      <c r="G189" s="96"/>
      <c r="H189" s="188"/>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9"/>
      <c r="G190" s="96"/>
      <c r="H190" s="188"/>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9"/>
      <c r="G191" s="96"/>
      <c r="H191" s="188"/>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9"/>
      <c r="G192" s="96"/>
      <c r="H192" s="188"/>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9"/>
      <c r="G193" s="96"/>
      <c r="H193" s="188"/>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9"/>
      <c r="G194" s="96"/>
      <c r="H194" s="188"/>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9"/>
      <c r="G195" s="96"/>
      <c r="H195" s="188"/>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9"/>
      <c r="G196" s="96"/>
      <c r="H196" s="188"/>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9"/>
      <c r="G197" s="96"/>
      <c r="H197" s="188"/>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9"/>
      <c r="G198" s="96"/>
      <c r="H198" s="188"/>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9"/>
      <c r="G199" s="96"/>
      <c r="H199" s="188"/>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9"/>
      <c r="G200" s="96"/>
      <c r="H200" s="188"/>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9"/>
      <c r="G201" s="96"/>
      <c r="H201" s="188"/>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9"/>
      <c r="G202" s="96"/>
      <c r="H202" s="188"/>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9"/>
      <c r="G203" s="96"/>
      <c r="H203" s="188"/>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9"/>
      <c r="G204" s="96"/>
      <c r="H204" s="188"/>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9"/>
      <c r="G205" s="96"/>
      <c r="H205" s="188"/>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9"/>
      <c r="G206" s="96"/>
      <c r="H206" s="188"/>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9"/>
      <c r="G207" s="96"/>
      <c r="H207" s="188"/>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9"/>
      <c r="G208" s="96"/>
      <c r="H208" s="188"/>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9"/>
      <c r="G209" s="96"/>
      <c r="H209" s="188"/>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9"/>
      <c r="G210" s="96"/>
      <c r="H210" s="188"/>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9"/>
      <c r="G211" s="96"/>
      <c r="H211" s="188"/>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9"/>
      <c r="G212" s="96"/>
      <c r="H212" s="188"/>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9"/>
      <c r="G213" s="96"/>
      <c r="H213" s="188"/>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9"/>
      <c r="G214" s="96"/>
      <c r="H214" s="188"/>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9"/>
      <c r="G215" s="96"/>
      <c r="H215" s="188"/>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9"/>
      <c r="G216" s="96"/>
      <c r="H216" s="188"/>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9"/>
      <c r="G217" s="96"/>
      <c r="H217" s="188"/>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9"/>
      <c r="G218" s="96"/>
      <c r="H218" s="188"/>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9"/>
      <c r="G219" s="96"/>
      <c r="H219" s="188"/>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9"/>
      <c r="G220" s="96"/>
      <c r="H220" s="188"/>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9"/>
      <c r="G221" s="96"/>
      <c r="H221" s="188"/>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9"/>
      <c r="G222" s="96"/>
      <c r="H222" s="188"/>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9"/>
      <c r="G223" s="96"/>
      <c r="H223" s="188"/>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9"/>
      <c r="G224" s="96"/>
      <c r="H224" s="188"/>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9"/>
      <c r="G225" s="96"/>
      <c r="H225" s="188"/>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9"/>
      <c r="G226" s="96"/>
      <c r="H226" s="188"/>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9"/>
      <c r="G227" s="96"/>
      <c r="H227" s="188"/>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9"/>
      <c r="G228" s="96"/>
      <c r="H228" s="188"/>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9"/>
      <c r="G229" s="96"/>
      <c r="H229" s="188"/>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9"/>
      <c r="G230" s="96"/>
      <c r="H230" s="188"/>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9"/>
      <c r="G231" s="96"/>
      <c r="H231" s="188"/>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9"/>
      <c r="G232" s="96"/>
      <c r="H232" s="188"/>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9"/>
      <c r="G233" s="96"/>
      <c r="H233" s="188"/>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9"/>
      <c r="G234" s="96"/>
      <c r="H234" s="188"/>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9"/>
      <c r="G235" s="96"/>
      <c r="H235" s="188"/>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9"/>
      <c r="G236" s="96"/>
      <c r="H236" s="188"/>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9"/>
      <c r="G237" s="96"/>
      <c r="H237" s="188"/>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9"/>
      <c r="G238" s="96"/>
      <c r="H238" s="188"/>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9"/>
      <c r="G239" s="96"/>
      <c r="H239" s="188"/>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9"/>
      <c r="G240" s="96"/>
      <c r="H240" s="188"/>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9"/>
      <c r="G241" s="96"/>
      <c r="H241" s="188"/>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9"/>
      <c r="G242" s="96"/>
      <c r="H242" s="188"/>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9"/>
      <c r="G243" s="96"/>
      <c r="H243" s="188"/>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9"/>
      <c r="G244" s="96"/>
      <c r="H244" s="188"/>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9"/>
      <c r="G245" s="96"/>
      <c r="H245" s="188"/>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9"/>
      <c r="G246" s="96"/>
      <c r="H246" s="188"/>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9"/>
      <c r="G247" s="96"/>
      <c r="H247" s="188"/>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9"/>
      <c r="G248" s="96"/>
      <c r="H248" s="188"/>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9"/>
      <c r="G249" s="96"/>
      <c r="H249" s="188"/>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9"/>
      <c r="G250" s="96"/>
      <c r="H250" s="188"/>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9"/>
      <c r="G251" s="96"/>
      <c r="H251" s="188"/>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9"/>
      <c r="G252" s="96"/>
      <c r="H252" s="188"/>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9"/>
      <c r="G253" s="96"/>
      <c r="H253" s="188"/>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9"/>
      <c r="G254" s="96"/>
      <c r="H254" s="188"/>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9"/>
      <c r="G255" s="96"/>
      <c r="H255" s="188"/>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9"/>
      <c r="G256" s="96"/>
      <c r="H256" s="188"/>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9"/>
      <c r="G257" s="96"/>
      <c r="H257" s="188"/>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9"/>
      <c r="G258" s="96"/>
      <c r="H258" s="188"/>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9"/>
      <c r="G259" s="96"/>
      <c r="H259" s="188"/>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9"/>
      <c r="G260" s="96"/>
      <c r="H260" s="188"/>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9"/>
      <c r="G261" s="96"/>
      <c r="H261" s="188"/>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9"/>
      <c r="G262" s="96"/>
      <c r="H262" s="188"/>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9"/>
      <c r="G263" s="96"/>
      <c r="H263" s="188"/>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9"/>
      <c r="G264" s="96"/>
      <c r="H264" s="188"/>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9"/>
      <c r="G265" s="96"/>
      <c r="H265" s="188"/>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9"/>
      <c r="G266" s="96"/>
      <c r="H266" s="188"/>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9"/>
      <c r="G267" s="96"/>
      <c r="H267" s="188"/>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9"/>
      <c r="G268" s="96"/>
      <c r="H268" s="188"/>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9"/>
      <c r="G269" s="96"/>
      <c r="H269" s="188"/>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9"/>
      <c r="G270" s="96"/>
      <c r="H270" s="188"/>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9"/>
      <c r="G271" s="96"/>
      <c r="H271" s="188"/>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9"/>
      <c r="G272" s="96"/>
      <c r="H272" s="188"/>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9"/>
      <c r="G273" s="96"/>
      <c r="H273" s="188"/>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9"/>
      <c r="G274" s="96"/>
      <c r="H274" s="188"/>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9"/>
      <c r="G275" s="96"/>
      <c r="H275" s="188"/>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9"/>
      <c r="G276" s="96"/>
      <c r="H276" s="188"/>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9"/>
      <c r="G277" s="96"/>
      <c r="H277" s="188"/>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9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9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9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9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9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9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9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9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9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9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9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9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9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9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9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9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9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9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9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9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9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9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9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9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9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9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9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9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9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9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9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9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9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9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9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9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9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9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9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9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9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9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9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9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9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9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9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9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9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9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9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9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9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9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9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9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9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9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9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9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9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9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9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9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9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9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9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9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9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9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9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9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9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9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9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9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9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9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9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9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9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9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9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9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9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9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9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9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9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9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9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9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9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9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9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9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9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9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9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9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9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9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9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9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9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9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9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9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9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9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9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9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9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9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9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9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9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9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9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9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9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9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9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9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9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9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9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9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9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9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9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9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9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9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9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9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9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9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9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9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9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9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9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9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9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9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9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9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9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9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9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9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9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9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9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9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9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9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9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9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9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9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9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9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9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9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9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9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9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9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9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9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9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9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9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9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9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9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9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9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9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9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9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9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9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9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9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9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9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9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9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9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9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9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9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9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9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9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9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9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9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9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9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9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9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9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9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9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9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9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9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9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9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9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9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9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9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9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9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9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9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9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9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9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9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9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9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9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9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9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9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9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9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9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9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9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9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9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9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9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9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9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9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9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9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9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9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9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9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9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9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9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9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9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9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9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9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9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9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9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9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9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9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9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9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9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9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9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9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9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9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9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9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9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9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9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9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9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9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9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9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9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9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9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9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9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9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9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9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9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9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9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9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9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9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9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9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9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9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9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9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9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9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9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9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9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9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9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9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9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9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9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9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9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9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9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9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9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9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9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9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9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9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9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9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9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9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9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9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9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9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9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9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9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9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9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9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9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9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9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9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9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9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9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9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9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9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9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9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9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9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9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9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9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9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9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9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9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9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9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9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9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9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9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9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9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9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9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9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9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9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9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9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9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9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9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9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9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9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9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9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9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9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9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9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9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9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9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9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9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9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9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9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9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9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9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9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9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9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9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9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9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9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9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9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9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9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9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9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9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9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9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9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9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9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9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9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9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9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9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9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9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9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9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9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9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9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9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9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9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9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9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9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9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9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9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9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9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9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9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9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9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9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9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9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9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9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9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9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9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9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9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9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9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9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9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9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9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9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9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9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9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9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9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9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9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9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9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9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9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9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9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9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9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9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9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9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9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9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9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9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9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9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9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9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9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9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9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9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9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9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9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9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9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9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9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9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9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9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9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9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9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9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9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9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9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9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9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9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9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9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9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9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9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9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9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9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9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9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9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9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9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9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9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9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9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9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9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9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9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9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9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9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9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9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9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9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9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9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9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9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9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9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9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9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9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9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9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9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9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9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9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9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9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9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9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9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9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9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9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9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9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9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9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9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9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9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9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9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9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9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9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9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9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9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9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9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9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9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9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9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9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9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9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9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9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9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9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9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9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9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9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9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9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9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9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9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9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9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9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9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9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9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9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9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9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9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9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9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9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9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9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9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9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9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9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9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9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9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9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9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9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9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9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9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9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9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9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9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9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9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9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9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9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9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9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9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9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9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9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9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9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9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9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9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9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9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9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9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9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9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9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9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9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9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9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9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9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9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9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9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9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9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9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9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9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9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9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9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9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9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9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9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9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9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9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9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9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9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9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9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9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9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9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9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9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9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9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9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9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9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9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9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9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9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9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9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9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9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9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9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9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9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9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9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9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9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9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9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9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9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9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9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9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9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9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9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9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9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9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9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9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9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804R/cWZhBw1hRnl/CUvNmgsJAJRJmIuO/QBPrEqz/7ZjcFq0KS0mrCeWU53IS1vDIMyAUvTHKc2rczAQLDoGQ==" saltValue="k+Uk+GA3BeBbjzTZAT6FrA=="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39" priority="1" operator="equal">
      <formula>1</formula>
    </cfRule>
    <cfRule type="cellIs" dxfId="38" priority="2" operator="equal">
      <formula>2</formula>
    </cfRule>
    <cfRule type="cellIs" dxfId="37" priority="3" operator="equal">
      <formula>0</formula>
    </cfRule>
    <cfRule type="cellIs" dxfId="36" priority="4" operator="equal">
      <formula>1</formula>
    </cfRule>
    <cfRule type="cellIs" dxfId="35" priority="5" operator="equal">
      <formula>2</formula>
    </cfRule>
    <cfRule type="cellIs" dxfId="34" priority="6" operator="equal">
      <formula>3</formula>
    </cfRule>
    <cfRule type="cellIs" dxfId="33" priority="7" operator="equal">
      <formula>"N/A"</formula>
    </cfRule>
  </conditionalFormatting>
  <conditionalFormatting sqref="G12">
    <cfRule type="cellIs" dxfId="32"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900-000000000000}">
          <x14:formula1>
            <xm:f>'EM Rating System'!$A$2:$A$5</xm:f>
          </x14:formula1>
          <xm:sqref>G11:G232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A2C4C9"/>
    <outlinePr summaryBelow="0" summaryRight="0"/>
  </sheetPr>
  <dimension ref="A1:Z1000"/>
  <sheetViews>
    <sheetView workbookViewId="0">
      <pane xSplit="5" ySplit="10" topLeftCell="G32" activePane="bottomRight" state="frozen"/>
      <selection pane="topRight" activeCell="F1" sqref="F1"/>
      <selection pane="bottomLeft" activeCell="A11" sqref="A11"/>
      <selection pane="bottomRight" activeCell="E32" sqref="E32"/>
    </sheetView>
  </sheetViews>
  <sheetFormatPr baseColWidth="10" defaultColWidth="12.6640625" defaultRowHeight="15" customHeight="1" x14ac:dyDescent="0.15"/>
  <cols>
    <col min="1" max="1" width="8.83203125" customWidth="1"/>
    <col min="2" max="2" width="9.5" customWidth="1"/>
    <col min="3" max="3" width="14.6640625" customWidth="1"/>
    <col min="4" max="4" width="5.6640625" customWidth="1"/>
    <col min="5" max="5" width="64.83203125" customWidth="1"/>
    <col min="6" max="6" width="128.664062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15.75" customHeight="1" x14ac:dyDescent="0.15">
      <c r="A1" s="351"/>
      <c r="B1" s="351"/>
      <c r="C1" s="351"/>
      <c r="D1" s="352"/>
      <c r="E1" s="351"/>
      <c r="F1" s="353"/>
      <c r="G1" s="351"/>
      <c r="H1" s="353"/>
      <c r="I1" s="157"/>
      <c r="J1" s="157"/>
      <c r="K1" s="157"/>
      <c r="L1" s="157"/>
      <c r="M1" s="157"/>
      <c r="N1" s="157"/>
      <c r="O1" s="157"/>
      <c r="P1" s="416"/>
      <c r="Q1" s="409"/>
      <c r="R1" s="157"/>
      <c r="S1" s="157"/>
      <c r="T1" s="157"/>
      <c r="U1" s="157"/>
      <c r="V1" s="157"/>
      <c r="W1" s="157"/>
      <c r="X1" s="157"/>
      <c r="Y1" s="157"/>
      <c r="Z1" s="157"/>
    </row>
    <row r="2" spans="1:26" ht="24.75" customHeight="1" x14ac:dyDescent="0.15">
      <c r="A2" s="351"/>
      <c r="B2" s="417" t="s">
        <v>677</v>
      </c>
      <c r="C2" s="409"/>
      <c r="D2" s="418" t="s">
        <v>1793</v>
      </c>
      <c r="E2" s="409"/>
      <c r="F2" s="419" t="s">
        <v>256</v>
      </c>
      <c r="G2" s="372"/>
      <c r="H2" s="354"/>
      <c r="I2" s="157"/>
      <c r="J2" s="157"/>
      <c r="K2" s="157"/>
      <c r="L2" s="157"/>
      <c r="M2" s="157"/>
      <c r="N2" s="157"/>
      <c r="O2" s="157"/>
      <c r="P2" s="158"/>
      <c r="Q2" s="355"/>
      <c r="R2" s="157"/>
      <c r="S2" s="157"/>
      <c r="T2" s="157"/>
      <c r="U2" s="157"/>
      <c r="V2" s="157"/>
      <c r="W2" s="157"/>
      <c r="X2" s="157"/>
      <c r="Y2" s="157"/>
      <c r="Z2" s="157"/>
    </row>
    <row r="3" spans="1:26" ht="24.75" customHeight="1" x14ac:dyDescent="0.15">
      <c r="A3" s="351"/>
      <c r="B3" s="417" t="s">
        <v>679</v>
      </c>
      <c r="C3" s="409"/>
      <c r="D3" s="420" t="s">
        <v>1794</v>
      </c>
      <c r="E3" s="409"/>
      <c r="F3" s="402"/>
      <c r="G3" s="403"/>
      <c r="H3" s="356"/>
      <c r="I3" s="157"/>
      <c r="J3" s="157"/>
      <c r="K3" s="157"/>
      <c r="L3" s="157"/>
      <c r="M3" s="157"/>
      <c r="N3" s="157"/>
      <c r="O3" s="157"/>
      <c r="P3" s="158"/>
      <c r="Q3" s="357"/>
      <c r="R3" s="157"/>
      <c r="S3" s="157"/>
      <c r="T3" s="157"/>
      <c r="U3" s="157"/>
      <c r="V3" s="157"/>
      <c r="W3" s="157"/>
      <c r="X3" s="157"/>
      <c r="Y3" s="157"/>
      <c r="Z3" s="157"/>
    </row>
    <row r="4" spans="1:26" ht="24.75" customHeight="1" x14ac:dyDescent="0.15">
      <c r="A4" s="351"/>
      <c r="B4" s="417" t="s">
        <v>681</v>
      </c>
      <c r="C4" s="409"/>
      <c r="D4" s="421"/>
      <c r="E4" s="409"/>
      <c r="F4" s="158" t="s">
        <v>251</v>
      </c>
      <c r="G4" s="355">
        <v>2</v>
      </c>
      <c r="H4" s="356"/>
      <c r="I4" s="157"/>
      <c r="J4" s="157"/>
      <c r="K4" s="157"/>
      <c r="L4" s="157"/>
      <c r="M4" s="157"/>
      <c r="N4" s="157"/>
      <c r="O4" s="157"/>
      <c r="P4" s="158"/>
      <c r="Q4" s="358"/>
      <c r="R4" s="157"/>
      <c r="S4" s="157"/>
      <c r="T4" s="157"/>
      <c r="U4" s="157"/>
      <c r="V4" s="157"/>
      <c r="W4" s="157"/>
      <c r="X4" s="157"/>
      <c r="Y4" s="157"/>
      <c r="Z4" s="157"/>
    </row>
    <row r="5" spans="1:26" ht="24.75" customHeight="1" x14ac:dyDescent="0.15">
      <c r="A5" s="351"/>
      <c r="B5" s="417" t="s">
        <v>682</v>
      </c>
      <c r="C5" s="409"/>
      <c r="D5" s="421"/>
      <c r="E5" s="409"/>
      <c r="F5" s="158" t="s">
        <v>249</v>
      </c>
      <c r="G5" s="357">
        <v>1</v>
      </c>
      <c r="H5" s="356"/>
      <c r="I5" s="157"/>
      <c r="J5" s="157"/>
      <c r="K5" s="157"/>
      <c r="L5" s="157"/>
      <c r="M5" s="157"/>
      <c r="N5" s="157"/>
      <c r="O5" s="157"/>
      <c r="P5" s="159"/>
      <c r="Q5" s="160"/>
      <c r="R5" s="157"/>
      <c r="S5" s="157"/>
      <c r="T5" s="157"/>
      <c r="U5" s="157"/>
      <c r="V5" s="157"/>
      <c r="W5" s="157"/>
      <c r="X5" s="157"/>
      <c r="Y5" s="157"/>
      <c r="Z5" s="157"/>
    </row>
    <row r="6" spans="1:26" ht="24.75" customHeight="1" x14ac:dyDescent="0.15">
      <c r="A6" s="351"/>
      <c r="B6" s="417" t="s">
        <v>683</v>
      </c>
      <c r="C6" s="409"/>
      <c r="D6" s="421"/>
      <c r="E6" s="409"/>
      <c r="F6" s="158" t="s">
        <v>247</v>
      </c>
      <c r="G6" s="358">
        <v>0</v>
      </c>
      <c r="H6" s="359"/>
      <c r="I6" s="157"/>
      <c r="J6" s="157"/>
      <c r="K6" s="157"/>
      <c r="L6" s="157"/>
      <c r="M6" s="157"/>
      <c r="N6" s="157"/>
      <c r="O6" s="157"/>
      <c r="P6" s="157"/>
      <c r="Q6" s="157"/>
      <c r="R6" s="157"/>
      <c r="S6" s="157"/>
      <c r="T6" s="157"/>
      <c r="U6" s="157"/>
      <c r="V6" s="157"/>
      <c r="W6" s="157"/>
      <c r="X6" s="157"/>
      <c r="Y6" s="157"/>
      <c r="Z6" s="157"/>
    </row>
    <row r="7" spans="1:26" x14ac:dyDescent="0.15">
      <c r="A7" s="351"/>
      <c r="B7" s="417" t="s">
        <v>684</v>
      </c>
      <c r="C7" s="409"/>
      <c r="D7" s="425" t="s">
        <v>1795</v>
      </c>
      <c r="E7" s="409"/>
      <c r="F7" s="159" t="s">
        <v>262</v>
      </c>
      <c r="G7" s="160" t="s">
        <v>253</v>
      </c>
      <c r="H7" s="360"/>
      <c r="I7" s="157"/>
      <c r="J7" s="157"/>
      <c r="K7" s="157"/>
      <c r="L7" s="157"/>
      <c r="M7" s="157"/>
      <c r="N7" s="157"/>
      <c r="O7" s="157"/>
      <c r="P7" s="157"/>
      <c r="Q7" s="157"/>
      <c r="R7" s="157"/>
      <c r="S7" s="157"/>
      <c r="T7" s="157"/>
      <c r="U7" s="157"/>
      <c r="V7" s="157"/>
      <c r="W7" s="157"/>
      <c r="X7" s="157"/>
      <c r="Y7" s="157"/>
      <c r="Z7" s="157"/>
    </row>
    <row r="8" spans="1:26" ht="10.5" customHeight="1" x14ac:dyDescent="0.15">
      <c r="A8" s="361"/>
      <c r="B8" s="362"/>
      <c r="C8" s="362"/>
      <c r="D8" s="363"/>
      <c r="E8" s="364"/>
      <c r="F8" s="360"/>
      <c r="G8" s="365"/>
      <c r="H8" s="360"/>
      <c r="I8" s="157"/>
      <c r="J8" s="157"/>
      <c r="K8" s="157"/>
      <c r="L8" s="157"/>
      <c r="M8" s="157"/>
      <c r="N8" s="157"/>
      <c r="O8" s="157"/>
      <c r="P8" s="157"/>
      <c r="Q8" s="157"/>
      <c r="R8" s="157"/>
      <c r="S8" s="157"/>
      <c r="T8" s="157"/>
      <c r="U8" s="157"/>
      <c r="V8" s="157"/>
      <c r="W8" s="157"/>
      <c r="X8" s="157"/>
      <c r="Y8" s="157"/>
      <c r="Z8" s="157"/>
    </row>
    <row r="9" spans="1:26" ht="13.5" customHeight="1" x14ac:dyDescent="0.15">
      <c r="A9" s="351"/>
      <c r="B9" s="366"/>
      <c r="C9" s="366"/>
      <c r="D9" s="367"/>
      <c r="E9" s="367"/>
      <c r="F9" s="359"/>
      <c r="G9" s="368"/>
      <c r="H9" s="161"/>
      <c r="I9" s="157"/>
      <c r="J9" s="157"/>
      <c r="K9" s="157"/>
      <c r="L9" s="157"/>
      <c r="M9" s="157"/>
      <c r="N9" s="157"/>
      <c r="O9" s="157"/>
      <c r="P9" s="157"/>
      <c r="Q9" s="157"/>
      <c r="R9" s="157"/>
      <c r="S9" s="157"/>
      <c r="T9" s="157"/>
      <c r="U9" s="157"/>
      <c r="V9" s="157"/>
      <c r="W9" s="157"/>
      <c r="X9" s="157"/>
      <c r="Y9" s="157"/>
      <c r="Z9" s="157"/>
    </row>
    <row r="10" spans="1:26" x14ac:dyDescent="0.15">
      <c r="A10" s="351"/>
      <c r="B10" s="162" t="s">
        <v>268</v>
      </c>
      <c r="C10" s="162" t="s">
        <v>270</v>
      </c>
      <c r="D10" s="163" t="s">
        <v>269</v>
      </c>
      <c r="E10" s="162" t="s">
        <v>1690</v>
      </c>
      <c r="F10" s="162" t="s">
        <v>1691</v>
      </c>
      <c r="G10" s="163" t="s">
        <v>1692</v>
      </c>
      <c r="H10" s="162" t="s">
        <v>688</v>
      </c>
      <c r="I10" s="157"/>
      <c r="J10" s="157"/>
      <c r="K10" s="157"/>
      <c r="L10" s="157"/>
      <c r="M10" s="157"/>
      <c r="N10" s="157"/>
      <c r="O10" s="157"/>
      <c r="P10" s="157"/>
      <c r="Q10" s="157"/>
      <c r="R10" s="157"/>
      <c r="S10" s="157"/>
      <c r="T10" s="157"/>
      <c r="U10" s="157"/>
      <c r="V10" s="157"/>
      <c r="W10" s="157"/>
      <c r="X10" s="157"/>
      <c r="Y10" s="157"/>
      <c r="Z10" s="157"/>
    </row>
    <row r="11" spans="1:26" ht="270" x14ac:dyDescent="0.15">
      <c r="A11" s="422" t="s">
        <v>1586</v>
      </c>
      <c r="B11" s="164" t="s">
        <v>1587</v>
      </c>
      <c r="C11" s="164" t="s">
        <v>1588</v>
      </c>
      <c r="D11" s="165" t="s">
        <v>1589</v>
      </c>
      <c r="E11" s="166" t="s">
        <v>1796</v>
      </c>
      <c r="F11" s="147" t="s">
        <v>1797</v>
      </c>
      <c r="G11" s="136">
        <v>2</v>
      </c>
      <c r="H11" s="167" t="s">
        <v>1696</v>
      </c>
      <c r="I11" s="157"/>
      <c r="J11" s="157"/>
      <c r="K11" s="157"/>
      <c r="L11" s="157"/>
      <c r="M11" s="157"/>
      <c r="N11" s="157"/>
      <c r="O11" s="157"/>
      <c r="P11" s="157"/>
      <c r="Q11" s="157"/>
      <c r="R11" s="157"/>
      <c r="S11" s="157"/>
      <c r="T11" s="157"/>
      <c r="U11" s="157"/>
      <c r="V11" s="157"/>
      <c r="W11" s="157"/>
      <c r="X11" s="157"/>
      <c r="Y11" s="157"/>
      <c r="Z11" s="157"/>
    </row>
    <row r="12" spans="1:26" ht="300" x14ac:dyDescent="0.15">
      <c r="A12" s="389"/>
      <c r="B12" s="168" t="s">
        <v>1587</v>
      </c>
      <c r="C12" s="168" t="s">
        <v>1588</v>
      </c>
      <c r="D12" s="169" t="s">
        <v>1591</v>
      </c>
      <c r="E12" s="170" t="s">
        <v>1798</v>
      </c>
      <c r="F12" s="147" t="s">
        <v>1799</v>
      </c>
      <c r="G12" s="136">
        <v>2</v>
      </c>
      <c r="H12" s="167" t="s">
        <v>1696</v>
      </c>
      <c r="I12" s="157"/>
      <c r="J12" s="157"/>
      <c r="K12" s="157"/>
      <c r="L12" s="157"/>
      <c r="M12" s="157"/>
      <c r="N12" s="157"/>
      <c r="O12" s="157"/>
      <c r="P12" s="157"/>
      <c r="Q12" s="157"/>
      <c r="R12" s="157"/>
      <c r="S12" s="157"/>
      <c r="T12" s="157"/>
      <c r="U12" s="157"/>
      <c r="V12" s="157"/>
      <c r="W12" s="157"/>
      <c r="X12" s="157"/>
      <c r="Y12" s="157"/>
      <c r="Z12" s="157"/>
    </row>
    <row r="13" spans="1:26" ht="270" x14ac:dyDescent="0.15">
      <c r="A13" s="389"/>
      <c r="B13" s="168" t="s">
        <v>1587</v>
      </c>
      <c r="C13" s="168" t="s">
        <v>1588</v>
      </c>
      <c r="D13" s="169" t="s">
        <v>1593</v>
      </c>
      <c r="E13" s="170" t="s">
        <v>1800</v>
      </c>
      <c r="F13" s="147" t="s">
        <v>1801</v>
      </c>
      <c r="G13" s="136">
        <v>2</v>
      </c>
      <c r="H13" s="167" t="s">
        <v>1696</v>
      </c>
      <c r="I13" s="157"/>
      <c r="J13" s="157"/>
      <c r="K13" s="157"/>
      <c r="L13" s="157"/>
      <c r="M13" s="157"/>
      <c r="N13" s="157"/>
      <c r="O13" s="157"/>
      <c r="P13" s="157"/>
      <c r="Q13" s="157"/>
      <c r="R13" s="157"/>
      <c r="S13" s="157"/>
      <c r="T13" s="157"/>
      <c r="U13" s="157"/>
      <c r="V13" s="157"/>
      <c r="W13" s="157"/>
      <c r="X13" s="157"/>
      <c r="Y13" s="157"/>
      <c r="Z13" s="157"/>
    </row>
    <row r="14" spans="1:26" ht="210" x14ac:dyDescent="0.15">
      <c r="A14" s="389"/>
      <c r="B14" s="168" t="s">
        <v>1587</v>
      </c>
      <c r="C14" s="168" t="s">
        <v>1588</v>
      </c>
      <c r="D14" s="169" t="s">
        <v>1595</v>
      </c>
      <c r="E14" s="170" t="s">
        <v>1802</v>
      </c>
      <c r="F14" s="147" t="s">
        <v>1803</v>
      </c>
      <c r="G14" s="136">
        <v>2</v>
      </c>
      <c r="H14" s="167" t="s">
        <v>1696</v>
      </c>
      <c r="I14" s="157"/>
      <c r="J14" s="157"/>
      <c r="K14" s="157"/>
      <c r="L14" s="157"/>
      <c r="M14" s="157"/>
      <c r="N14" s="157"/>
      <c r="O14" s="157"/>
      <c r="P14" s="157"/>
      <c r="Q14" s="157"/>
      <c r="R14" s="157"/>
      <c r="S14" s="157"/>
      <c r="T14" s="157"/>
      <c r="U14" s="157"/>
      <c r="V14" s="157"/>
      <c r="W14" s="157"/>
      <c r="X14" s="157"/>
      <c r="Y14" s="157"/>
      <c r="Z14" s="157"/>
    </row>
    <row r="15" spans="1:26" ht="135" x14ac:dyDescent="0.15">
      <c r="A15" s="389"/>
      <c r="B15" s="168" t="s">
        <v>1587</v>
      </c>
      <c r="C15" s="168" t="s">
        <v>1588</v>
      </c>
      <c r="D15" s="169" t="s">
        <v>1597</v>
      </c>
      <c r="E15" s="170" t="s">
        <v>1804</v>
      </c>
      <c r="F15" s="147" t="s">
        <v>1805</v>
      </c>
      <c r="G15" s="136">
        <v>2</v>
      </c>
      <c r="H15" s="171" t="s">
        <v>1693</v>
      </c>
      <c r="I15" s="157"/>
      <c r="J15" s="157"/>
      <c r="K15" s="157"/>
      <c r="L15" s="157"/>
      <c r="M15" s="157"/>
      <c r="N15" s="157"/>
      <c r="O15" s="157"/>
      <c r="P15" s="157"/>
      <c r="Q15" s="157"/>
      <c r="R15" s="157"/>
      <c r="S15" s="157"/>
      <c r="T15" s="157"/>
      <c r="U15" s="157"/>
      <c r="V15" s="157"/>
      <c r="W15" s="157"/>
      <c r="X15" s="157"/>
      <c r="Y15" s="157"/>
      <c r="Z15" s="157"/>
    </row>
    <row r="16" spans="1:26" ht="300" x14ac:dyDescent="0.15">
      <c r="A16" s="389"/>
      <c r="B16" s="168" t="s">
        <v>1587</v>
      </c>
      <c r="C16" s="168" t="s">
        <v>1588</v>
      </c>
      <c r="D16" s="169" t="s">
        <v>1599</v>
      </c>
      <c r="E16" s="170" t="s">
        <v>1806</v>
      </c>
      <c r="F16" s="147" t="s">
        <v>1807</v>
      </c>
      <c r="G16" s="136">
        <v>2</v>
      </c>
      <c r="H16" s="167" t="s">
        <v>1693</v>
      </c>
      <c r="I16" s="157"/>
      <c r="J16" s="157"/>
      <c r="K16" s="157"/>
      <c r="L16" s="157"/>
      <c r="M16" s="157"/>
      <c r="N16" s="157"/>
      <c r="O16" s="157"/>
      <c r="P16" s="157"/>
      <c r="Q16" s="157"/>
      <c r="R16" s="157"/>
      <c r="S16" s="157"/>
      <c r="T16" s="157"/>
      <c r="U16" s="157"/>
      <c r="V16" s="157"/>
      <c r="W16" s="157"/>
      <c r="X16" s="157"/>
      <c r="Y16" s="157"/>
      <c r="Z16" s="157"/>
    </row>
    <row r="17" spans="1:26" ht="120" x14ac:dyDescent="0.15">
      <c r="A17" s="389"/>
      <c r="B17" s="168" t="s">
        <v>1587</v>
      </c>
      <c r="C17" s="168" t="s">
        <v>1588</v>
      </c>
      <c r="D17" s="169" t="s">
        <v>1601</v>
      </c>
      <c r="E17" s="170" t="s">
        <v>1808</v>
      </c>
      <c r="F17" s="147" t="s">
        <v>1809</v>
      </c>
      <c r="G17" s="136">
        <v>2</v>
      </c>
      <c r="H17" s="167" t="s">
        <v>1693</v>
      </c>
      <c r="I17" s="157"/>
      <c r="J17" s="157"/>
      <c r="K17" s="157"/>
      <c r="L17" s="157"/>
      <c r="M17" s="157"/>
      <c r="N17" s="157"/>
      <c r="O17" s="157"/>
      <c r="P17" s="157"/>
      <c r="Q17" s="157"/>
      <c r="R17" s="157"/>
      <c r="S17" s="157"/>
      <c r="T17" s="157"/>
      <c r="U17" s="157"/>
      <c r="V17" s="157"/>
      <c r="W17" s="157"/>
      <c r="X17" s="157"/>
      <c r="Y17" s="157"/>
      <c r="Z17" s="157"/>
    </row>
    <row r="18" spans="1:26" ht="120" x14ac:dyDescent="0.15">
      <c r="A18" s="389"/>
      <c r="B18" s="168" t="s">
        <v>1587</v>
      </c>
      <c r="C18" s="168" t="s">
        <v>1588</v>
      </c>
      <c r="D18" s="169" t="s">
        <v>1603</v>
      </c>
      <c r="E18" s="170" t="s">
        <v>1810</v>
      </c>
      <c r="F18" s="147" t="s">
        <v>1811</v>
      </c>
      <c r="G18" s="136">
        <v>2</v>
      </c>
      <c r="H18" s="167" t="s">
        <v>1693</v>
      </c>
      <c r="I18" s="157"/>
      <c r="J18" s="157"/>
      <c r="K18" s="157"/>
      <c r="L18" s="157"/>
      <c r="M18" s="157"/>
      <c r="N18" s="157"/>
      <c r="O18" s="157"/>
      <c r="P18" s="157"/>
      <c r="Q18" s="157"/>
      <c r="R18" s="157"/>
      <c r="S18" s="157"/>
      <c r="T18" s="157"/>
      <c r="U18" s="157"/>
      <c r="V18" s="157"/>
      <c r="W18" s="157"/>
      <c r="X18" s="157"/>
      <c r="Y18" s="157"/>
      <c r="Z18" s="157"/>
    </row>
    <row r="19" spans="1:26" ht="135" x14ac:dyDescent="0.15">
      <c r="A19" s="389"/>
      <c r="B19" s="168" t="s">
        <v>1587</v>
      </c>
      <c r="C19" s="168" t="s">
        <v>1588</v>
      </c>
      <c r="D19" s="169" t="s">
        <v>1605</v>
      </c>
      <c r="E19" s="170" t="s">
        <v>1812</v>
      </c>
      <c r="F19" s="147" t="s">
        <v>1813</v>
      </c>
      <c r="G19" s="136">
        <v>2</v>
      </c>
      <c r="H19" s="167" t="s">
        <v>1693</v>
      </c>
      <c r="I19" s="157"/>
      <c r="J19" s="157"/>
      <c r="K19" s="157"/>
      <c r="L19" s="157"/>
      <c r="M19" s="157"/>
      <c r="N19" s="157"/>
      <c r="O19" s="157"/>
      <c r="P19" s="157"/>
      <c r="Q19" s="157"/>
      <c r="R19" s="157"/>
      <c r="S19" s="157"/>
      <c r="T19" s="157"/>
      <c r="U19" s="157"/>
      <c r="V19" s="157"/>
      <c r="W19" s="157"/>
      <c r="X19" s="157"/>
      <c r="Y19" s="157"/>
      <c r="Z19" s="157"/>
    </row>
    <row r="20" spans="1:26" ht="195" x14ac:dyDescent="0.15">
      <c r="A20" s="389"/>
      <c r="B20" s="168" t="s">
        <v>1607</v>
      </c>
      <c r="C20" s="168" t="s">
        <v>533</v>
      </c>
      <c r="D20" s="169" t="s">
        <v>1589</v>
      </c>
      <c r="E20" s="170" t="s">
        <v>1814</v>
      </c>
      <c r="F20" s="147" t="s">
        <v>1815</v>
      </c>
      <c r="G20" s="136">
        <v>2</v>
      </c>
      <c r="H20" s="167" t="s">
        <v>1693</v>
      </c>
      <c r="I20" s="157"/>
      <c r="J20" s="157"/>
      <c r="K20" s="157"/>
      <c r="L20" s="157"/>
      <c r="M20" s="157"/>
      <c r="N20" s="157"/>
      <c r="O20" s="157"/>
      <c r="P20" s="157"/>
      <c r="Q20" s="157"/>
      <c r="R20" s="157"/>
      <c r="S20" s="157"/>
      <c r="T20" s="157"/>
      <c r="U20" s="157"/>
      <c r="V20" s="157"/>
      <c r="W20" s="157"/>
      <c r="X20" s="157"/>
      <c r="Y20" s="157"/>
      <c r="Z20" s="157"/>
    </row>
    <row r="21" spans="1:26" ht="240" x14ac:dyDescent="0.15">
      <c r="A21" s="389"/>
      <c r="B21" s="168" t="s">
        <v>1607</v>
      </c>
      <c r="C21" s="168" t="s">
        <v>533</v>
      </c>
      <c r="D21" s="169" t="s">
        <v>1591</v>
      </c>
      <c r="E21" s="170" t="s">
        <v>1816</v>
      </c>
      <c r="F21" s="147" t="s">
        <v>1817</v>
      </c>
      <c r="G21" s="136">
        <v>2</v>
      </c>
      <c r="H21" s="167" t="s">
        <v>1693</v>
      </c>
      <c r="I21" s="157"/>
      <c r="J21" s="157"/>
      <c r="K21" s="157"/>
      <c r="L21" s="157"/>
      <c r="M21" s="157"/>
      <c r="N21" s="157"/>
      <c r="O21" s="157"/>
      <c r="P21" s="157"/>
      <c r="Q21" s="157"/>
      <c r="R21" s="157"/>
      <c r="S21" s="157"/>
      <c r="T21" s="157"/>
      <c r="U21" s="157"/>
      <c r="V21" s="157"/>
      <c r="W21" s="157"/>
      <c r="X21" s="157"/>
      <c r="Y21" s="157"/>
      <c r="Z21" s="157"/>
    </row>
    <row r="22" spans="1:26" ht="165" x14ac:dyDescent="0.15">
      <c r="A22" s="389"/>
      <c r="B22" s="168" t="s">
        <v>1607</v>
      </c>
      <c r="C22" s="168" t="s">
        <v>533</v>
      </c>
      <c r="D22" s="169" t="s">
        <v>1593</v>
      </c>
      <c r="E22" s="170" t="s">
        <v>1818</v>
      </c>
      <c r="F22" s="147" t="s">
        <v>1819</v>
      </c>
      <c r="G22" s="136">
        <v>2</v>
      </c>
      <c r="H22" s="167" t="s">
        <v>1693</v>
      </c>
      <c r="I22" s="157"/>
      <c r="J22" s="157"/>
      <c r="K22" s="157"/>
      <c r="L22" s="157"/>
      <c r="M22" s="157"/>
      <c r="N22" s="157"/>
      <c r="O22" s="157"/>
      <c r="P22" s="157"/>
      <c r="Q22" s="157"/>
      <c r="R22" s="157"/>
      <c r="S22" s="157"/>
      <c r="T22" s="157"/>
      <c r="U22" s="157"/>
      <c r="V22" s="157"/>
      <c r="W22" s="157"/>
      <c r="X22" s="157"/>
      <c r="Y22" s="157"/>
      <c r="Z22" s="157"/>
    </row>
    <row r="23" spans="1:26" ht="210" x14ac:dyDescent="0.15">
      <c r="A23" s="389"/>
      <c r="B23" s="168" t="s">
        <v>1607</v>
      </c>
      <c r="C23" s="168" t="s">
        <v>533</v>
      </c>
      <c r="D23" s="169" t="s">
        <v>1595</v>
      </c>
      <c r="E23" s="170" t="s">
        <v>1820</v>
      </c>
      <c r="F23" s="147" t="s">
        <v>1821</v>
      </c>
      <c r="G23" s="136">
        <v>2</v>
      </c>
      <c r="H23" s="171" t="s">
        <v>1696</v>
      </c>
      <c r="I23" s="157"/>
      <c r="J23" s="157"/>
      <c r="K23" s="157"/>
      <c r="L23" s="157"/>
      <c r="M23" s="157"/>
      <c r="N23" s="157"/>
      <c r="O23" s="157"/>
      <c r="P23" s="157"/>
      <c r="Q23" s="157"/>
      <c r="R23" s="157"/>
      <c r="S23" s="157"/>
      <c r="T23" s="157"/>
      <c r="U23" s="157"/>
      <c r="V23" s="157"/>
      <c r="W23" s="157"/>
      <c r="X23" s="157"/>
      <c r="Y23" s="157"/>
      <c r="Z23" s="157"/>
    </row>
    <row r="24" spans="1:26" ht="210" x14ac:dyDescent="0.15">
      <c r="A24" s="389"/>
      <c r="B24" s="168" t="s">
        <v>1607</v>
      </c>
      <c r="C24" s="168" t="s">
        <v>533</v>
      </c>
      <c r="D24" s="169" t="s">
        <v>1597</v>
      </c>
      <c r="E24" s="170" t="s">
        <v>1822</v>
      </c>
      <c r="F24" s="147" t="s">
        <v>1823</v>
      </c>
      <c r="G24" s="136">
        <v>2</v>
      </c>
      <c r="H24" s="167" t="s">
        <v>1693</v>
      </c>
      <c r="I24" s="157"/>
      <c r="J24" s="157"/>
      <c r="K24" s="157"/>
      <c r="L24" s="157"/>
      <c r="M24" s="157"/>
      <c r="N24" s="157"/>
      <c r="O24" s="157"/>
      <c r="P24" s="157"/>
      <c r="Q24" s="157"/>
      <c r="R24" s="157"/>
      <c r="S24" s="157"/>
      <c r="T24" s="157"/>
      <c r="U24" s="157"/>
      <c r="V24" s="157"/>
      <c r="W24" s="157"/>
      <c r="X24" s="157"/>
      <c r="Y24" s="157"/>
      <c r="Z24" s="157"/>
    </row>
    <row r="25" spans="1:26" ht="210" x14ac:dyDescent="0.15">
      <c r="A25" s="389"/>
      <c r="B25" s="168" t="s">
        <v>1607</v>
      </c>
      <c r="C25" s="168" t="s">
        <v>533</v>
      </c>
      <c r="D25" s="169" t="s">
        <v>1599</v>
      </c>
      <c r="E25" s="170" t="s">
        <v>1824</v>
      </c>
      <c r="F25" s="147" t="s">
        <v>1825</v>
      </c>
      <c r="G25" s="136">
        <v>2</v>
      </c>
      <c r="H25" s="167" t="s">
        <v>1693</v>
      </c>
      <c r="I25" s="157"/>
      <c r="J25" s="157"/>
      <c r="K25" s="157"/>
      <c r="L25" s="157"/>
      <c r="M25" s="157"/>
      <c r="N25" s="157"/>
      <c r="O25" s="157"/>
      <c r="P25" s="157"/>
      <c r="Q25" s="157"/>
      <c r="R25" s="157"/>
      <c r="S25" s="157"/>
      <c r="T25" s="157"/>
      <c r="U25" s="157"/>
      <c r="V25" s="157"/>
      <c r="W25" s="157"/>
      <c r="X25" s="157"/>
      <c r="Y25" s="157"/>
      <c r="Z25" s="157"/>
    </row>
    <row r="26" spans="1:26" ht="300" x14ac:dyDescent="0.15">
      <c r="A26" s="389"/>
      <c r="B26" s="168" t="s">
        <v>1607</v>
      </c>
      <c r="C26" s="168" t="s">
        <v>533</v>
      </c>
      <c r="D26" s="169" t="s">
        <v>1601</v>
      </c>
      <c r="E26" s="170" t="s">
        <v>1826</v>
      </c>
      <c r="F26" s="147" t="s">
        <v>1827</v>
      </c>
      <c r="G26" s="136">
        <v>2</v>
      </c>
      <c r="H26" s="167" t="s">
        <v>1693</v>
      </c>
      <c r="I26" s="157"/>
      <c r="J26" s="157"/>
      <c r="K26" s="157"/>
      <c r="L26" s="157"/>
      <c r="M26" s="157"/>
      <c r="N26" s="157"/>
      <c r="O26" s="157"/>
      <c r="P26" s="157"/>
      <c r="Q26" s="157"/>
      <c r="R26" s="157"/>
      <c r="S26" s="157"/>
      <c r="T26" s="157"/>
      <c r="U26" s="157"/>
      <c r="V26" s="157"/>
      <c r="W26" s="157"/>
      <c r="X26" s="157"/>
      <c r="Y26" s="157"/>
      <c r="Z26" s="157"/>
    </row>
    <row r="27" spans="1:26" ht="240" x14ac:dyDescent="0.15">
      <c r="A27" s="389"/>
      <c r="B27" s="168" t="s">
        <v>1607</v>
      </c>
      <c r="C27" s="168" t="s">
        <v>533</v>
      </c>
      <c r="D27" s="169" t="s">
        <v>1603</v>
      </c>
      <c r="E27" s="170" t="s">
        <v>1828</v>
      </c>
      <c r="F27" s="147" t="s">
        <v>1829</v>
      </c>
      <c r="G27" s="136">
        <v>2</v>
      </c>
      <c r="H27" s="167" t="s">
        <v>1693</v>
      </c>
      <c r="I27" s="157"/>
      <c r="J27" s="157"/>
      <c r="K27" s="157"/>
      <c r="L27" s="157"/>
      <c r="M27" s="157"/>
      <c r="N27" s="157"/>
      <c r="O27" s="157"/>
      <c r="P27" s="157"/>
      <c r="Q27" s="157"/>
      <c r="R27" s="157"/>
      <c r="S27" s="157"/>
      <c r="T27" s="157"/>
      <c r="U27" s="157"/>
      <c r="V27" s="157"/>
      <c r="W27" s="157"/>
      <c r="X27" s="157"/>
      <c r="Y27" s="157"/>
      <c r="Z27" s="157"/>
    </row>
    <row r="28" spans="1:26" ht="180" x14ac:dyDescent="0.15">
      <c r="A28" s="389"/>
      <c r="B28" s="168" t="s">
        <v>1607</v>
      </c>
      <c r="C28" s="168" t="s">
        <v>533</v>
      </c>
      <c r="D28" s="169" t="s">
        <v>1605</v>
      </c>
      <c r="E28" s="170" t="s">
        <v>1830</v>
      </c>
      <c r="F28" s="147" t="s">
        <v>1831</v>
      </c>
      <c r="G28" s="136">
        <v>2</v>
      </c>
      <c r="H28" s="167" t="s">
        <v>1693</v>
      </c>
      <c r="I28" s="157"/>
      <c r="J28" s="157"/>
      <c r="K28" s="157"/>
      <c r="L28" s="157"/>
      <c r="M28" s="157"/>
      <c r="N28" s="157"/>
      <c r="O28" s="157"/>
      <c r="P28" s="157"/>
      <c r="Q28" s="157"/>
      <c r="R28" s="157"/>
      <c r="S28" s="157"/>
      <c r="T28" s="157"/>
      <c r="U28" s="157"/>
      <c r="V28" s="157"/>
      <c r="W28" s="157"/>
      <c r="X28" s="157"/>
      <c r="Y28" s="157"/>
      <c r="Z28" s="157"/>
    </row>
    <row r="29" spans="1:26" ht="75" x14ac:dyDescent="0.15">
      <c r="A29" s="389"/>
      <c r="B29" s="168" t="s">
        <v>1607</v>
      </c>
      <c r="C29" s="168" t="s">
        <v>533</v>
      </c>
      <c r="D29" s="169" t="s">
        <v>1617</v>
      </c>
      <c r="E29" s="170" t="s">
        <v>1832</v>
      </c>
      <c r="F29" s="147" t="s">
        <v>1833</v>
      </c>
      <c r="G29" s="136">
        <v>2</v>
      </c>
      <c r="H29" s="167" t="s">
        <v>1693</v>
      </c>
      <c r="I29" s="157"/>
      <c r="J29" s="157"/>
      <c r="K29" s="157"/>
      <c r="L29" s="157"/>
      <c r="M29" s="157"/>
      <c r="N29" s="157"/>
      <c r="O29" s="157"/>
      <c r="P29" s="157"/>
      <c r="Q29" s="157"/>
      <c r="R29" s="157"/>
      <c r="S29" s="157"/>
      <c r="T29" s="157"/>
      <c r="U29" s="157"/>
      <c r="V29" s="157"/>
      <c r="W29" s="157"/>
      <c r="X29" s="157"/>
      <c r="Y29" s="157"/>
      <c r="Z29" s="157"/>
    </row>
    <row r="30" spans="1:26" ht="328" x14ac:dyDescent="0.15">
      <c r="A30" s="389"/>
      <c r="B30" s="168" t="s">
        <v>1607</v>
      </c>
      <c r="C30" s="168" t="s">
        <v>533</v>
      </c>
      <c r="D30" s="169" t="s">
        <v>1619</v>
      </c>
      <c r="E30" s="170" t="s">
        <v>1834</v>
      </c>
      <c r="F30" s="147" t="s">
        <v>1835</v>
      </c>
      <c r="G30" s="136">
        <v>2</v>
      </c>
      <c r="H30" s="167" t="s">
        <v>1693</v>
      </c>
      <c r="I30" s="157"/>
      <c r="J30" s="157"/>
      <c r="K30" s="157"/>
      <c r="L30" s="157"/>
      <c r="M30" s="157"/>
      <c r="N30" s="157"/>
      <c r="O30" s="157"/>
      <c r="P30" s="157"/>
      <c r="Q30" s="157"/>
      <c r="R30" s="157"/>
      <c r="S30" s="157"/>
      <c r="T30" s="157"/>
      <c r="U30" s="157"/>
      <c r="V30" s="157"/>
      <c r="W30" s="157"/>
      <c r="X30" s="157"/>
      <c r="Y30" s="157"/>
      <c r="Z30" s="157"/>
    </row>
    <row r="31" spans="1:26" ht="120" x14ac:dyDescent="0.15">
      <c r="A31" s="389"/>
      <c r="B31" s="168" t="s">
        <v>1607</v>
      </c>
      <c r="C31" s="168" t="s">
        <v>533</v>
      </c>
      <c r="D31" s="169" t="s">
        <v>1621</v>
      </c>
      <c r="E31" s="170" t="s">
        <v>1836</v>
      </c>
      <c r="F31" s="147" t="s">
        <v>1837</v>
      </c>
      <c r="G31" s="136">
        <v>2</v>
      </c>
      <c r="H31" s="167" t="s">
        <v>1693</v>
      </c>
      <c r="I31" s="157"/>
      <c r="J31" s="157"/>
      <c r="K31" s="157"/>
      <c r="L31" s="157"/>
      <c r="M31" s="157"/>
      <c r="N31" s="157"/>
      <c r="O31" s="157"/>
      <c r="P31" s="157"/>
      <c r="Q31" s="157"/>
      <c r="R31" s="157"/>
      <c r="S31" s="157"/>
      <c r="T31" s="157"/>
      <c r="U31" s="157"/>
      <c r="V31" s="157"/>
      <c r="W31" s="157"/>
      <c r="X31" s="157"/>
      <c r="Y31" s="157"/>
      <c r="Z31" s="157"/>
    </row>
    <row r="32" spans="1:26" ht="180" x14ac:dyDescent="0.15">
      <c r="A32" s="389"/>
      <c r="B32" s="168" t="s">
        <v>1607</v>
      </c>
      <c r="C32" s="168" t="s">
        <v>533</v>
      </c>
      <c r="D32" s="169" t="s">
        <v>1623</v>
      </c>
      <c r="E32" s="170" t="s">
        <v>1838</v>
      </c>
      <c r="F32" s="147" t="s">
        <v>1839</v>
      </c>
      <c r="G32" s="136">
        <v>1</v>
      </c>
      <c r="H32" s="167" t="s">
        <v>1840</v>
      </c>
      <c r="I32" s="157"/>
      <c r="J32" s="157"/>
      <c r="K32" s="157"/>
      <c r="L32" s="157"/>
      <c r="M32" s="157"/>
      <c r="N32" s="157"/>
      <c r="O32" s="157"/>
      <c r="P32" s="157"/>
      <c r="Q32" s="157"/>
      <c r="R32" s="157"/>
      <c r="S32" s="157"/>
      <c r="T32" s="157"/>
      <c r="U32" s="157"/>
      <c r="V32" s="157"/>
      <c r="W32" s="157"/>
      <c r="X32" s="157"/>
      <c r="Y32" s="157"/>
      <c r="Z32" s="157"/>
    </row>
    <row r="33" spans="1:26" ht="270" x14ac:dyDescent="0.15">
      <c r="A33" s="423" t="s">
        <v>1625</v>
      </c>
      <c r="B33" s="172" t="s">
        <v>1625</v>
      </c>
      <c r="C33" s="172" t="s">
        <v>1626</v>
      </c>
      <c r="D33" s="173" t="s">
        <v>1589</v>
      </c>
      <c r="E33" s="174" t="s">
        <v>1841</v>
      </c>
      <c r="F33" s="147" t="s">
        <v>1797</v>
      </c>
      <c r="G33" s="136">
        <v>2</v>
      </c>
      <c r="H33" s="171" t="s">
        <v>1693</v>
      </c>
      <c r="I33" s="157"/>
      <c r="J33" s="157"/>
      <c r="K33" s="157"/>
      <c r="L33" s="157"/>
      <c r="M33" s="157"/>
      <c r="N33" s="157"/>
      <c r="O33" s="157"/>
      <c r="P33" s="157"/>
      <c r="Q33" s="157"/>
      <c r="R33" s="157"/>
      <c r="S33" s="157"/>
      <c r="T33" s="157"/>
      <c r="U33" s="157"/>
      <c r="V33" s="157"/>
      <c r="W33" s="157"/>
      <c r="X33" s="157"/>
      <c r="Y33" s="157"/>
      <c r="Z33" s="157"/>
    </row>
    <row r="34" spans="1:26" ht="300" x14ac:dyDescent="0.15">
      <c r="A34" s="389"/>
      <c r="B34" s="172" t="s">
        <v>1625</v>
      </c>
      <c r="C34" s="172" t="s">
        <v>1626</v>
      </c>
      <c r="D34" s="173" t="s">
        <v>1591</v>
      </c>
      <c r="E34" s="174" t="s">
        <v>1842</v>
      </c>
      <c r="F34" s="147" t="s">
        <v>1843</v>
      </c>
      <c r="G34" s="136">
        <v>1</v>
      </c>
      <c r="H34" s="167" t="s">
        <v>1844</v>
      </c>
      <c r="I34" s="157"/>
      <c r="J34" s="157"/>
      <c r="K34" s="157"/>
      <c r="L34" s="157"/>
      <c r="M34" s="157"/>
      <c r="N34" s="157"/>
      <c r="O34" s="157"/>
      <c r="P34" s="157"/>
      <c r="Q34" s="157"/>
      <c r="R34" s="157"/>
      <c r="S34" s="157"/>
      <c r="T34" s="157"/>
      <c r="U34" s="157"/>
      <c r="V34" s="157"/>
      <c r="W34" s="157"/>
      <c r="X34" s="157"/>
      <c r="Y34" s="157"/>
      <c r="Z34" s="157"/>
    </row>
    <row r="35" spans="1:26" ht="285" x14ac:dyDescent="0.15">
      <c r="A35" s="389"/>
      <c r="B35" s="172" t="s">
        <v>1625</v>
      </c>
      <c r="C35" s="172" t="s">
        <v>1626</v>
      </c>
      <c r="D35" s="173" t="s">
        <v>1593</v>
      </c>
      <c r="E35" s="174" t="s">
        <v>1845</v>
      </c>
      <c r="F35" s="147" t="s">
        <v>1846</v>
      </c>
      <c r="G35" s="136">
        <v>2</v>
      </c>
      <c r="H35" s="167" t="s">
        <v>1693</v>
      </c>
      <c r="I35" s="157"/>
      <c r="J35" s="157"/>
      <c r="K35" s="157"/>
      <c r="L35" s="157"/>
      <c r="M35" s="157"/>
      <c r="N35" s="157"/>
      <c r="O35" s="157"/>
      <c r="P35" s="157"/>
      <c r="Q35" s="157"/>
      <c r="R35" s="157"/>
      <c r="S35" s="157"/>
      <c r="T35" s="157"/>
      <c r="U35" s="157"/>
      <c r="V35" s="157"/>
      <c r="W35" s="157"/>
      <c r="X35" s="157"/>
      <c r="Y35" s="157"/>
      <c r="Z35" s="157"/>
    </row>
    <row r="36" spans="1:26" ht="135" x14ac:dyDescent="0.15">
      <c r="A36" s="389"/>
      <c r="B36" s="172" t="s">
        <v>1625</v>
      </c>
      <c r="C36" s="172" t="s">
        <v>1626</v>
      </c>
      <c r="D36" s="173" t="s">
        <v>1595</v>
      </c>
      <c r="E36" s="174" t="s">
        <v>1847</v>
      </c>
      <c r="F36" s="147" t="s">
        <v>1848</v>
      </c>
      <c r="G36" s="136">
        <v>2</v>
      </c>
      <c r="H36" s="167" t="s">
        <v>1693</v>
      </c>
      <c r="I36" s="157"/>
      <c r="J36" s="157"/>
      <c r="K36" s="157"/>
      <c r="L36" s="157"/>
      <c r="M36" s="157"/>
      <c r="N36" s="157"/>
      <c r="O36" s="157"/>
      <c r="P36" s="157"/>
      <c r="Q36" s="157"/>
      <c r="R36" s="157"/>
      <c r="S36" s="157"/>
      <c r="T36" s="157"/>
      <c r="U36" s="157"/>
      <c r="V36" s="157"/>
      <c r="W36" s="157"/>
      <c r="X36" s="157"/>
      <c r="Y36" s="157"/>
      <c r="Z36" s="157"/>
    </row>
    <row r="37" spans="1:26" ht="150" x14ac:dyDescent="0.15">
      <c r="A37" s="389"/>
      <c r="B37" s="172" t="s">
        <v>1625</v>
      </c>
      <c r="C37" s="172" t="s">
        <v>1626</v>
      </c>
      <c r="D37" s="173" t="s">
        <v>1597</v>
      </c>
      <c r="E37" s="174" t="s">
        <v>1849</v>
      </c>
      <c r="F37" s="147" t="s">
        <v>1813</v>
      </c>
      <c r="G37" s="136">
        <v>1</v>
      </c>
      <c r="H37" s="167" t="s">
        <v>1850</v>
      </c>
      <c r="I37" s="157"/>
      <c r="J37" s="157"/>
      <c r="K37" s="157"/>
      <c r="L37" s="157"/>
      <c r="M37" s="157"/>
      <c r="N37" s="157"/>
      <c r="O37" s="157"/>
      <c r="P37" s="157"/>
      <c r="Q37" s="157"/>
      <c r="R37" s="157"/>
      <c r="S37" s="157"/>
      <c r="T37" s="157"/>
      <c r="U37" s="157"/>
      <c r="V37" s="157"/>
      <c r="W37" s="157"/>
      <c r="X37" s="157"/>
      <c r="Y37" s="157"/>
      <c r="Z37" s="157"/>
    </row>
    <row r="38" spans="1:26" ht="256" x14ac:dyDescent="0.15">
      <c r="A38" s="389"/>
      <c r="B38" s="172" t="s">
        <v>1625</v>
      </c>
      <c r="C38" s="172" t="s">
        <v>1626</v>
      </c>
      <c r="D38" s="173" t="s">
        <v>1599</v>
      </c>
      <c r="E38" s="174" t="s">
        <v>1851</v>
      </c>
      <c r="F38" s="147" t="s">
        <v>1852</v>
      </c>
      <c r="G38" s="136">
        <v>1</v>
      </c>
      <c r="H38" s="148" t="s">
        <v>1853</v>
      </c>
      <c r="I38" s="157"/>
      <c r="J38" s="157"/>
      <c r="K38" s="157"/>
      <c r="L38" s="157"/>
      <c r="M38" s="157"/>
      <c r="N38" s="157"/>
      <c r="O38" s="157"/>
      <c r="P38" s="157"/>
      <c r="Q38" s="157"/>
      <c r="R38" s="157"/>
      <c r="S38" s="157"/>
      <c r="T38" s="157"/>
      <c r="U38" s="157"/>
      <c r="V38" s="157"/>
      <c r="W38" s="157"/>
      <c r="X38" s="157"/>
      <c r="Y38" s="157"/>
      <c r="Z38" s="157"/>
    </row>
    <row r="39" spans="1:26" ht="272" x14ac:dyDescent="0.15">
      <c r="A39" s="389"/>
      <c r="B39" s="172" t="s">
        <v>1625</v>
      </c>
      <c r="C39" s="172" t="s">
        <v>1626</v>
      </c>
      <c r="D39" s="173" t="s">
        <v>1601</v>
      </c>
      <c r="E39" s="174" t="s">
        <v>1854</v>
      </c>
      <c r="F39" s="147" t="s">
        <v>1852</v>
      </c>
      <c r="G39" s="136">
        <v>1</v>
      </c>
      <c r="H39" s="151" t="s">
        <v>1855</v>
      </c>
      <c r="I39" s="157"/>
      <c r="J39" s="157"/>
      <c r="K39" s="157"/>
      <c r="L39" s="157"/>
      <c r="M39" s="157"/>
      <c r="N39" s="157"/>
      <c r="O39" s="157"/>
      <c r="P39" s="157"/>
      <c r="Q39" s="157"/>
      <c r="R39" s="157"/>
      <c r="S39" s="157"/>
      <c r="T39" s="157"/>
      <c r="U39" s="157"/>
      <c r="V39" s="157"/>
      <c r="W39" s="157"/>
      <c r="X39" s="157"/>
      <c r="Y39" s="157"/>
      <c r="Z39" s="157"/>
    </row>
    <row r="40" spans="1:26" ht="165" x14ac:dyDescent="0.15">
      <c r="A40" s="389"/>
      <c r="B40" s="172" t="s">
        <v>1625</v>
      </c>
      <c r="C40" s="172" t="s">
        <v>1626</v>
      </c>
      <c r="D40" s="173" t="s">
        <v>1603</v>
      </c>
      <c r="E40" s="174" t="s">
        <v>1856</v>
      </c>
      <c r="F40" s="147" t="s">
        <v>1857</v>
      </c>
      <c r="G40" s="136">
        <v>1</v>
      </c>
      <c r="H40" s="167" t="s">
        <v>1858</v>
      </c>
      <c r="I40" s="157"/>
      <c r="J40" s="157"/>
      <c r="K40" s="157"/>
      <c r="L40" s="157"/>
      <c r="M40" s="157"/>
      <c r="N40" s="157"/>
      <c r="O40" s="157"/>
      <c r="P40" s="157"/>
      <c r="Q40" s="157"/>
      <c r="R40" s="157"/>
      <c r="S40" s="157"/>
      <c r="T40" s="157"/>
      <c r="U40" s="157"/>
      <c r="V40" s="157"/>
      <c r="W40" s="157"/>
      <c r="X40" s="157"/>
      <c r="Y40" s="157"/>
      <c r="Z40" s="157"/>
    </row>
    <row r="41" spans="1:26" ht="195" x14ac:dyDescent="0.15">
      <c r="A41" s="389"/>
      <c r="B41" s="172" t="s">
        <v>1625</v>
      </c>
      <c r="C41" s="172" t="s">
        <v>1626</v>
      </c>
      <c r="D41" s="173" t="s">
        <v>1605</v>
      </c>
      <c r="E41" s="174" t="s">
        <v>1859</v>
      </c>
      <c r="F41" s="147" t="s">
        <v>1860</v>
      </c>
      <c r="G41" s="136">
        <v>1</v>
      </c>
      <c r="H41" s="167" t="s">
        <v>1861</v>
      </c>
      <c r="I41" s="157"/>
      <c r="J41" s="157"/>
      <c r="K41" s="157"/>
      <c r="L41" s="157"/>
      <c r="M41" s="157"/>
      <c r="N41" s="157"/>
      <c r="O41" s="157"/>
      <c r="P41" s="157"/>
      <c r="Q41" s="157"/>
      <c r="R41" s="157"/>
      <c r="S41" s="157"/>
      <c r="T41" s="157"/>
      <c r="U41" s="157"/>
      <c r="V41" s="157"/>
      <c r="W41" s="157"/>
      <c r="X41" s="157"/>
      <c r="Y41" s="157"/>
      <c r="Z41" s="157"/>
    </row>
    <row r="42" spans="1:26" ht="60" x14ac:dyDescent="0.15">
      <c r="A42" s="389"/>
      <c r="B42" s="172" t="s">
        <v>1625</v>
      </c>
      <c r="C42" s="172" t="s">
        <v>1626</v>
      </c>
      <c r="D42" s="173" t="s">
        <v>1617</v>
      </c>
      <c r="E42" s="369" t="s">
        <v>1862</v>
      </c>
      <c r="F42" s="147" t="s">
        <v>1696</v>
      </c>
      <c r="G42" s="136">
        <v>0</v>
      </c>
      <c r="H42" s="167" t="s">
        <v>1863</v>
      </c>
      <c r="I42" s="157"/>
      <c r="J42" s="157"/>
      <c r="K42" s="157"/>
      <c r="L42" s="157"/>
      <c r="M42" s="157"/>
      <c r="N42" s="157"/>
      <c r="O42" s="157"/>
      <c r="P42" s="157"/>
      <c r="Q42" s="157"/>
      <c r="R42" s="157"/>
      <c r="S42" s="157"/>
      <c r="T42" s="157"/>
      <c r="U42" s="157"/>
      <c r="V42" s="157"/>
      <c r="W42" s="157"/>
      <c r="X42" s="157"/>
      <c r="Y42" s="157"/>
      <c r="Z42" s="157"/>
    </row>
    <row r="43" spans="1:26" ht="135" x14ac:dyDescent="0.15">
      <c r="A43" s="389"/>
      <c r="B43" s="172" t="s">
        <v>1625</v>
      </c>
      <c r="C43" s="172" t="s">
        <v>1626</v>
      </c>
      <c r="D43" s="173" t="s">
        <v>1619</v>
      </c>
      <c r="E43" s="174" t="s">
        <v>1864</v>
      </c>
      <c r="F43" s="147" t="s">
        <v>1696</v>
      </c>
      <c r="G43" s="136">
        <v>0</v>
      </c>
      <c r="H43" s="167" t="s">
        <v>1865</v>
      </c>
      <c r="I43" s="157"/>
      <c r="J43" s="157"/>
      <c r="K43" s="157"/>
      <c r="L43" s="157"/>
      <c r="M43" s="157"/>
      <c r="N43" s="157"/>
      <c r="O43" s="157"/>
      <c r="P43" s="157"/>
      <c r="Q43" s="157"/>
      <c r="R43" s="157"/>
      <c r="S43" s="157"/>
      <c r="T43" s="157"/>
      <c r="U43" s="157"/>
      <c r="V43" s="157"/>
      <c r="W43" s="157"/>
      <c r="X43" s="157"/>
      <c r="Y43" s="157"/>
      <c r="Z43" s="157"/>
    </row>
    <row r="44" spans="1:26" ht="90" x14ac:dyDescent="0.15">
      <c r="A44" s="405"/>
      <c r="B44" s="172" t="s">
        <v>1625</v>
      </c>
      <c r="C44" s="172" t="s">
        <v>1626</v>
      </c>
      <c r="D44" s="173" t="s">
        <v>1619</v>
      </c>
      <c r="E44" s="174" t="s">
        <v>1866</v>
      </c>
      <c r="F44" s="147" t="s">
        <v>1696</v>
      </c>
      <c r="G44" s="136">
        <v>0</v>
      </c>
      <c r="H44" s="167" t="s">
        <v>1865</v>
      </c>
      <c r="I44" s="157"/>
      <c r="J44" s="157"/>
      <c r="K44" s="157"/>
      <c r="L44" s="157"/>
      <c r="M44" s="157"/>
      <c r="N44" s="157"/>
      <c r="O44" s="157"/>
      <c r="P44" s="157"/>
      <c r="Q44" s="157"/>
      <c r="R44" s="157"/>
      <c r="S44" s="157"/>
      <c r="T44" s="157"/>
      <c r="U44" s="157"/>
      <c r="V44" s="157"/>
      <c r="W44" s="157"/>
      <c r="X44" s="157"/>
      <c r="Y44" s="157"/>
      <c r="Z44" s="157"/>
    </row>
    <row r="45" spans="1:26" ht="409.6" x14ac:dyDescent="0.15">
      <c r="A45" s="424" t="s">
        <v>1639</v>
      </c>
      <c r="B45" s="168" t="s">
        <v>1639</v>
      </c>
      <c r="C45" s="170" t="s">
        <v>1640</v>
      </c>
      <c r="D45" s="169" t="s">
        <v>1589</v>
      </c>
      <c r="E45" s="170" t="s">
        <v>1867</v>
      </c>
      <c r="F45" s="149" t="s">
        <v>1868</v>
      </c>
      <c r="G45" s="136">
        <v>1</v>
      </c>
      <c r="H45" s="171" t="s">
        <v>1869</v>
      </c>
      <c r="I45" s="157"/>
      <c r="J45" s="157"/>
      <c r="K45" s="157"/>
      <c r="L45" s="157"/>
      <c r="M45" s="157"/>
      <c r="N45" s="157"/>
      <c r="O45" s="157"/>
      <c r="P45" s="157"/>
      <c r="Q45" s="157"/>
      <c r="R45" s="157"/>
      <c r="S45" s="157"/>
      <c r="T45" s="157"/>
      <c r="U45" s="157"/>
      <c r="V45" s="157"/>
      <c r="W45" s="157"/>
      <c r="X45" s="157"/>
      <c r="Y45" s="157"/>
      <c r="Z45" s="157"/>
    </row>
    <row r="46" spans="1:26" ht="256" x14ac:dyDescent="0.15">
      <c r="A46" s="389"/>
      <c r="B46" s="168" t="s">
        <v>1639</v>
      </c>
      <c r="C46" s="170" t="s">
        <v>1640</v>
      </c>
      <c r="D46" s="169" t="s">
        <v>1591</v>
      </c>
      <c r="E46" s="170" t="s">
        <v>1870</v>
      </c>
      <c r="F46" s="147" t="s">
        <v>1871</v>
      </c>
      <c r="G46" s="136">
        <v>2</v>
      </c>
      <c r="H46" s="167" t="s">
        <v>1693</v>
      </c>
      <c r="I46" s="157"/>
      <c r="J46" s="157"/>
      <c r="K46" s="157"/>
      <c r="L46" s="157"/>
      <c r="M46" s="157"/>
      <c r="N46" s="157"/>
      <c r="O46" s="157"/>
      <c r="P46" s="157"/>
      <c r="Q46" s="157"/>
      <c r="R46" s="157"/>
      <c r="S46" s="157"/>
      <c r="T46" s="157"/>
      <c r="U46" s="157"/>
      <c r="V46" s="157"/>
      <c r="W46" s="157"/>
      <c r="X46" s="157"/>
      <c r="Y46" s="157"/>
      <c r="Z46" s="157"/>
    </row>
    <row r="47" spans="1:26" ht="409.6" x14ac:dyDescent="0.15">
      <c r="A47" s="389"/>
      <c r="B47" s="168" t="s">
        <v>1639</v>
      </c>
      <c r="C47" s="170" t="s">
        <v>1640</v>
      </c>
      <c r="D47" s="169" t="s">
        <v>1593</v>
      </c>
      <c r="E47" s="170" t="s">
        <v>1872</v>
      </c>
      <c r="F47" s="149" t="s">
        <v>1873</v>
      </c>
      <c r="G47" s="175">
        <v>1</v>
      </c>
      <c r="H47" s="171" t="s">
        <v>1874</v>
      </c>
      <c r="I47" s="157"/>
      <c r="J47" s="157"/>
      <c r="K47" s="157"/>
      <c r="L47" s="157"/>
      <c r="M47" s="157"/>
      <c r="N47" s="157"/>
      <c r="O47" s="157"/>
      <c r="P47" s="157"/>
      <c r="Q47" s="157"/>
      <c r="R47" s="157"/>
      <c r="S47" s="157"/>
      <c r="T47" s="157"/>
      <c r="U47" s="157"/>
      <c r="V47" s="157"/>
      <c r="W47" s="157"/>
      <c r="X47" s="157"/>
      <c r="Y47" s="157"/>
      <c r="Z47" s="157"/>
    </row>
    <row r="48" spans="1:26" ht="75" x14ac:dyDescent="0.15">
      <c r="A48" s="389"/>
      <c r="B48" s="168" t="s">
        <v>1639</v>
      </c>
      <c r="C48" s="170" t="s">
        <v>1640</v>
      </c>
      <c r="D48" s="169" t="s">
        <v>1595</v>
      </c>
      <c r="E48" s="170" t="s">
        <v>1875</v>
      </c>
      <c r="F48" s="147" t="s">
        <v>1696</v>
      </c>
      <c r="G48" s="136">
        <v>0</v>
      </c>
      <c r="H48" s="167" t="s">
        <v>1876</v>
      </c>
      <c r="I48" s="157"/>
      <c r="J48" s="157"/>
      <c r="K48" s="157"/>
      <c r="L48" s="157"/>
      <c r="M48" s="157"/>
      <c r="N48" s="157"/>
      <c r="O48" s="157"/>
      <c r="P48" s="157"/>
      <c r="Q48" s="157"/>
      <c r="R48" s="157"/>
      <c r="S48" s="157"/>
      <c r="T48" s="157"/>
      <c r="U48" s="157"/>
      <c r="V48" s="157"/>
      <c r="W48" s="157"/>
      <c r="X48" s="157"/>
      <c r="Y48" s="157"/>
      <c r="Z48" s="157"/>
    </row>
    <row r="49" spans="1:26" ht="60" x14ac:dyDescent="0.15">
      <c r="A49" s="389"/>
      <c r="B49" s="168" t="s">
        <v>1639</v>
      </c>
      <c r="C49" s="170" t="s">
        <v>1640</v>
      </c>
      <c r="D49" s="169" t="s">
        <v>1597</v>
      </c>
      <c r="E49" s="170" t="s">
        <v>1877</v>
      </c>
      <c r="F49" s="147" t="s">
        <v>1696</v>
      </c>
      <c r="G49" s="136">
        <v>0</v>
      </c>
      <c r="H49" s="167" t="s">
        <v>1878</v>
      </c>
      <c r="I49" s="157"/>
      <c r="J49" s="157"/>
      <c r="K49" s="157"/>
      <c r="L49" s="157"/>
      <c r="M49" s="157"/>
      <c r="N49" s="157"/>
      <c r="O49" s="157"/>
      <c r="P49" s="157"/>
      <c r="Q49" s="157"/>
      <c r="R49" s="157"/>
      <c r="S49" s="157"/>
      <c r="T49" s="157"/>
      <c r="U49" s="157"/>
      <c r="V49" s="157"/>
      <c r="W49" s="157"/>
      <c r="X49" s="157"/>
      <c r="Y49" s="157"/>
      <c r="Z49" s="157"/>
    </row>
    <row r="50" spans="1:26" ht="192" x14ac:dyDescent="0.15">
      <c r="A50" s="405"/>
      <c r="B50" s="168" t="s">
        <v>1639</v>
      </c>
      <c r="C50" s="170" t="s">
        <v>1640</v>
      </c>
      <c r="D50" s="169" t="s">
        <v>1599</v>
      </c>
      <c r="E50" s="170" t="s">
        <v>1879</v>
      </c>
      <c r="F50" s="149" t="s">
        <v>1880</v>
      </c>
      <c r="G50" s="175">
        <v>1</v>
      </c>
      <c r="H50" s="171" t="s">
        <v>1881</v>
      </c>
      <c r="I50" s="157"/>
      <c r="J50" s="157"/>
      <c r="K50" s="157"/>
      <c r="L50" s="157"/>
      <c r="M50" s="157"/>
      <c r="N50" s="157"/>
      <c r="O50" s="157"/>
      <c r="P50" s="157"/>
      <c r="Q50" s="157"/>
      <c r="R50" s="157"/>
      <c r="S50" s="157"/>
      <c r="T50" s="157"/>
      <c r="U50" s="157"/>
      <c r="V50" s="157"/>
      <c r="W50" s="157"/>
      <c r="X50" s="157"/>
      <c r="Y50" s="157"/>
      <c r="Z50" s="157"/>
    </row>
    <row r="51" spans="1:26" ht="210" x14ac:dyDescent="0.15">
      <c r="A51" s="424" t="s">
        <v>1647</v>
      </c>
      <c r="B51" s="172" t="s">
        <v>1647</v>
      </c>
      <c r="C51" s="174" t="s">
        <v>1648</v>
      </c>
      <c r="D51" s="173" t="s">
        <v>1589</v>
      </c>
      <c r="E51" s="174" t="s">
        <v>1882</v>
      </c>
      <c r="F51" s="147" t="s">
        <v>1883</v>
      </c>
      <c r="G51" s="150">
        <v>0</v>
      </c>
      <c r="H51" s="167" t="s">
        <v>1884</v>
      </c>
      <c r="I51" s="157"/>
      <c r="J51" s="157"/>
      <c r="K51" s="157"/>
      <c r="L51" s="157"/>
      <c r="M51" s="157"/>
      <c r="N51" s="157"/>
      <c r="O51" s="157"/>
      <c r="P51" s="157"/>
      <c r="Q51" s="157"/>
      <c r="R51" s="157"/>
      <c r="S51" s="157"/>
      <c r="T51" s="157"/>
      <c r="U51" s="157"/>
      <c r="V51" s="157"/>
      <c r="W51" s="157"/>
      <c r="X51" s="157"/>
      <c r="Y51" s="157"/>
      <c r="Z51" s="157"/>
    </row>
    <row r="52" spans="1:26" ht="350" x14ac:dyDescent="0.15">
      <c r="A52" s="389"/>
      <c r="B52" s="172" t="s">
        <v>1647</v>
      </c>
      <c r="C52" s="174" t="s">
        <v>1648</v>
      </c>
      <c r="D52" s="173" t="s">
        <v>1591</v>
      </c>
      <c r="E52" s="174" t="s">
        <v>1885</v>
      </c>
      <c r="F52" s="149" t="s">
        <v>1886</v>
      </c>
      <c r="G52" s="150">
        <v>1</v>
      </c>
      <c r="H52" s="167" t="s">
        <v>1887</v>
      </c>
      <c r="I52" s="157"/>
      <c r="J52" s="157"/>
      <c r="K52" s="157"/>
      <c r="L52" s="157"/>
      <c r="M52" s="157"/>
      <c r="N52" s="157"/>
      <c r="O52" s="157"/>
      <c r="P52" s="157"/>
      <c r="Q52" s="157"/>
      <c r="R52" s="157"/>
      <c r="S52" s="157"/>
      <c r="T52" s="157"/>
      <c r="U52" s="157"/>
      <c r="V52" s="157"/>
      <c r="W52" s="157"/>
      <c r="X52" s="157"/>
      <c r="Y52" s="157"/>
      <c r="Z52" s="157"/>
    </row>
    <row r="53" spans="1:26" ht="328" x14ac:dyDescent="0.15">
      <c r="A53" s="389"/>
      <c r="B53" s="172" t="s">
        <v>1647</v>
      </c>
      <c r="C53" s="174" t="s">
        <v>1648</v>
      </c>
      <c r="D53" s="173" t="s">
        <v>1593</v>
      </c>
      <c r="E53" s="174" t="s">
        <v>1888</v>
      </c>
      <c r="F53" s="147" t="s">
        <v>1889</v>
      </c>
      <c r="G53" s="150">
        <v>1</v>
      </c>
      <c r="H53" s="167" t="s">
        <v>1890</v>
      </c>
      <c r="I53" s="157"/>
      <c r="J53" s="157"/>
      <c r="K53" s="157"/>
      <c r="L53" s="157"/>
      <c r="M53" s="157"/>
      <c r="N53" s="157"/>
      <c r="O53" s="157"/>
      <c r="P53" s="157"/>
      <c r="Q53" s="157"/>
      <c r="R53" s="157"/>
      <c r="S53" s="157"/>
      <c r="T53" s="157"/>
      <c r="U53" s="157"/>
      <c r="V53" s="157"/>
      <c r="W53" s="157"/>
      <c r="X53" s="157"/>
      <c r="Y53" s="157"/>
      <c r="Z53" s="157"/>
    </row>
    <row r="54" spans="1:26" ht="112" x14ac:dyDescent="0.15">
      <c r="A54" s="389"/>
      <c r="B54" s="172" t="s">
        <v>1647</v>
      </c>
      <c r="C54" s="174" t="s">
        <v>1648</v>
      </c>
      <c r="D54" s="173" t="s">
        <v>1595</v>
      </c>
      <c r="E54" s="174" t="s">
        <v>1891</v>
      </c>
      <c r="F54" s="147" t="s">
        <v>1892</v>
      </c>
      <c r="G54" s="150">
        <v>1</v>
      </c>
      <c r="H54" s="148" t="s">
        <v>1893</v>
      </c>
      <c r="I54" s="157"/>
      <c r="J54" s="157"/>
      <c r="K54" s="157"/>
      <c r="L54" s="157"/>
      <c r="M54" s="157"/>
      <c r="N54" s="157"/>
      <c r="O54" s="157"/>
      <c r="P54" s="157"/>
      <c r="Q54" s="157"/>
      <c r="R54" s="157"/>
      <c r="S54" s="157"/>
      <c r="T54" s="157"/>
      <c r="U54" s="157"/>
      <c r="V54" s="157"/>
      <c r="W54" s="157"/>
      <c r="X54" s="157"/>
      <c r="Y54" s="157"/>
      <c r="Z54" s="157"/>
    </row>
    <row r="55" spans="1:26" ht="350" x14ac:dyDescent="0.15">
      <c r="A55" s="389"/>
      <c r="B55" s="172" t="s">
        <v>1647</v>
      </c>
      <c r="C55" s="174" t="s">
        <v>1648</v>
      </c>
      <c r="D55" s="173" t="s">
        <v>1597</v>
      </c>
      <c r="E55" s="174" t="s">
        <v>1894</v>
      </c>
      <c r="F55" s="149" t="s">
        <v>1895</v>
      </c>
      <c r="G55" s="150">
        <v>1</v>
      </c>
      <c r="H55" s="167" t="s">
        <v>1896</v>
      </c>
      <c r="I55" s="157"/>
      <c r="J55" s="157"/>
      <c r="K55" s="157"/>
      <c r="L55" s="157"/>
      <c r="M55" s="157"/>
      <c r="N55" s="157"/>
      <c r="O55" s="157"/>
      <c r="P55" s="157"/>
      <c r="Q55" s="157"/>
      <c r="R55" s="157"/>
      <c r="S55" s="157"/>
      <c r="T55" s="157"/>
      <c r="U55" s="157"/>
      <c r="V55" s="157"/>
      <c r="W55" s="157"/>
      <c r="X55" s="157"/>
      <c r="Y55" s="157"/>
      <c r="Z55" s="157"/>
    </row>
    <row r="56" spans="1:26" ht="409.6" x14ac:dyDescent="0.15">
      <c r="A56" s="405"/>
      <c r="B56" s="172" t="s">
        <v>1647</v>
      </c>
      <c r="C56" s="174" t="s">
        <v>1648</v>
      </c>
      <c r="D56" s="173" t="s">
        <v>1599</v>
      </c>
      <c r="E56" s="174" t="s">
        <v>1897</v>
      </c>
      <c r="F56" s="149" t="s">
        <v>1898</v>
      </c>
      <c r="G56" s="150">
        <v>2</v>
      </c>
      <c r="H56" s="167" t="s">
        <v>1693</v>
      </c>
      <c r="I56" s="157"/>
      <c r="J56" s="157"/>
      <c r="K56" s="157"/>
      <c r="L56" s="157"/>
      <c r="M56" s="157"/>
      <c r="N56" s="157"/>
      <c r="O56" s="157"/>
      <c r="P56" s="157"/>
      <c r="Q56" s="157"/>
      <c r="R56" s="157"/>
      <c r="S56" s="157"/>
      <c r="T56" s="157"/>
      <c r="U56" s="157"/>
      <c r="V56" s="157"/>
      <c r="W56" s="157"/>
      <c r="X56" s="157"/>
      <c r="Y56" s="157"/>
      <c r="Z56" s="157"/>
    </row>
    <row r="57" spans="1:26" ht="350" x14ac:dyDescent="0.15">
      <c r="A57" s="424" t="s">
        <v>1655</v>
      </c>
      <c r="B57" s="168" t="s">
        <v>1656</v>
      </c>
      <c r="C57" s="170" t="s">
        <v>1657</v>
      </c>
      <c r="D57" s="176" t="s">
        <v>1589</v>
      </c>
      <c r="E57" s="170" t="s">
        <v>1899</v>
      </c>
      <c r="F57" s="149" t="s">
        <v>1900</v>
      </c>
      <c r="G57" s="150">
        <v>2</v>
      </c>
      <c r="H57" s="167" t="s">
        <v>1693</v>
      </c>
      <c r="I57" s="157"/>
      <c r="J57" s="157"/>
      <c r="K57" s="157"/>
      <c r="L57" s="157"/>
      <c r="M57" s="157"/>
      <c r="N57" s="157"/>
      <c r="O57" s="157"/>
      <c r="P57" s="157"/>
      <c r="Q57" s="157"/>
      <c r="R57" s="157"/>
      <c r="S57" s="157"/>
      <c r="T57" s="157"/>
      <c r="U57" s="157"/>
      <c r="V57" s="157"/>
      <c r="W57" s="157"/>
      <c r="X57" s="157"/>
      <c r="Y57" s="157"/>
      <c r="Z57" s="157"/>
    </row>
    <row r="58" spans="1:26" ht="395" x14ac:dyDescent="0.15">
      <c r="A58" s="389"/>
      <c r="B58" s="168" t="s">
        <v>1659</v>
      </c>
      <c r="C58" s="168" t="s">
        <v>1660</v>
      </c>
      <c r="D58" s="169" t="s">
        <v>1589</v>
      </c>
      <c r="E58" s="170" t="s">
        <v>1901</v>
      </c>
      <c r="F58" s="149" t="s">
        <v>1902</v>
      </c>
      <c r="G58" s="150">
        <v>2</v>
      </c>
      <c r="H58" s="167" t="s">
        <v>1693</v>
      </c>
      <c r="I58" s="157"/>
      <c r="J58" s="157"/>
      <c r="K58" s="157"/>
      <c r="L58" s="157"/>
      <c r="M58" s="157"/>
      <c r="N58" s="157"/>
      <c r="O58" s="157"/>
      <c r="P58" s="157"/>
      <c r="Q58" s="157"/>
      <c r="R58" s="157"/>
      <c r="S58" s="157"/>
      <c r="T58" s="157"/>
      <c r="U58" s="157"/>
      <c r="V58" s="157"/>
      <c r="W58" s="157"/>
      <c r="X58" s="157"/>
      <c r="Y58" s="157"/>
      <c r="Z58" s="157"/>
    </row>
    <row r="59" spans="1:26" ht="256" x14ac:dyDescent="0.15">
      <c r="A59" s="389"/>
      <c r="B59" s="168" t="s">
        <v>1659</v>
      </c>
      <c r="C59" s="168" t="s">
        <v>1660</v>
      </c>
      <c r="D59" s="169" t="s">
        <v>1591</v>
      </c>
      <c r="E59" s="170" t="s">
        <v>1903</v>
      </c>
      <c r="F59" s="149" t="s">
        <v>1904</v>
      </c>
      <c r="G59" s="150">
        <v>2</v>
      </c>
      <c r="H59" s="167" t="s">
        <v>1693</v>
      </c>
      <c r="I59" s="157"/>
      <c r="J59" s="157"/>
      <c r="K59" s="157"/>
      <c r="L59" s="157"/>
      <c r="M59" s="157"/>
      <c r="N59" s="157"/>
      <c r="O59" s="157"/>
      <c r="P59" s="157"/>
      <c r="Q59" s="157"/>
      <c r="R59" s="157"/>
      <c r="S59" s="157"/>
      <c r="T59" s="157"/>
      <c r="U59" s="157"/>
      <c r="V59" s="157"/>
      <c r="W59" s="157"/>
      <c r="X59" s="157"/>
      <c r="Y59" s="157"/>
      <c r="Z59" s="157"/>
    </row>
    <row r="60" spans="1:26" ht="395" x14ac:dyDescent="0.15">
      <c r="A60" s="389"/>
      <c r="B60" s="168" t="s">
        <v>1659</v>
      </c>
      <c r="C60" s="168" t="s">
        <v>1660</v>
      </c>
      <c r="D60" s="169" t="s">
        <v>1593</v>
      </c>
      <c r="E60" s="170" t="s">
        <v>1905</v>
      </c>
      <c r="F60" s="149" t="s">
        <v>1906</v>
      </c>
      <c r="G60" s="150">
        <v>2</v>
      </c>
      <c r="H60" s="167" t="s">
        <v>1693</v>
      </c>
      <c r="I60" s="157"/>
      <c r="J60" s="157"/>
      <c r="K60" s="157"/>
      <c r="L60" s="157"/>
      <c r="M60" s="157"/>
      <c r="N60" s="157"/>
      <c r="O60" s="157"/>
      <c r="P60" s="157"/>
      <c r="Q60" s="157"/>
      <c r="R60" s="157"/>
      <c r="S60" s="157"/>
      <c r="T60" s="157"/>
      <c r="U60" s="157"/>
      <c r="V60" s="157"/>
      <c r="W60" s="157"/>
      <c r="X60" s="157"/>
      <c r="Y60" s="157"/>
      <c r="Z60" s="157"/>
    </row>
    <row r="61" spans="1:26" ht="150" x14ac:dyDescent="0.15">
      <c r="A61" s="389"/>
      <c r="B61" s="168" t="s">
        <v>1659</v>
      </c>
      <c r="C61" s="168" t="s">
        <v>1660</v>
      </c>
      <c r="D61" s="169" t="s">
        <v>1595</v>
      </c>
      <c r="E61" s="170" t="s">
        <v>1907</v>
      </c>
      <c r="F61" s="147" t="s">
        <v>1908</v>
      </c>
      <c r="G61" s="150">
        <v>2</v>
      </c>
      <c r="H61" s="167" t="s">
        <v>1693</v>
      </c>
      <c r="I61" s="157"/>
      <c r="J61" s="157"/>
      <c r="K61" s="157"/>
      <c r="L61" s="157"/>
      <c r="M61" s="157"/>
      <c r="N61" s="157"/>
      <c r="O61" s="157"/>
      <c r="P61" s="157"/>
      <c r="Q61" s="157"/>
      <c r="R61" s="157"/>
      <c r="S61" s="157"/>
      <c r="T61" s="157"/>
      <c r="U61" s="157"/>
      <c r="V61" s="157"/>
      <c r="W61" s="157"/>
      <c r="X61" s="157"/>
      <c r="Y61" s="157"/>
      <c r="Z61" s="157"/>
    </row>
    <row r="62" spans="1:26" ht="270" x14ac:dyDescent="0.15">
      <c r="A62" s="389"/>
      <c r="B62" s="168" t="s">
        <v>1659</v>
      </c>
      <c r="C62" s="168" t="s">
        <v>1660</v>
      </c>
      <c r="D62" s="169" t="s">
        <v>1597</v>
      </c>
      <c r="E62" s="170" t="s">
        <v>1909</v>
      </c>
      <c r="F62" s="147" t="s">
        <v>1910</v>
      </c>
      <c r="G62" s="150">
        <v>2</v>
      </c>
      <c r="H62" s="167" t="s">
        <v>1693</v>
      </c>
      <c r="I62" s="157"/>
      <c r="J62" s="157"/>
      <c r="K62" s="157"/>
      <c r="L62" s="157"/>
      <c r="M62" s="157"/>
      <c r="N62" s="157"/>
      <c r="O62" s="157"/>
      <c r="P62" s="157"/>
      <c r="Q62" s="157"/>
      <c r="R62" s="157"/>
      <c r="S62" s="157"/>
      <c r="T62" s="157"/>
      <c r="U62" s="157"/>
      <c r="V62" s="157"/>
      <c r="W62" s="157"/>
      <c r="X62" s="157"/>
      <c r="Y62" s="157"/>
      <c r="Z62" s="157"/>
    </row>
    <row r="63" spans="1:26" ht="176" x14ac:dyDescent="0.15">
      <c r="A63" s="389"/>
      <c r="B63" s="168" t="s">
        <v>1659</v>
      </c>
      <c r="C63" s="168" t="s">
        <v>1660</v>
      </c>
      <c r="D63" s="169" t="s">
        <v>1599</v>
      </c>
      <c r="E63" s="170" t="s">
        <v>1911</v>
      </c>
      <c r="F63" s="149" t="s">
        <v>1912</v>
      </c>
      <c r="G63" s="150">
        <v>2</v>
      </c>
      <c r="H63" s="167" t="s">
        <v>1693</v>
      </c>
      <c r="I63" s="157"/>
      <c r="J63" s="157"/>
      <c r="K63" s="157"/>
      <c r="L63" s="157"/>
      <c r="M63" s="157"/>
      <c r="N63" s="157"/>
      <c r="O63" s="157"/>
      <c r="P63" s="157"/>
      <c r="Q63" s="157"/>
      <c r="R63" s="157"/>
      <c r="S63" s="157"/>
      <c r="T63" s="157"/>
      <c r="U63" s="157"/>
      <c r="V63" s="157"/>
      <c r="W63" s="157"/>
      <c r="X63" s="157"/>
      <c r="Y63" s="157"/>
      <c r="Z63" s="157"/>
    </row>
    <row r="64" spans="1:26" ht="176" x14ac:dyDescent="0.15">
      <c r="A64" s="389"/>
      <c r="B64" s="168" t="s">
        <v>1659</v>
      </c>
      <c r="C64" s="168" t="s">
        <v>1660</v>
      </c>
      <c r="D64" s="169" t="s">
        <v>1601</v>
      </c>
      <c r="E64" s="170" t="s">
        <v>1913</v>
      </c>
      <c r="F64" s="149" t="s">
        <v>1914</v>
      </c>
      <c r="G64" s="150">
        <v>2</v>
      </c>
      <c r="H64" s="167" t="s">
        <v>1693</v>
      </c>
      <c r="I64" s="157"/>
      <c r="J64" s="157"/>
      <c r="K64" s="157"/>
      <c r="L64" s="157"/>
      <c r="M64" s="157"/>
      <c r="N64" s="157"/>
      <c r="O64" s="157"/>
      <c r="P64" s="157"/>
      <c r="Q64" s="157"/>
      <c r="R64" s="157"/>
      <c r="S64" s="157"/>
      <c r="T64" s="157"/>
      <c r="U64" s="157"/>
      <c r="V64" s="157"/>
      <c r="W64" s="157"/>
      <c r="X64" s="157"/>
      <c r="Y64" s="157"/>
      <c r="Z64" s="157"/>
    </row>
    <row r="65" spans="1:26" ht="192" x14ac:dyDescent="0.15">
      <c r="A65" s="389"/>
      <c r="B65" s="168" t="s">
        <v>1659</v>
      </c>
      <c r="C65" s="168" t="s">
        <v>1660</v>
      </c>
      <c r="D65" s="169" t="s">
        <v>1603</v>
      </c>
      <c r="E65" s="170" t="s">
        <v>1915</v>
      </c>
      <c r="F65" s="149" t="s">
        <v>1916</v>
      </c>
      <c r="G65" s="150">
        <v>2</v>
      </c>
      <c r="H65" s="167" t="s">
        <v>1693</v>
      </c>
      <c r="I65" s="157"/>
      <c r="J65" s="157"/>
      <c r="K65" s="157"/>
      <c r="L65" s="157"/>
      <c r="M65" s="157"/>
      <c r="N65" s="157"/>
      <c r="O65" s="157"/>
      <c r="P65" s="157"/>
      <c r="Q65" s="157"/>
      <c r="R65" s="157"/>
      <c r="S65" s="157"/>
      <c r="T65" s="157"/>
      <c r="U65" s="157"/>
      <c r="V65" s="157"/>
      <c r="W65" s="157"/>
      <c r="X65" s="157"/>
      <c r="Y65" s="157"/>
      <c r="Z65" s="157"/>
    </row>
    <row r="66" spans="1:26" ht="160" x14ac:dyDescent="0.15">
      <c r="A66" s="389"/>
      <c r="B66" s="168" t="s">
        <v>1659</v>
      </c>
      <c r="C66" s="168" t="s">
        <v>1660</v>
      </c>
      <c r="D66" s="169" t="s">
        <v>1605</v>
      </c>
      <c r="E66" s="170" t="s">
        <v>1917</v>
      </c>
      <c r="F66" s="149" t="s">
        <v>1918</v>
      </c>
      <c r="G66" s="150">
        <v>2</v>
      </c>
      <c r="H66" s="167" t="s">
        <v>1693</v>
      </c>
      <c r="I66" s="157"/>
      <c r="J66" s="157"/>
      <c r="K66" s="157"/>
      <c r="L66" s="157"/>
      <c r="M66" s="157"/>
      <c r="N66" s="157"/>
      <c r="O66" s="157"/>
      <c r="P66" s="157"/>
      <c r="Q66" s="157"/>
      <c r="R66" s="157"/>
      <c r="S66" s="157"/>
      <c r="T66" s="157"/>
      <c r="U66" s="157"/>
      <c r="V66" s="157"/>
      <c r="W66" s="157"/>
      <c r="X66" s="157"/>
      <c r="Y66" s="157"/>
      <c r="Z66" s="157"/>
    </row>
    <row r="67" spans="1:26" ht="335" x14ac:dyDescent="0.15">
      <c r="A67" s="389"/>
      <c r="B67" s="168" t="s">
        <v>1659</v>
      </c>
      <c r="C67" s="168" t="s">
        <v>1660</v>
      </c>
      <c r="D67" s="169" t="s">
        <v>1617</v>
      </c>
      <c r="E67" s="170" t="s">
        <v>1919</v>
      </c>
      <c r="F67" s="149" t="s">
        <v>1920</v>
      </c>
      <c r="G67" s="150">
        <v>2</v>
      </c>
      <c r="H67" s="167" t="s">
        <v>1693</v>
      </c>
      <c r="I67" s="157"/>
      <c r="J67" s="157"/>
      <c r="K67" s="157"/>
      <c r="L67" s="157"/>
      <c r="M67" s="157"/>
      <c r="N67" s="157"/>
      <c r="O67" s="157"/>
      <c r="P67" s="157"/>
      <c r="Q67" s="157"/>
      <c r="R67" s="157"/>
      <c r="S67" s="157"/>
      <c r="T67" s="157"/>
      <c r="U67" s="157"/>
      <c r="V67" s="157"/>
      <c r="W67" s="157"/>
      <c r="X67" s="157"/>
      <c r="Y67" s="157"/>
      <c r="Z67" s="157"/>
    </row>
    <row r="68" spans="1:26" ht="256" x14ac:dyDescent="0.15">
      <c r="A68" s="389"/>
      <c r="B68" s="168" t="s">
        <v>1659</v>
      </c>
      <c r="C68" s="168" t="s">
        <v>1660</v>
      </c>
      <c r="D68" s="169" t="s">
        <v>1619</v>
      </c>
      <c r="E68" s="170" t="s">
        <v>1921</v>
      </c>
      <c r="F68" s="149" t="s">
        <v>1922</v>
      </c>
      <c r="G68" s="150">
        <v>2</v>
      </c>
      <c r="H68" s="167" t="s">
        <v>1693</v>
      </c>
      <c r="I68" s="157"/>
      <c r="J68" s="157"/>
      <c r="K68" s="157"/>
      <c r="L68" s="157"/>
      <c r="M68" s="157"/>
      <c r="N68" s="157"/>
      <c r="O68" s="157"/>
      <c r="P68" s="157"/>
      <c r="Q68" s="157"/>
      <c r="R68" s="157"/>
      <c r="S68" s="157"/>
      <c r="T68" s="157"/>
      <c r="U68" s="157"/>
      <c r="V68" s="157"/>
      <c r="W68" s="157"/>
      <c r="X68" s="157"/>
      <c r="Y68" s="157"/>
      <c r="Z68" s="157"/>
    </row>
    <row r="69" spans="1:26" ht="150" x14ac:dyDescent="0.15">
      <c r="A69" s="389"/>
      <c r="B69" s="168" t="s">
        <v>1672</v>
      </c>
      <c r="C69" s="168" t="s">
        <v>1673</v>
      </c>
      <c r="D69" s="169" t="s">
        <v>1589</v>
      </c>
      <c r="E69" s="170" t="s">
        <v>1923</v>
      </c>
      <c r="F69" s="147" t="s">
        <v>1924</v>
      </c>
      <c r="G69" s="136">
        <v>2</v>
      </c>
      <c r="H69" s="167" t="s">
        <v>1696</v>
      </c>
      <c r="I69" s="157"/>
      <c r="J69" s="157"/>
      <c r="K69" s="157"/>
      <c r="L69" s="157"/>
      <c r="M69" s="157"/>
      <c r="N69" s="157"/>
      <c r="O69" s="157"/>
      <c r="P69" s="157"/>
      <c r="Q69" s="157"/>
      <c r="R69" s="157"/>
      <c r="S69" s="157"/>
      <c r="T69" s="157"/>
      <c r="U69" s="157"/>
      <c r="V69" s="157"/>
      <c r="W69" s="157"/>
      <c r="X69" s="157"/>
      <c r="Y69" s="157"/>
      <c r="Z69" s="157"/>
    </row>
    <row r="70" spans="1:26" ht="409.6" x14ac:dyDescent="0.15">
      <c r="A70" s="405"/>
      <c r="B70" s="168" t="s">
        <v>1672</v>
      </c>
      <c r="C70" s="168" t="s">
        <v>1673</v>
      </c>
      <c r="D70" s="169" t="s">
        <v>1591</v>
      </c>
      <c r="E70" s="170" t="s">
        <v>1925</v>
      </c>
      <c r="F70" s="149" t="s">
        <v>1926</v>
      </c>
      <c r="G70" s="150">
        <v>2</v>
      </c>
      <c r="H70" s="177"/>
      <c r="I70" s="157"/>
      <c r="J70" s="157"/>
      <c r="K70" s="157"/>
      <c r="L70" s="157"/>
      <c r="M70" s="157"/>
      <c r="N70" s="157"/>
      <c r="O70" s="157"/>
      <c r="P70" s="157"/>
      <c r="Q70" s="157"/>
      <c r="R70" s="157"/>
      <c r="S70" s="157"/>
      <c r="T70" s="157"/>
      <c r="U70" s="157"/>
      <c r="V70" s="157"/>
      <c r="W70" s="157"/>
      <c r="X70" s="157"/>
      <c r="Y70" s="157"/>
      <c r="Z70" s="157"/>
    </row>
    <row r="71" spans="1:26" ht="409.6" x14ac:dyDescent="0.15">
      <c r="A71" s="424" t="s">
        <v>1676</v>
      </c>
      <c r="B71" s="172" t="s">
        <v>1676</v>
      </c>
      <c r="C71" s="172" t="s">
        <v>1677</v>
      </c>
      <c r="D71" s="173" t="s">
        <v>1589</v>
      </c>
      <c r="E71" s="174" t="s">
        <v>1927</v>
      </c>
      <c r="F71" s="147" t="s">
        <v>1928</v>
      </c>
      <c r="G71" s="136">
        <v>2</v>
      </c>
      <c r="H71" s="167" t="s">
        <v>1693</v>
      </c>
      <c r="I71" s="157"/>
      <c r="J71" s="157"/>
      <c r="K71" s="157"/>
      <c r="L71" s="157"/>
      <c r="M71" s="157"/>
      <c r="N71" s="157"/>
      <c r="O71" s="157"/>
      <c r="P71" s="157"/>
      <c r="Q71" s="157"/>
      <c r="R71" s="157"/>
      <c r="S71" s="157"/>
      <c r="T71" s="157"/>
      <c r="U71" s="157"/>
      <c r="V71" s="157"/>
      <c r="W71" s="157"/>
      <c r="X71" s="157"/>
      <c r="Y71" s="157"/>
      <c r="Z71" s="157"/>
    </row>
    <row r="72" spans="1:26" ht="225" x14ac:dyDescent="0.15">
      <c r="A72" s="389"/>
      <c r="B72" s="172" t="s">
        <v>1676</v>
      </c>
      <c r="C72" s="172" t="s">
        <v>1677</v>
      </c>
      <c r="D72" s="173" t="s">
        <v>1591</v>
      </c>
      <c r="E72" s="174" t="s">
        <v>1929</v>
      </c>
      <c r="F72" s="147" t="s">
        <v>1930</v>
      </c>
      <c r="G72" s="136">
        <v>2</v>
      </c>
      <c r="H72" s="167" t="s">
        <v>1693</v>
      </c>
      <c r="I72" s="157"/>
      <c r="J72" s="157"/>
      <c r="K72" s="157"/>
      <c r="L72" s="157"/>
      <c r="M72" s="157"/>
      <c r="N72" s="157"/>
      <c r="O72" s="157"/>
      <c r="P72" s="157"/>
      <c r="Q72" s="157"/>
      <c r="R72" s="157"/>
      <c r="S72" s="157"/>
      <c r="T72" s="157"/>
      <c r="U72" s="157"/>
      <c r="V72" s="157"/>
      <c r="W72" s="157"/>
      <c r="X72" s="157"/>
      <c r="Y72" s="157"/>
      <c r="Z72" s="157"/>
    </row>
    <row r="73" spans="1:26" ht="208" x14ac:dyDescent="0.15">
      <c r="A73" s="405"/>
      <c r="B73" s="172" t="s">
        <v>1676</v>
      </c>
      <c r="C73" s="172" t="s">
        <v>1677</v>
      </c>
      <c r="D73" s="173" t="s">
        <v>1593</v>
      </c>
      <c r="E73" s="174" t="s">
        <v>1931</v>
      </c>
      <c r="F73" s="149" t="s">
        <v>1932</v>
      </c>
      <c r="G73" s="136">
        <v>2</v>
      </c>
      <c r="H73" s="167" t="s">
        <v>1693</v>
      </c>
      <c r="I73" s="157"/>
      <c r="J73" s="157"/>
      <c r="K73" s="157"/>
      <c r="L73" s="157"/>
      <c r="M73" s="157"/>
      <c r="N73" s="157"/>
      <c r="O73" s="157"/>
      <c r="P73" s="157"/>
      <c r="Q73" s="157"/>
      <c r="R73" s="157"/>
      <c r="S73" s="157"/>
      <c r="T73" s="157"/>
      <c r="U73" s="157"/>
      <c r="V73" s="157"/>
      <c r="W73" s="157"/>
      <c r="X73" s="157"/>
      <c r="Y73" s="157"/>
      <c r="Z73" s="157"/>
    </row>
    <row r="74" spans="1:26" ht="60" x14ac:dyDescent="0.15">
      <c r="A74" s="422" t="s">
        <v>1681</v>
      </c>
      <c r="B74" s="168" t="s">
        <v>1681</v>
      </c>
      <c r="C74" s="168" t="s">
        <v>1682</v>
      </c>
      <c r="D74" s="169" t="s">
        <v>1589</v>
      </c>
      <c r="E74" s="170" t="s">
        <v>1933</v>
      </c>
      <c r="F74" s="147" t="s">
        <v>1696</v>
      </c>
      <c r="G74" s="136" t="s">
        <v>253</v>
      </c>
      <c r="H74" s="167" t="s">
        <v>1934</v>
      </c>
      <c r="I74" s="157"/>
      <c r="J74" s="157"/>
      <c r="K74" s="157"/>
      <c r="L74" s="157"/>
      <c r="M74" s="157"/>
      <c r="N74" s="157"/>
      <c r="O74" s="157"/>
      <c r="P74" s="157"/>
      <c r="Q74" s="157"/>
      <c r="R74" s="157"/>
      <c r="S74" s="157"/>
      <c r="T74" s="157"/>
      <c r="U74" s="157"/>
      <c r="V74" s="157"/>
      <c r="W74" s="157"/>
      <c r="X74" s="157"/>
      <c r="Y74" s="157"/>
      <c r="Z74" s="157"/>
    </row>
    <row r="75" spans="1:26" ht="45" x14ac:dyDescent="0.15">
      <c r="A75" s="389"/>
      <c r="B75" s="168" t="s">
        <v>1681</v>
      </c>
      <c r="C75" s="168" t="s">
        <v>1682</v>
      </c>
      <c r="D75" s="169" t="s">
        <v>1591</v>
      </c>
      <c r="E75" s="170" t="s">
        <v>1935</v>
      </c>
      <c r="F75" s="147" t="s">
        <v>1696</v>
      </c>
      <c r="G75" s="136" t="s">
        <v>253</v>
      </c>
      <c r="H75" s="167" t="s">
        <v>1934</v>
      </c>
      <c r="I75" s="157"/>
      <c r="J75" s="157"/>
      <c r="K75" s="157"/>
      <c r="L75" s="157"/>
      <c r="M75" s="157"/>
      <c r="N75" s="157"/>
      <c r="O75" s="157"/>
      <c r="P75" s="157"/>
      <c r="Q75" s="157"/>
      <c r="R75" s="157"/>
      <c r="S75" s="157"/>
      <c r="T75" s="157"/>
      <c r="U75" s="157"/>
      <c r="V75" s="157"/>
      <c r="W75" s="157"/>
      <c r="X75" s="157"/>
      <c r="Y75" s="157"/>
      <c r="Z75" s="157"/>
    </row>
    <row r="76" spans="1:26" ht="45" x14ac:dyDescent="0.15">
      <c r="A76" s="389"/>
      <c r="B76" s="168" t="s">
        <v>1681</v>
      </c>
      <c r="C76" s="168" t="s">
        <v>1682</v>
      </c>
      <c r="D76" s="169" t="s">
        <v>1593</v>
      </c>
      <c r="E76" s="170" t="s">
        <v>1936</v>
      </c>
      <c r="F76" s="147" t="s">
        <v>1696</v>
      </c>
      <c r="G76" s="136" t="s">
        <v>253</v>
      </c>
      <c r="H76" s="167" t="s">
        <v>1934</v>
      </c>
      <c r="I76" s="157"/>
      <c r="J76" s="157"/>
      <c r="K76" s="157"/>
      <c r="L76" s="157"/>
      <c r="M76" s="157"/>
      <c r="N76" s="157"/>
      <c r="O76" s="157"/>
      <c r="P76" s="157"/>
      <c r="Q76" s="157"/>
      <c r="R76" s="157"/>
      <c r="S76" s="157"/>
      <c r="T76" s="157"/>
      <c r="U76" s="157"/>
      <c r="V76" s="157"/>
      <c r="W76" s="157"/>
      <c r="X76" s="157"/>
      <c r="Y76" s="157"/>
      <c r="Z76" s="157"/>
    </row>
    <row r="77" spans="1:26" ht="60" x14ac:dyDescent="0.15">
      <c r="A77" s="389"/>
      <c r="B77" s="168" t="s">
        <v>1681</v>
      </c>
      <c r="C77" s="168" t="s">
        <v>1682</v>
      </c>
      <c r="D77" s="169" t="s">
        <v>1595</v>
      </c>
      <c r="E77" s="170" t="s">
        <v>1937</v>
      </c>
      <c r="F77" s="147" t="s">
        <v>1696</v>
      </c>
      <c r="G77" s="136" t="s">
        <v>253</v>
      </c>
      <c r="H77" s="167" t="s">
        <v>1934</v>
      </c>
      <c r="I77" s="157"/>
      <c r="J77" s="157"/>
      <c r="K77" s="157"/>
      <c r="L77" s="157"/>
      <c r="M77" s="157"/>
      <c r="N77" s="157"/>
      <c r="O77" s="157"/>
      <c r="P77" s="157"/>
      <c r="Q77" s="157"/>
      <c r="R77" s="157"/>
      <c r="S77" s="157"/>
      <c r="T77" s="157"/>
      <c r="U77" s="157"/>
      <c r="V77" s="157"/>
      <c r="W77" s="157"/>
      <c r="X77" s="157"/>
      <c r="Y77" s="157"/>
      <c r="Z77" s="157"/>
    </row>
    <row r="78" spans="1:26" ht="13.5" customHeight="1" x14ac:dyDescent="0.15">
      <c r="A78" s="157"/>
      <c r="B78" s="178"/>
      <c r="C78" s="178"/>
      <c r="D78" s="15"/>
      <c r="E78" s="147"/>
      <c r="F78" s="147"/>
      <c r="G78" s="136"/>
      <c r="H78" s="147"/>
      <c r="I78" s="157"/>
      <c r="J78" s="157"/>
      <c r="K78" s="157"/>
      <c r="L78" s="157"/>
      <c r="M78" s="157"/>
      <c r="N78" s="157"/>
      <c r="O78" s="157"/>
      <c r="P78" s="157"/>
      <c r="Q78" s="157"/>
      <c r="R78" s="157"/>
      <c r="S78" s="157"/>
      <c r="T78" s="157"/>
      <c r="U78" s="157"/>
      <c r="V78" s="157"/>
      <c r="W78" s="157"/>
      <c r="X78" s="157"/>
      <c r="Y78" s="157"/>
      <c r="Z78" s="157"/>
    </row>
    <row r="79" spans="1:26" ht="13.5" customHeight="1" x14ac:dyDescent="0.15">
      <c r="A79" s="157"/>
      <c r="B79" s="178"/>
      <c r="C79" s="178"/>
      <c r="D79" s="15"/>
      <c r="E79" s="147"/>
      <c r="F79" s="147"/>
      <c r="G79" s="136"/>
      <c r="H79" s="147"/>
      <c r="I79" s="157"/>
      <c r="J79" s="157"/>
      <c r="K79" s="157"/>
      <c r="L79" s="157"/>
      <c r="M79" s="157"/>
      <c r="N79" s="157"/>
      <c r="O79" s="157"/>
      <c r="P79" s="157"/>
      <c r="Q79" s="157"/>
      <c r="R79" s="157"/>
      <c r="S79" s="157"/>
      <c r="T79" s="157"/>
      <c r="U79" s="157"/>
      <c r="V79" s="157"/>
      <c r="W79" s="157"/>
      <c r="X79" s="157"/>
      <c r="Y79" s="157"/>
      <c r="Z79" s="157"/>
    </row>
    <row r="80" spans="1:26" ht="13.5" customHeight="1" x14ac:dyDescent="0.15">
      <c r="A80" s="157"/>
      <c r="B80" s="178"/>
      <c r="C80" s="178"/>
      <c r="D80" s="15"/>
      <c r="E80" s="147"/>
      <c r="F80" s="147"/>
      <c r="G80" s="136"/>
      <c r="H80" s="147"/>
      <c r="I80" s="157"/>
      <c r="J80" s="157"/>
      <c r="K80" s="157"/>
      <c r="L80" s="157"/>
      <c r="M80" s="157"/>
      <c r="N80" s="157"/>
      <c r="O80" s="157"/>
      <c r="P80" s="157"/>
      <c r="Q80" s="157"/>
      <c r="R80" s="157"/>
      <c r="S80" s="157"/>
      <c r="T80" s="157"/>
      <c r="U80" s="157"/>
      <c r="V80" s="157"/>
      <c r="W80" s="157"/>
      <c r="X80" s="157"/>
      <c r="Y80" s="157"/>
      <c r="Z80" s="157"/>
    </row>
    <row r="81" spans="1:26" ht="13.5" customHeight="1" x14ac:dyDescent="0.15">
      <c r="A81" s="157"/>
      <c r="B81" s="178"/>
      <c r="C81" s="178"/>
      <c r="D81" s="15"/>
      <c r="E81" s="147"/>
      <c r="F81" s="147"/>
      <c r="G81" s="136"/>
      <c r="H81" s="147"/>
      <c r="I81" s="157"/>
      <c r="J81" s="157"/>
      <c r="K81" s="157"/>
      <c r="L81" s="157"/>
      <c r="M81" s="157"/>
      <c r="N81" s="157"/>
      <c r="O81" s="157"/>
      <c r="P81" s="157"/>
      <c r="Q81" s="157"/>
      <c r="R81" s="157"/>
      <c r="S81" s="157"/>
      <c r="T81" s="157"/>
      <c r="U81" s="157"/>
      <c r="V81" s="157"/>
      <c r="W81" s="157"/>
      <c r="X81" s="157"/>
      <c r="Y81" s="157"/>
      <c r="Z81" s="157"/>
    </row>
    <row r="82" spans="1:26" ht="13.5" customHeight="1" x14ac:dyDescent="0.15">
      <c r="A82" s="157"/>
      <c r="B82" s="178"/>
      <c r="C82" s="178"/>
      <c r="D82" s="15"/>
      <c r="E82" s="147"/>
      <c r="F82" s="147"/>
      <c r="G82" s="136"/>
      <c r="H82" s="147"/>
      <c r="I82" s="157"/>
      <c r="J82" s="157"/>
      <c r="K82" s="157"/>
      <c r="L82" s="157"/>
      <c r="M82" s="157"/>
      <c r="N82" s="157"/>
      <c r="O82" s="157"/>
      <c r="P82" s="157"/>
      <c r="Q82" s="157"/>
      <c r="R82" s="157"/>
      <c r="S82" s="157"/>
      <c r="T82" s="157"/>
      <c r="U82" s="157"/>
      <c r="V82" s="157"/>
      <c r="W82" s="157"/>
      <c r="X82" s="157"/>
      <c r="Y82" s="157"/>
      <c r="Z82" s="157"/>
    </row>
    <row r="83" spans="1:26" ht="13.5" customHeight="1" x14ac:dyDescent="0.15">
      <c r="A83" s="157"/>
      <c r="B83" s="178"/>
      <c r="C83" s="178"/>
      <c r="D83" s="15"/>
      <c r="E83" s="147"/>
      <c r="F83" s="147"/>
      <c r="G83" s="136"/>
      <c r="H83" s="147"/>
      <c r="I83" s="157"/>
      <c r="J83" s="157"/>
      <c r="K83" s="157"/>
      <c r="L83" s="157"/>
      <c r="M83" s="157"/>
      <c r="N83" s="157"/>
      <c r="O83" s="157"/>
      <c r="P83" s="157"/>
      <c r="Q83" s="157"/>
      <c r="R83" s="157"/>
      <c r="S83" s="157"/>
      <c r="T83" s="157"/>
      <c r="U83" s="157"/>
      <c r="V83" s="157"/>
      <c r="W83" s="157"/>
      <c r="X83" s="157"/>
      <c r="Y83" s="157"/>
      <c r="Z83" s="157"/>
    </row>
    <row r="84" spans="1:26" ht="13.5" customHeight="1" x14ac:dyDescent="0.15">
      <c r="A84" s="157"/>
      <c r="B84" s="178"/>
      <c r="C84" s="178"/>
      <c r="D84" s="15"/>
      <c r="E84" s="147"/>
      <c r="F84" s="147"/>
      <c r="G84" s="136"/>
      <c r="H84" s="147"/>
      <c r="I84" s="157"/>
      <c r="J84" s="157"/>
      <c r="K84" s="157"/>
      <c r="L84" s="157"/>
      <c r="M84" s="157"/>
      <c r="N84" s="157"/>
      <c r="O84" s="157"/>
      <c r="P84" s="157"/>
      <c r="Q84" s="157"/>
      <c r="R84" s="157"/>
      <c r="S84" s="157"/>
      <c r="T84" s="157"/>
      <c r="U84" s="157"/>
      <c r="V84" s="157"/>
      <c r="W84" s="157"/>
      <c r="X84" s="157"/>
      <c r="Y84" s="157"/>
      <c r="Z84" s="157"/>
    </row>
    <row r="85" spans="1:26" ht="13.5" customHeight="1" x14ac:dyDescent="0.15">
      <c r="A85" s="157"/>
      <c r="B85" s="178"/>
      <c r="C85" s="178"/>
      <c r="D85" s="15"/>
      <c r="E85" s="147"/>
      <c r="F85" s="147"/>
      <c r="G85" s="136"/>
      <c r="H85" s="147"/>
      <c r="I85" s="157"/>
      <c r="J85" s="157"/>
      <c r="K85" s="157"/>
      <c r="L85" s="157"/>
      <c r="M85" s="157"/>
      <c r="N85" s="157"/>
      <c r="O85" s="157"/>
      <c r="P85" s="157"/>
      <c r="Q85" s="157"/>
      <c r="R85" s="157"/>
      <c r="S85" s="157"/>
      <c r="T85" s="157"/>
      <c r="U85" s="157"/>
      <c r="V85" s="157"/>
      <c r="W85" s="157"/>
      <c r="X85" s="157"/>
      <c r="Y85" s="157"/>
      <c r="Z85" s="157"/>
    </row>
    <row r="86" spans="1:26" ht="13.5" customHeight="1" x14ac:dyDescent="0.15">
      <c r="A86" s="157"/>
      <c r="B86" s="178"/>
      <c r="C86" s="178"/>
      <c r="D86" s="15"/>
      <c r="E86" s="147"/>
      <c r="F86" s="147"/>
      <c r="G86" s="136"/>
      <c r="H86" s="147"/>
      <c r="I86" s="157"/>
      <c r="J86" s="157"/>
      <c r="K86" s="157"/>
      <c r="L86" s="157"/>
      <c r="M86" s="157"/>
      <c r="N86" s="157"/>
      <c r="O86" s="157"/>
      <c r="P86" s="157"/>
      <c r="Q86" s="157"/>
      <c r="R86" s="157"/>
      <c r="S86" s="157"/>
      <c r="T86" s="157"/>
      <c r="U86" s="157"/>
      <c r="V86" s="157"/>
      <c r="W86" s="157"/>
      <c r="X86" s="157"/>
      <c r="Y86" s="157"/>
      <c r="Z86" s="157"/>
    </row>
    <row r="87" spans="1:26" ht="13.5" customHeight="1" x14ac:dyDescent="0.15">
      <c r="A87" s="157"/>
      <c r="B87" s="178"/>
      <c r="C87" s="147"/>
      <c r="D87" s="15"/>
      <c r="E87" s="147"/>
      <c r="F87" s="147"/>
      <c r="G87" s="136"/>
      <c r="H87" s="147"/>
      <c r="I87" s="157"/>
      <c r="J87" s="157"/>
      <c r="K87" s="157"/>
      <c r="L87" s="157"/>
      <c r="M87" s="157"/>
      <c r="N87" s="157"/>
      <c r="O87" s="157"/>
      <c r="P87" s="157"/>
      <c r="Q87" s="157"/>
      <c r="R87" s="157"/>
      <c r="S87" s="157"/>
      <c r="T87" s="157"/>
      <c r="U87" s="157"/>
      <c r="V87" s="157"/>
      <c r="W87" s="157"/>
      <c r="X87" s="157"/>
      <c r="Y87" s="157"/>
      <c r="Z87" s="157"/>
    </row>
    <row r="88" spans="1:26" ht="13.5" customHeight="1" x14ac:dyDescent="0.15">
      <c r="A88" s="157"/>
      <c r="B88" s="178"/>
      <c r="C88" s="147"/>
      <c r="D88" s="15"/>
      <c r="E88" s="147"/>
      <c r="F88" s="147"/>
      <c r="G88" s="136"/>
      <c r="H88" s="147"/>
      <c r="I88" s="157"/>
      <c r="J88" s="157"/>
      <c r="K88" s="157"/>
      <c r="L88" s="157"/>
      <c r="M88" s="157"/>
      <c r="N88" s="157"/>
      <c r="O88" s="157"/>
      <c r="P88" s="157"/>
      <c r="Q88" s="157"/>
      <c r="R88" s="157"/>
      <c r="S88" s="157"/>
      <c r="T88" s="157"/>
      <c r="U88" s="157"/>
      <c r="V88" s="157"/>
      <c r="W88" s="157"/>
      <c r="X88" s="157"/>
      <c r="Y88" s="157"/>
      <c r="Z88" s="157"/>
    </row>
    <row r="89" spans="1:26" ht="13.5" customHeight="1" x14ac:dyDescent="0.15">
      <c r="A89" s="157"/>
      <c r="B89" s="178"/>
      <c r="C89" s="147"/>
      <c r="D89" s="15"/>
      <c r="E89" s="147"/>
      <c r="F89" s="147"/>
      <c r="G89" s="136"/>
      <c r="H89" s="147"/>
      <c r="I89" s="157"/>
      <c r="J89" s="157"/>
      <c r="K89" s="157"/>
      <c r="L89" s="157"/>
      <c r="M89" s="157"/>
      <c r="N89" s="157"/>
      <c r="O89" s="157"/>
      <c r="P89" s="157"/>
      <c r="Q89" s="157"/>
      <c r="R89" s="157"/>
      <c r="S89" s="157"/>
      <c r="T89" s="157"/>
      <c r="U89" s="157"/>
      <c r="V89" s="157"/>
      <c r="W89" s="157"/>
      <c r="X89" s="157"/>
      <c r="Y89" s="157"/>
      <c r="Z89" s="157"/>
    </row>
    <row r="90" spans="1:26" ht="13.5" customHeight="1" x14ac:dyDescent="0.15">
      <c r="A90" s="157"/>
      <c r="B90" s="178"/>
      <c r="C90" s="147"/>
      <c r="D90" s="15"/>
      <c r="E90" s="147"/>
      <c r="F90" s="147"/>
      <c r="G90" s="136"/>
      <c r="H90" s="147"/>
      <c r="I90" s="157"/>
      <c r="J90" s="157"/>
      <c r="K90" s="157"/>
      <c r="L90" s="157"/>
      <c r="M90" s="157"/>
      <c r="N90" s="157"/>
      <c r="O90" s="157"/>
      <c r="P90" s="157"/>
      <c r="Q90" s="157"/>
      <c r="R90" s="157"/>
      <c r="S90" s="157"/>
      <c r="T90" s="157"/>
      <c r="U90" s="157"/>
      <c r="V90" s="157"/>
      <c r="W90" s="157"/>
      <c r="X90" s="157"/>
      <c r="Y90" s="157"/>
      <c r="Z90" s="157"/>
    </row>
    <row r="91" spans="1:26" ht="13.5" customHeight="1" x14ac:dyDescent="0.15">
      <c r="A91" s="157"/>
      <c r="B91" s="178"/>
      <c r="C91" s="147"/>
      <c r="D91" s="15"/>
      <c r="E91" s="147"/>
      <c r="F91" s="147"/>
      <c r="G91" s="136"/>
      <c r="H91" s="147"/>
      <c r="I91" s="157"/>
      <c r="J91" s="157"/>
      <c r="K91" s="157"/>
      <c r="L91" s="157"/>
      <c r="M91" s="157"/>
      <c r="N91" s="157"/>
      <c r="O91" s="157"/>
      <c r="P91" s="157"/>
      <c r="Q91" s="157"/>
      <c r="R91" s="157"/>
      <c r="S91" s="157"/>
      <c r="T91" s="157"/>
      <c r="U91" s="157"/>
      <c r="V91" s="157"/>
      <c r="W91" s="157"/>
      <c r="X91" s="157"/>
      <c r="Y91" s="157"/>
      <c r="Z91" s="157"/>
    </row>
    <row r="92" spans="1:26" ht="13.5" customHeight="1" x14ac:dyDescent="0.15">
      <c r="A92" s="157"/>
      <c r="B92" s="178"/>
      <c r="C92" s="147"/>
      <c r="D92" s="15"/>
      <c r="E92" s="147"/>
      <c r="F92" s="147"/>
      <c r="G92" s="136"/>
      <c r="H92" s="147"/>
      <c r="I92" s="157"/>
      <c r="J92" s="157"/>
      <c r="K92" s="157"/>
      <c r="L92" s="157"/>
      <c r="M92" s="157"/>
      <c r="N92" s="157"/>
      <c r="O92" s="157"/>
      <c r="P92" s="157"/>
      <c r="Q92" s="157"/>
      <c r="R92" s="157"/>
      <c r="S92" s="157"/>
      <c r="T92" s="157"/>
      <c r="U92" s="157"/>
      <c r="V92" s="157"/>
      <c r="W92" s="157"/>
      <c r="X92" s="157"/>
      <c r="Y92" s="157"/>
      <c r="Z92" s="157"/>
    </row>
    <row r="93" spans="1:26" ht="13.5" customHeight="1" x14ac:dyDescent="0.15">
      <c r="A93" s="157"/>
      <c r="B93" s="178"/>
      <c r="C93" s="147"/>
      <c r="D93" s="15"/>
      <c r="E93" s="147"/>
      <c r="F93" s="147"/>
      <c r="G93" s="136"/>
      <c r="H93" s="147"/>
      <c r="I93" s="157"/>
      <c r="J93" s="157"/>
      <c r="K93" s="157"/>
      <c r="L93" s="157"/>
      <c r="M93" s="157"/>
      <c r="N93" s="157"/>
      <c r="O93" s="157"/>
      <c r="P93" s="157"/>
      <c r="Q93" s="157"/>
      <c r="R93" s="157"/>
      <c r="S93" s="157"/>
      <c r="T93" s="157"/>
      <c r="U93" s="157"/>
      <c r="V93" s="157"/>
      <c r="W93" s="157"/>
      <c r="X93" s="157"/>
      <c r="Y93" s="157"/>
      <c r="Z93" s="157"/>
    </row>
    <row r="94" spans="1:26" ht="13.5" customHeight="1" x14ac:dyDescent="0.15">
      <c r="A94" s="157"/>
      <c r="B94" s="178"/>
      <c r="C94" s="147"/>
      <c r="D94" s="15"/>
      <c r="E94" s="147"/>
      <c r="F94" s="147"/>
      <c r="G94" s="136"/>
      <c r="H94" s="147"/>
      <c r="I94" s="157"/>
      <c r="J94" s="157"/>
      <c r="K94" s="157"/>
      <c r="L94" s="157"/>
      <c r="M94" s="157"/>
      <c r="N94" s="157"/>
      <c r="O94" s="157"/>
      <c r="P94" s="157"/>
      <c r="Q94" s="157"/>
      <c r="R94" s="157"/>
      <c r="S94" s="157"/>
      <c r="T94" s="157"/>
      <c r="U94" s="157"/>
      <c r="V94" s="157"/>
      <c r="W94" s="157"/>
      <c r="X94" s="157"/>
      <c r="Y94" s="157"/>
      <c r="Z94" s="157"/>
    </row>
    <row r="95" spans="1:26" ht="13.5" customHeight="1" x14ac:dyDescent="0.15">
      <c r="A95" s="157"/>
      <c r="B95" s="178"/>
      <c r="C95" s="147"/>
      <c r="D95" s="15"/>
      <c r="E95" s="147"/>
      <c r="F95" s="147"/>
      <c r="G95" s="136"/>
      <c r="H95" s="147"/>
      <c r="I95" s="157"/>
      <c r="J95" s="157"/>
      <c r="K95" s="157"/>
      <c r="L95" s="157"/>
      <c r="M95" s="157"/>
      <c r="N95" s="157"/>
      <c r="O95" s="157"/>
      <c r="P95" s="157"/>
      <c r="Q95" s="157"/>
      <c r="R95" s="157"/>
      <c r="S95" s="157"/>
      <c r="T95" s="157"/>
      <c r="U95" s="157"/>
      <c r="V95" s="157"/>
      <c r="W95" s="157"/>
      <c r="X95" s="157"/>
      <c r="Y95" s="157"/>
      <c r="Z95" s="157"/>
    </row>
    <row r="96" spans="1:26" ht="13.5" customHeight="1" x14ac:dyDescent="0.15">
      <c r="A96" s="157"/>
      <c r="B96" s="178"/>
      <c r="C96" s="147"/>
      <c r="D96" s="15"/>
      <c r="E96" s="147"/>
      <c r="F96" s="147"/>
      <c r="G96" s="136"/>
      <c r="H96" s="147"/>
      <c r="I96" s="157"/>
      <c r="J96" s="157"/>
      <c r="K96" s="157"/>
      <c r="L96" s="157"/>
      <c r="M96" s="157"/>
      <c r="N96" s="157"/>
      <c r="O96" s="157"/>
      <c r="P96" s="157"/>
      <c r="Q96" s="157"/>
      <c r="R96" s="157"/>
      <c r="S96" s="157"/>
      <c r="T96" s="157"/>
      <c r="U96" s="157"/>
      <c r="V96" s="157"/>
      <c r="W96" s="157"/>
      <c r="X96" s="157"/>
      <c r="Y96" s="157"/>
      <c r="Z96" s="157"/>
    </row>
    <row r="97" spans="1:26" ht="13.5" customHeight="1" x14ac:dyDescent="0.15">
      <c r="A97" s="157"/>
      <c r="B97" s="178"/>
      <c r="C97" s="147"/>
      <c r="D97" s="15"/>
      <c r="E97" s="147"/>
      <c r="F97" s="147"/>
      <c r="G97" s="136"/>
      <c r="H97" s="147"/>
      <c r="I97" s="157"/>
      <c r="J97" s="157"/>
      <c r="K97" s="157"/>
      <c r="L97" s="157"/>
      <c r="M97" s="157"/>
      <c r="N97" s="157"/>
      <c r="O97" s="157"/>
      <c r="P97" s="157"/>
      <c r="Q97" s="157"/>
      <c r="R97" s="157"/>
      <c r="S97" s="157"/>
      <c r="T97" s="157"/>
      <c r="U97" s="157"/>
      <c r="V97" s="157"/>
      <c r="W97" s="157"/>
      <c r="X97" s="157"/>
      <c r="Y97" s="157"/>
      <c r="Z97" s="157"/>
    </row>
    <row r="98" spans="1:26" ht="13.5" customHeight="1" x14ac:dyDescent="0.15">
      <c r="A98" s="157"/>
      <c r="B98" s="178"/>
      <c r="C98" s="147"/>
      <c r="D98" s="15"/>
      <c r="E98" s="147"/>
      <c r="F98" s="147"/>
      <c r="G98" s="136"/>
      <c r="H98" s="147"/>
      <c r="I98" s="157"/>
      <c r="J98" s="157"/>
      <c r="K98" s="157"/>
      <c r="L98" s="157"/>
      <c r="M98" s="157"/>
      <c r="N98" s="157"/>
      <c r="O98" s="157"/>
      <c r="P98" s="157"/>
      <c r="Q98" s="157"/>
      <c r="R98" s="157"/>
      <c r="S98" s="157"/>
      <c r="T98" s="157"/>
      <c r="U98" s="157"/>
      <c r="V98" s="157"/>
      <c r="W98" s="157"/>
      <c r="X98" s="157"/>
      <c r="Y98" s="157"/>
      <c r="Z98" s="157"/>
    </row>
    <row r="99" spans="1:26" ht="13.5" customHeight="1" x14ac:dyDescent="0.15">
      <c r="A99" s="157"/>
      <c r="B99" s="178"/>
      <c r="C99" s="147"/>
      <c r="D99" s="15"/>
      <c r="E99" s="147"/>
      <c r="F99" s="147"/>
      <c r="G99" s="136"/>
      <c r="H99" s="147"/>
      <c r="I99" s="157"/>
      <c r="J99" s="157"/>
      <c r="K99" s="157"/>
      <c r="L99" s="157"/>
      <c r="M99" s="157"/>
      <c r="N99" s="157"/>
      <c r="O99" s="157"/>
      <c r="P99" s="157"/>
      <c r="Q99" s="157"/>
      <c r="R99" s="157"/>
      <c r="S99" s="157"/>
      <c r="T99" s="157"/>
      <c r="U99" s="157"/>
      <c r="V99" s="157"/>
      <c r="W99" s="157"/>
      <c r="X99" s="157"/>
      <c r="Y99" s="157"/>
      <c r="Z99" s="157"/>
    </row>
    <row r="100" spans="1:26" ht="13.5" customHeight="1" x14ac:dyDescent="0.15">
      <c r="A100" s="157"/>
      <c r="B100" s="178"/>
      <c r="C100" s="147"/>
      <c r="D100" s="15"/>
      <c r="E100" s="147"/>
      <c r="F100" s="147"/>
      <c r="G100" s="136"/>
      <c r="H100" s="147"/>
      <c r="I100" s="157"/>
      <c r="J100" s="157"/>
      <c r="K100" s="157"/>
      <c r="L100" s="157"/>
      <c r="M100" s="157"/>
      <c r="N100" s="157"/>
      <c r="O100" s="157"/>
      <c r="P100" s="157"/>
      <c r="Q100" s="157"/>
      <c r="R100" s="157"/>
      <c r="S100" s="157"/>
      <c r="T100" s="157"/>
      <c r="U100" s="157"/>
      <c r="V100" s="157"/>
      <c r="W100" s="157"/>
      <c r="X100" s="157"/>
      <c r="Y100" s="157"/>
      <c r="Z100" s="157"/>
    </row>
    <row r="101" spans="1:26" ht="13.5" customHeight="1" x14ac:dyDescent="0.15">
      <c r="A101" s="157"/>
      <c r="B101" s="178"/>
      <c r="C101" s="147"/>
      <c r="D101" s="15"/>
      <c r="E101" s="147"/>
      <c r="F101" s="147"/>
      <c r="G101" s="136"/>
      <c r="H101" s="147"/>
      <c r="I101" s="157"/>
      <c r="J101" s="157"/>
      <c r="K101" s="157"/>
      <c r="L101" s="157"/>
      <c r="M101" s="157"/>
      <c r="N101" s="157"/>
      <c r="O101" s="157"/>
      <c r="P101" s="157"/>
      <c r="Q101" s="157"/>
      <c r="R101" s="157"/>
      <c r="S101" s="157"/>
      <c r="T101" s="157"/>
      <c r="U101" s="157"/>
      <c r="V101" s="157"/>
      <c r="W101" s="157"/>
      <c r="X101" s="157"/>
      <c r="Y101" s="157"/>
      <c r="Z101" s="157"/>
    </row>
    <row r="102" spans="1:26" ht="13.5" customHeight="1" x14ac:dyDescent="0.15">
      <c r="A102" s="157"/>
      <c r="B102" s="178"/>
      <c r="C102" s="147"/>
      <c r="D102" s="15"/>
      <c r="E102" s="147"/>
      <c r="F102" s="147"/>
      <c r="G102" s="136"/>
      <c r="H102" s="147"/>
      <c r="I102" s="157"/>
      <c r="J102" s="157"/>
      <c r="K102" s="157"/>
      <c r="L102" s="157"/>
      <c r="M102" s="157"/>
      <c r="N102" s="157"/>
      <c r="O102" s="157"/>
      <c r="P102" s="157"/>
      <c r="Q102" s="157"/>
      <c r="R102" s="157"/>
      <c r="S102" s="157"/>
      <c r="T102" s="157"/>
      <c r="U102" s="157"/>
      <c r="V102" s="157"/>
      <c r="W102" s="157"/>
      <c r="X102" s="157"/>
      <c r="Y102" s="157"/>
      <c r="Z102" s="157"/>
    </row>
    <row r="103" spans="1:26" ht="13.5" customHeight="1" x14ac:dyDescent="0.15">
      <c r="A103" s="157"/>
      <c r="B103" s="178"/>
      <c r="C103" s="147"/>
      <c r="D103" s="15"/>
      <c r="E103" s="147"/>
      <c r="F103" s="147"/>
      <c r="G103" s="136"/>
      <c r="H103" s="147"/>
      <c r="I103" s="157"/>
      <c r="J103" s="157"/>
      <c r="K103" s="157"/>
      <c r="L103" s="157"/>
      <c r="M103" s="157"/>
      <c r="N103" s="157"/>
      <c r="O103" s="157"/>
      <c r="P103" s="157"/>
      <c r="Q103" s="157"/>
      <c r="R103" s="157"/>
      <c r="S103" s="157"/>
      <c r="T103" s="157"/>
      <c r="U103" s="157"/>
      <c r="V103" s="157"/>
      <c r="W103" s="157"/>
      <c r="X103" s="157"/>
      <c r="Y103" s="157"/>
      <c r="Z103" s="157"/>
    </row>
    <row r="104" spans="1:26" ht="13.5" customHeight="1" x14ac:dyDescent="0.15">
      <c r="A104" s="157"/>
      <c r="B104" s="178"/>
      <c r="C104" s="147"/>
      <c r="D104" s="15"/>
      <c r="E104" s="147"/>
      <c r="F104" s="147"/>
      <c r="G104" s="136"/>
      <c r="H104" s="147"/>
      <c r="I104" s="157"/>
      <c r="J104" s="157"/>
      <c r="K104" s="157"/>
      <c r="L104" s="157"/>
      <c r="M104" s="157"/>
      <c r="N104" s="157"/>
      <c r="O104" s="157"/>
      <c r="P104" s="157"/>
      <c r="Q104" s="157"/>
      <c r="R104" s="157"/>
      <c r="S104" s="157"/>
      <c r="T104" s="157"/>
      <c r="U104" s="157"/>
      <c r="V104" s="157"/>
      <c r="W104" s="157"/>
      <c r="X104" s="157"/>
      <c r="Y104" s="157"/>
      <c r="Z104" s="157"/>
    </row>
    <row r="105" spans="1:26" ht="13.5" customHeight="1" x14ac:dyDescent="0.15">
      <c r="A105" s="157"/>
      <c r="B105" s="178"/>
      <c r="C105" s="147"/>
      <c r="D105" s="15"/>
      <c r="E105" s="147"/>
      <c r="F105" s="147"/>
      <c r="G105" s="136"/>
      <c r="H105" s="147"/>
      <c r="I105" s="157"/>
      <c r="J105" s="157"/>
      <c r="K105" s="157"/>
      <c r="L105" s="157"/>
      <c r="M105" s="157"/>
      <c r="N105" s="157"/>
      <c r="O105" s="157"/>
      <c r="P105" s="157"/>
      <c r="Q105" s="157"/>
      <c r="R105" s="157"/>
      <c r="S105" s="157"/>
      <c r="T105" s="157"/>
      <c r="U105" s="157"/>
      <c r="V105" s="157"/>
      <c r="W105" s="157"/>
      <c r="X105" s="157"/>
      <c r="Y105" s="157"/>
      <c r="Z105" s="157"/>
    </row>
    <row r="106" spans="1:26" ht="13.5" customHeight="1" x14ac:dyDescent="0.15">
      <c r="A106" s="157"/>
      <c r="B106" s="178"/>
      <c r="C106" s="147"/>
      <c r="D106" s="15"/>
      <c r="E106" s="147"/>
      <c r="F106" s="147"/>
      <c r="G106" s="136"/>
      <c r="H106" s="147"/>
      <c r="I106" s="157"/>
      <c r="J106" s="157"/>
      <c r="K106" s="157"/>
      <c r="L106" s="157"/>
      <c r="M106" s="157"/>
      <c r="N106" s="157"/>
      <c r="O106" s="157"/>
      <c r="P106" s="157"/>
      <c r="Q106" s="157"/>
      <c r="R106" s="157"/>
      <c r="S106" s="157"/>
      <c r="T106" s="157"/>
      <c r="U106" s="157"/>
      <c r="V106" s="157"/>
      <c r="W106" s="157"/>
      <c r="X106" s="157"/>
      <c r="Y106" s="157"/>
      <c r="Z106" s="157"/>
    </row>
    <row r="107" spans="1:26" ht="13.5" customHeight="1" x14ac:dyDescent="0.15">
      <c r="A107" s="157"/>
      <c r="B107" s="178"/>
      <c r="C107" s="147"/>
      <c r="D107" s="15"/>
      <c r="E107" s="147"/>
      <c r="F107" s="147"/>
      <c r="G107" s="136"/>
      <c r="H107" s="147"/>
      <c r="I107" s="157"/>
      <c r="J107" s="157"/>
      <c r="K107" s="157"/>
      <c r="L107" s="157"/>
      <c r="M107" s="157"/>
      <c r="N107" s="157"/>
      <c r="O107" s="157"/>
      <c r="P107" s="157"/>
      <c r="Q107" s="157"/>
      <c r="R107" s="157"/>
      <c r="S107" s="157"/>
      <c r="T107" s="157"/>
      <c r="U107" s="157"/>
      <c r="V107" s="157"/>
      <c r="W107" s="157"/>
      <c r="X107" s="157"/>
      <c r="Y107" s="157"/>
      <c r="Z107" s="157"/>
    </row>
    <row r="108" spans="1:26" ht="13.5" customHeight="1" x14ac:dyDescent="0.15">
      <c r="A108" s="157"/>
      <c r="B108" s="178"/>
      <c r="C108" s="147"/>
      <c r="D108" s="15"/>
      <c r="E108" s="147"/>
      <c r="F108" s="147"/>
      <c r="G108" s="136"/>
      <c r="H108" s="147"/>
      <c r="I108" s="157"/>
      <c r="J108" s="157"/>
      <c r="K108" s="157"/>
      <c r="L108" s="157"/>
      <c r="M108" s="157"/>
      <c r="N108" s="157"/>
      <c r="O108" s="157"/>
      <c r="P108" s="157"/>
      <c r="Q108" s="157"/>
      <c r="R108" s="157"/>
      <c r="S108" s="157"/>
      <c r="T108" s="157"/>
      <c r="U108" s="157"/>
      <c r="V108" s="157"/>
      <c r="W108" s="157"/>
      <c r="X108" s="157"/>
      <c r="Y108" s="157"/>
      <c r="Z108" s="157"/>
    </row>
    <row r="109" spans="1:26" ht="13.5" customHeight="1" x14ac:dyDescent="0.15">
      <c r="A109" s="157"/>
      <c r="B109" s="178"/>
      <c r="C109" s="147"/>
      <c r="D109" s="15"/>
      <c r="E109" s="147"/>
      <c r="F109" s="147"/>
      <c r="G109" s="136"/>
      <c r="H109" s="147"/>
      <c r="I109" s="157"/>
      <c r="J109" s="157"/>
      <c r="K109" s="157"/>
      <c r="L109" s="157"/>
      <c r="M109" s="157"/>
      <c r="N109" s="157"/>
      <c r="O109" s="157"/>
      <c r="P109" s="157"/>
      <c r="Q109" s="157"/>
      <c r="R109" s="157"/>
      <c r="S109" s="157"/>
      <c r="T109" s="157"/>
      <c r="U109" s="157"/>
      <c r="V109" s="157"/>
      <c r="W109" s="157"/>
      <c r="X109" s="157"/>
      <c r="Y109" s="157"/>
      <c r="Z109" s="157"/>
    </row>
    <row r="110" spans="1:26" ht="13.5" customHeight="1" x14ac:dyDescent="0.15">
      <c r="A110" s="157"/>
      <c r="B110" s="178"/>
      <c r="C110" s="147"/>
      <c r="D110" s="15"/>
      <c r="E110" s="147"/>
      <c r="F110" s="147"/>
      <c r="G110" s="136"/>
      <c r="H110" s="147"/>
      <c r="I110" s="157"/>
      <c r="J110" s="157"/>
      <c r="K110" s="157"/>
      <c r="L110" s="157"/>
      <c r="M110" s="157"/>
      <c r="N110" s="157"/>
      <c r="O110" s="157"/>
      <c r="P110" s="157"/>
      <c r="Q110" s="157"/>
      <c r="R110" s="157"/>
      <c r="S110" s="157"/>
      <c r="T110" s="157"/>
      <c r="U110" s="157"/>
      <c r="V110" s="157"/>
      <c r="W110" s="157"/>
      <c r="X110" s="157"/>
      <c r="Y110" s="157"/>
      <c r="Z110" s="157"/>
    </row>
    <row r="111" spans="1:26" ht="13.5" customHeight="1" x14ac:dyDescent="0.15">
      <c r="A111" s="157"/>
      <c r="B111" s="178"/>
      <c r="C111" s="147"/>
      <c r="D111" s="15"/>
      <c r="E111" s="147"/>
      <c r="F111" s="147"/>
      <c r="G111" s="136"/>
      <c r="H111" s="147"/>
      <c r="I111" s="157"/>
      <c r="J111" s="157"/>
      <c r="K111" s="157"/>
      <c r="L111" s="157"/>
      <c r="M111" s="157"/>
      <c r="N111" s="157"/>
      <c r="O111" s="157"/>
      <c r="P111" s="157"/>
      <c r="Q111" s="157"/>
      <c r="R111" s="157"/>
      <c r="S111" s="157"/>
      <c r="T111" s="157"/>
      <c r="U111" s="157"/>
      <c r="V111" s="157"/>
      <c r="W111" s="157"/>
      <c r="X111" s="157"/>
      <c r="Y111" s="157"/>
      <c r="Z111" s="157"/>
    </row>
    <row r="112" spans="1:26" ht="13.5" customHeight="1" x14ac:dyDescent="0.15">
      <c r="A112" s="157"/>
      <c r="B112" s="178"/>
      <c r="C112" s="147"/>
      <c r="D112" s="15"/>
      <c r="E112" s="147"/>
      <c r="F112" s="147"/>
      <c r="G112" s="136"/>
      <c r="H112" s="147"/>
      <c r="I112" s="157"/>
      <c r="J112" s="157"/>
      <c r="K112" s="157"/>
      <c r="L112" s="157"/>
      <c r="M112" s="157"/>
      <c r="N112" s="157"/>
      <c r="O112" s="157"/>
      <c r="P112" s="157"/>
      <c r="Q112" s="157"/>
      <c r="R112" s="157"/>
      <c r="S112" s="157"/>
      <c r="T112" s="157"/>
      <c r="U112" s="157"/>
      <c r="V112" s="157"/>
      <c r="W112" s="157"/>
      <c r="X112" s="157"/>
      <c r="Y112" s="157"/>
      <c r="Z112" s="157"/>
    </row>
    <row r="113" spans="1:26" ht="13.5" customHeight="1" x14ac:dyDescent="0.15">
      <c r="A113" s="157"/>
      <c r="B113" s="178"/>
      <c r="C113" s="147"/>
      <c r="D113" s="15"/>
      <c r="E113" s="147"/>
      <c r="F113" s="147"/>
      <c r="G113" s="136"/>
      <c r="H113" s="147"/>
      <c r="I113" s="157"/>
      <c r="J113" s="157"/>
      <c r="K113" s="157"/>
      <c r="L113" s="157"/>
      <c r="M113" s="157"/>
      <c r="N113" s="157"/>
      <c r="O113" s="157"/>
      <c r="P113" s="157"/>
      <c r="Q113" s="157"/>
      <c r="R113" s="157"/>
      <c r="S113" s="157"/>
      <c r="T113" s="157"/>
      <c r="U113" s="157"/>
      <c r="V113" s="157"/>
      <c r="W113" s="157"/>
      <c r="X113" s="157"/>
      <c r="Y113" s="157"/>
      <c r="Z113" s="157"/>
    </row>
    <row r="114" spans="1:26" ht="13.5" customHeight="1" x14ac:dyDescent="0.15">
      <c r="A114" s="157"/>
      <c r="B114" s="178"/>
      <c r="C114" s="147"/>
      <c r="D114" s="15"/>
      <c r="E114" s="147"/>
      <c r="F114" s="147"/>
      <c r="G114" s="136"/>
      <c r="H114" s="147"/>
      <c r="I114" s="157"/>
      <c r="J114" s="157"/>
      <c r="K114" s="157"/>
      <c r="L114" s="157"/>
      <c r="M114" s="157"/>
      <c r="N114" s="157"/>
      <c r="O114" s="157"/>
      <c r="P114" s="157"/>
      <c r="Q114" s="157"/>
      <c r="R114" s="157"/>
      <c r="S114" s="157"/>
      <c r="T114" s="157"/>
      <c r="U114" s="157"/>
      <c r="V114" s="157"/>
      <c r="W114" s="157"/>
      <c r="X114" s="157"/>
      <c r="Y114" s="157"/>
      <c r="Z114" s="157"/>
    </row>
    <row r="115" spans="1:26" ht="13.5" customHeight="1" x14ac:dyDescent="0.15">
      <c r="A115" s="157"/>
      <c r="B115" s="178"/>
      <c r="C115" s="147"/>
      <c r="D115" s="15"/>
      <c r="E115" s="147"/>
      <c r="F115" s="147"/>
      <c r="G115" s="136"/>
      <c r="H115" s="147"/>
      <c r="I115" s="157"/>
      <c r="J115" s="157"/>
      <c r="K115" s="157"/>
      <c r="L115" s="157"/>
      <c r="M115" s="157"/>
      <c r="N115" s="157"/>
      <c r="O115" s="157"/>
      <c r="P115" s="157"/>
      <c r="Q115" s="157"/>
      <c r="R115" s="157"/>
      <c r="S115" s="157"/>
      <c r="T115" s="157"/>
      <c r="U115" s="157"/>
      <c r="V115" s="157"/>
      <c r="W115" s="157"/>
      <c r="X115" s="157"/>
      <c r="Y115" s="157"/>
      <c r="Z115" s="157"/>
    </row>
    <row r="116" spans="1:26" ht="13.5" customHeight="1" x14ac:dyDescent="0.15">
      <c r="A116" s="157"/>
      <c r="B116" s="178"/>
      <c r="C116" s="147"/>
      <c r="D116" s="15"/>
      <c r="E116" s="147"/>
      <c r="F116" s="147"/>
      <c r="G116" s="136"/>
      <c r="H116" s="147"/>
      <c r="I116" s="157"/>
      <c r="J116" s="157"/>
      <c r="K116" s="157"/>
      <c r="L116" s="157"/>
      <c r="M116" s="157"/>
      <c r="N116" s="157"/>
      <c r="O116" s="157"/>
      <c r="P116" s="157"/>
      <c r="Q116" s="157"/>
      <c r="R116" s="157"/>
      <c r="S116" s="157"/>
      <c r="T116" s="157"/>
      <c r="U116" s="157"/>
      <c r="V116" s="157"/>
      <c r="W116" s="157"/>
      <c r="X116" s="157"/>
      <c r="Y116" s="157"/>
      <c r="Z116" s="157"/>
    </row>
    <row r="117" spans="1:26" ht="13.5" customHeight="1" x14ac:dyDescent="0.15">
      <c r="A117" s="157"/>
      <c r="B117" s="178"/>
      <c r="C117" s="147"/>
      <c r="D117" s="15"/>
      <c r="E117" s="147"/>
      <c r="F117" s="147"/>
      <c r="G117" s="136"/>
      <c r="H117" s="147"/>
      <c r="I117" s="157"/>
      <c r="J117" s="157"/>
      <c r="K117" s="157"/>
      <c r="L117" s="157"/>
      <c r="M117" s="157"/>
      <c r="N117" s="157"/>
      <c r="O117" s="157"/>
      <c r="P117" s="157"/>
      <c r="Q117" s="157"/>
      <c r="R117" s="157"/>
      <c r="S117" s="157"/>
      <c r="T117" s="157"/>
      <c r="U117" s="157"/>
      <c r="V117" s="157"/>
      <c r="W117" s="157"/>
      <c r="X117" s="157"/>
      <c r="Y117" s="157"/>
      <c r="Z117" s="157"/>
    </row>
    <row r="118" spans="1:26" ht="13.5" customHeight="1" x14ac:dyDescent="0.15">
      <c r="A118" s="157"/>
      <c r="B118" s="178"/>
      <c r="C118" s="147"/>
      <c r="D118" s="15"/>
      <c r="E118" s="147"/>
      <c r="F118" s="147"/>
      <c r="G118" s="136"/>
      <c r="H118" s="147"/>
      <c r="I118" s="157"/>
      <c r="J118" s="157"/>
      <c r="K118" s="157"/>
      <c r="L118" s="157"/>
      <c r="M118" s="157"/>
      <c r="N118" s="157"/>
      <c r="O118" s="157"/>
      <c r="P118" s="157"/>
      <c r="Q118" s="157"/>
      <c r="R118" s="157"/>
      <c r="S118" s="157"/>
      <c r="T118" s="157"/>
      <c r="U118" s="157"/>
      <c r="V118" s="157"/>
      <c r="W118" s="157"/>
      <c r="X118" s="157"/>
      <c r="Y118" s="157"/>
      <c r="Z118" s="157"/>
    </row>
    <row r="119" spans="1:26" ht="13.5" customHeight="1" x14ac:dyDescent="0.15">
      <c r="A119" s="157"/>
      <c r="B119" s="178"/>
      <c r="C119" s="147"/>
      <c r="D119" s="15"/>
      <c r="E119" s="147"/>
      <c r="F119" s="147"/>
      <c r="G119" s="136"/>
      <c r="H119" s="147"/>
      <c r="I119" s="157"/>
      <c r="J119" s="157"/>
      <c r="K119" s="157"/>
      <c r="L119" s="157"/>
      <c r="M119" s="157"/>
      <c r="N119" s="157"/>
      <c r="O119" s="157"/>
      <c r="P119" s="157"/>
      <c r="Q119" s="157"/>
      <c r="R119" s="157"/>
      <c r="S119" s="157"/>
      <c r="T119" s="157"/>
      <c r="U119" s="157"/>
      <c r="V119" s="157"/>
      <c r="W119" s="157"/>
      <c r="X119" s="157"/>
      <c r="Y119" s="157"/>
      <c r="Z119" s="157"/>
    </row>
    <row r="120" spans="1:26" ht="13.5" customHeight="1" x14ac:dyDescent="0.15">
      <c r="A120" s="157"/>
      <c r="B120" s="178"/>
      <c r="C120" s="147"/>
      <c r="D120" s="15"/>
      <c r="E120" s="147"/>
      <c r="F120" s="147"/>
      <c r="G120" s="136"/>
      <c r="H120" s="147"/>
      <c r="I120" s="157"/>
      <c r="J120" s="157"/>
      <c r="K120" s="157"/>
      <c r="L120" s="157"/>
      <c r="M120" s="157"/>
      <c r="N120" s="157"/>
      <c r="O120" s="157"/>
      <c r="P120" s="157"/>
      <c r="Q120" s="157"/>
      <c r="R120" s="157"/>
      <c r="S120" s="157"/>
      <c r="T120" s="157"/>
      <c r="U120" s="157"/>
      <c r="V120" s="157"/>
      <c r="W120" s="157"/>
      <c r="X120" s="157"/>
      <c r="Y120" s="157"/>
      <c r="Z120" s="157"/>
    </row>
    <row r="121" spans="1:26" ht="13.5" customHeight="1" x14ac:dyDescent="0.15">
      <c r="A121" s="157"/>
      <c r="B121" s="178"/>
      <c r="C121" s="147"/>
      <c r="D121" s="15"/>
      <c r="E121" s="147"/>
      <c r="F121" s="147"/>
      <c r="G121" s="136"/>
      <c r="H121" s="147"/>
      <c r="I121" s="157"/>
      <c r="J121" s="157"/>
      <c r="K121" s="157"/>
      <c r="L121" s="157"/>
      <c r="M121" s="157"/>
      <c r="N121" s="157"/>
      <c r="O121" s="157"/>
      <c r="P121" s="157"/>
      <c r="Q121" s="157"/>
      <c r="R121" s="157"/>
      <c r="S121" s="157"/>
      <c r="T121" s="157"/>
      <c r="U121" s="157"/>
      <c r="V121" s="157"/>
      <c r="W121" s="157"/>
      <c r="X121" s="157"/>
      <c r="Y121" s="157"/>
      <c r="Z121" s="157"/>
    </row>
    <row r="122" spans="1:26" ht="13.5" customHeight="1" x14ac:dyDescent="0.15">
      <c r="A122" s="157"/>
      <c r="B122" s="178"/>
      <c r="C122" s="147"/>
      <c r="D122" s="15"/>
      <c r="E122" s="147"/>
      <c r="F122" s="147"/>
      <c r="G122" s="136"/>
      <c r="H122" s="147"/>
      <c r="I122" s="157"/>
      <c r="J122" s="157"/>
      <c r="K122" s="157"/>
      <c r="L122" s="157"/>
      <c r="M122" s="157"/>
      <c r="N122" s="157"/>
      <c r="O122" s="157"/>
      <c r="P122" s="157"/>
      <c r="Q122" s="157"/>
      <c r="R122" s="157"/>
      <c r="S122" s="157"/>
      <c r="T122" s="157"/>
      <c r="U122" s="157"/>
      <c r="V122" s="157"/>
      <c r="W122" s="157"/>
      <c r="X122" s="157"/>
      <c r="Y122" s="157"/>
      <c r="Z122" s="157"/>
    </row>
    <row r="123" spans="1:26" ht="13.5" customHeight="1" x14ac:dyDescent="0.15">
      <c r="A123" s="157"/>
      <c r="B123" s="178"/>
      <c r="C123" s="147"/>
      <c r="D123" s="15"/>
      <c r="E123" s="147"/>
      <c r="F123" s="147"/>
      <c r="G123" s="136"/>
      <c r="H123" s="147"/>
      <c r="I123" s="157"/>
      <c r="J123" s="157"/>
      <c r="K123" s="157"/>
      <c r="L123" s="157"/>
      <c r="M123" s="157"/>
      <c r="N123" s="157"/>
      <c r="O123" s="157"/>
      <c r="P123" s="157"/>
      <c r="Q123" s="157"/>
      <c r="R123" s="157"/>
      <c r="S123" s="157"/>
      <c r="T123" s="157"/>
      <c r="U123" s="157"/>
      <c r="V123" s="157"/>
      <c r="W123" s="157"/>
      <c r="X123" s="157"/>
      <c r="Y123" s="157"/>
      <c r="Z123" s="157"/>
    </row>
    <row r="124" spans="1:26" ht="13.5" customHeight="1" x14ac:dyDescent="0.15">
      <c r="A124" s="157"/>
      <c r="B124" s="178"/>
      <c r="C124" s="147"/>
      <c r="D124" s="15"/>
      <c r="E124" s="147"/>
      <c r="F124" s="147"/>
      <c r="G124" s="136"/>
      <c r="H124" s="147"/>
      <c r="I124" s="157"/>
      <c r="J124" s="157"/>
      <c r="K124" s="157"/>
      <c r="L124" s="157"/>
      <c r="M124" s="157"/>
      <c r="N124" s="157"/>
      <c r="O124" s="157"/>
      <c r="P124" s="157"/>
      <c r="Q124" s="157"/>
      <c r="R124" s="157"/>
      <c r="S124" s="157"/>
      <c r="T124" s="157"/>
      <c r="U124" s="157"/>
      <c r="V124" s="157"/>
      <c r="W124" s="157"/>
      <c r="X124" s="157"/>
      <c r="Y124" s="157"/>
      <c r="Z124" s="157"/>
    </row>
    <row r="125" spans="1:26" ht="13.5" customHeight="1" x14ac:dyDescent="0.15">
      <c r="A125" s="157"/>
      <c r="B125" s="178"/>
      <c r="C125" s="147"/>
      <c r="D125" s="15"/>
      <c r="E125" s="147"/>
      <c r="F125" s="147"/>
      <c r="G125" s="136"/>
      <c r="H125" s="147"/>
      <c r="I125" s="157"/>
      <c r="J125" s="157"/>
      <c r="K125" s="157"/>
      <c r="L125" s="157"/>
      <c r="M125" s="157"/>
      <c r="N125" s="157"/>
      <c r="O125" s="157"/>
      <c r="P125" s="157"/>
      <c r="Q125" s="157"/>
      <c r="R125" s="157"/>
      <c r="S125" s="157"/>
      <c r="T125" s="157"/>
      <c r="U125" s="157"/>
      <c r="V125" s="157"/>
      <c r="W125" s="157"/>
      <c r="X125" s="157"/>
      <c r="Y125" s="157"/>
      <c r="Z125" s="157"/>
    </row>
    <row r="126" spans="1:26" ht="13.5" customHeight="1" x14ac:dyDescent="0.15">
      <c r="A126" s="157"/>
      <c r="B126" s="178"/>
      <c r="C126" s="147"/>
      <c r="D126" s="15"/>
      <c r="E126" s="147"/>
      <c r="F126" s="147"/>
      <c r="G126" s="136"/>
      <c r="H126" s="147"/>
      <c r="I126" s="157"/>
      <c r="J126" s="157"/>
      <c r="K126" s="157"/>
      <c r="L126" s="157"/>
      <c r="M126" s="157"/>
      <c r="N126" s="157"/>
      <c r="O126" s="157"/>
      <c r="P126" s="157"/>
      <c r="Q126" s="157"/>
      <c r="R126" s="157"/>
      <c r="S126" s="157"/>
      <c r="T126" s="157"/>
      <c r="U126" s="157"/>
      <c r="V126" s="157"/>
      <c r="W126" s="157"/>
      <c r="X126" s="157"/>
      <c r="Y126" s="157"/>
      <c r="Z126" s="157"/>
    </row>
    <row r="127" spans="1:26" ht="13.5" customHeight="1" x14ac:dyDescent="0.15">
      <c r="A127" s="157"/>
      <c r="B127" s="178"/>
      <c r="C127" s="147"/>
      <c r="D127" s="15"/>
      <c r="E127" s="147"/>
      <c r="F127" s="147"/>
      <c r="G127" s="136"/>
      <c r="H127" s="147"/>
      <c r="I127" s="157"/>
      <c r="J127" s="157"/>
      <c r="K127" s="157"/>
      <c r="L127" s="157"/>
      <c r="M127" s="157"/>
      <c r="N127" s="157"/>
      <c r="O127" s="157"/>
      <c r="P127" s="157"/>
      <c r="Q127" s="157"/>
      <c r="R127" s="157"/>
      <c r="S127" s="157"/>
      <c r="T127" s="157"/>
      <c r="U127" s="157"/>
      <c r="V127" s="157"/>
      <c r="W127" s="157"/>
      <c r="X127" s="157"/>
      <c r="Y127" s="157"/>
      <c r="Z127" s="157"/>
    </row>
    <row r="128" spans="1:26" ht="13.5" customHeight="1" x14ac:dyDescent="0.15">
      <c r="A128" s="157"/>
      <c r="B128" s="178"/>
      <c r="C128" s="147"/>
      <c r="D128" s="15"/>
      <c r="E128" s="147"/>
      <c r="F128" s="147"/>
      <c r="G128" s="136"/>
      <c r="H128" s="147"/>
      <c r="I128" s="157"/>
      <c r="J128" s="157"/>
      <c r="K128" s="157"/>
      <c r="L128" s="157"/>
      <c r="M128" s="157"/>
      <c r="N128" s="157"/>
      <c r="O128" s="157"/>
      <c r="P128" s="157"/>
      <c r="Q128" s="157"/>
      <c r="R128" s="157"/>
      <c r="S128" s="157"/>
      <c r="T128" s="157"/>
      <c r="U128" s="157"/>
      <c r="V128" s="157"/>
      <c r="W128" s="157"/>
      <c r="X128" s="157"/>
      <c r="Y128" s="157"/>
      <c r="Z128" s="157"/>
    </row>
    <row r="129" spans="1:26" ht="13.5" customHeight="1" x14ac:dyDescent="0.15">
      <c r="A129" s="157"/>
      <c r="B129" s="178"/>
      <c r="C129" s="147"/>
      <c r="D129" s="15"/>
      <c r="E129" s="147"/>
      <c r="F129" s="147"/>
      <c r="G129" s="136"/>
      <c r="H129" s="147"/>
      <c r="I129" s="157"/>
      <c r="J129" s="157"/>
      <c r="K129" s="157"/>
      <c r="L129" s="157"/>
      <c r="M129" s="157"/>
      <c r="N129" s="157"/>
      <c r="O129" s="157"/>
      <c r="P129" s="157"/>
      <c r="Q129" s="157"/>
      <c r="R129" s="157"/>
      <c r="S129" s="157"/>
      <c r="T129" s="157"/>
      <c r="U129" s="157"/>
      <c r="V129" s="157"/>
      <c r="W129" s="157"/>
      <c r="X129" s="157"/>
      <c r="Y129" s="157"/>
      <c r="Z129" s="157"/>
    </row>
    <row r="130" spans="1:26" ht="13.5" customHeight="1" x14ac:dyDescent="0.15">
      <c r="A130" s="157"/>
      <c r="B130" s="178"/>
      <c r="C130" s="147"/>
      <c r="D130" s="15"/>
      <c r="E130" s="147"/>
      <c r="F130" s="147"/>
      <c r="G130" s="136"/>
      <c r="H130" s="147"/>
      <c r="I130" s="157"/>
      <c r="J130" s="157"/>
      <c r="K130" s="157"/>
      <c r="L130" s="157"/>
      <c r="M130" s="157"/>
      <c r="N130" s="157"/>
      <c r="O130" s="157"/>
      <c r="P130" s="157"/>
      <c r="Q130" s="157"/>
      <c r="R130" s="157"/>
      <c r="S130" s="157"/>
      <c r="T130" s="157"/>
      <c r="U130" s="157"/>
      <c r="V130" s="157"/>
      <c r="W130" s="157"/>
      <c r="X130" s="157"/>
      <c r="Y130" s="157"/>
      <c r="Z130" s="157"/>
    </row>
    <row r="131" spans="1:26" ht="13.5" customHeight="1" x14ac:dyDescent="0.15">
      <c r="A131" s="157"/>
      <c r="B131" s="178"/>
      <c r="C131" s="147"/>
      <c r="D131" s="15"/>
      <c r="E131" s="147"/>
      <c r="F131" s="147"/>
      <c r="G131" s="136"/>
      <c r="H131" s="147"/>
      <c r="I131" s="157"/>
      <c r="J131" s="157"/>
      <c r="K131" s="157"/>
      <c r="L131" s="157"/>
      <c r="M131" s="157"/>
      <c r="N131" s="157"/>
      <c r="O131" s="157"/>
      <c r="P131" s="157"/>
      <c r="Q131" s="157"/>
      <c r="R131" s="157"/>
      <c r="S131" s="157"/>
      <c r="T131" s="157"/>
      <c r="U131" s="157"/>
      <c r="V131" s="157"/>
      <c r="W131" s="157"/>
      <c r="X131" s="157"/>
      <c r="Y131" s="157"/>
      <c r="Z131" s="157"/>
    </row>
    <row r="132" spans="1:26" ht="13.5" customHeight="1" x14ac:dyDescent="0.15">
      <c r="A132" s="157"/>
      <c r="B132" s="178"/>
      <c r="C132" s="147"/>
      <c r="D132" s="15"/>
      <c r="E132" s="147"/>
      <c r="F132" s="147"/>
      <c r="G132" s="136"/>
      <c r="H132" s="147"/>
      <c r="I132" s="157"/>
      <c r="J132" s="157"/>
      <c r="K132" s="157"/>
      <c r="L132" s="157"/>
      <c r="M132" s="157"/>
      <c r="N132" s="157"/>
      <c r="O132" s="157"/>
      <c r="P132" s="157"/>
      <c r="Q132" s="157"/>
      <c r="R132" s="157"/>
      <c r="S132" s="157"/>
      <c r="T132" s="157"/>
      <c r="U132" s="157"/>
      <c r="V132" s="157"/>
      <c r="W132" s="157"/>
      <c r="X132" s="157"/>
      <c r="Y132" s="157"/>
      <c r="Z132" s="157"/>
    </row>
    <row r="133" spans="1:26" ht="13.5" customHeight="1" x14ac:dyDescent="0.15">
      <c r="A133" s="157"/>
      <c r="B133" s="178"/>
      <c r="C133" s="147"/>
      <c r="D133" s="15"/>
      <c r="E133" s="147"/>
      <c r="F133" s="147"/>
      <c r="G133" s="136"/>
      <c r="H133" s="147"/>
      <c r="I133" s="157"/>
      <c r="J133" s="157"/>
      <c r="K133" s="157"/>
      <c r="L133" s="157"/>
      <c r="M133" s="157"/>
      <c r="N133" s="157"/>
      <c r="O133" s="157"/>
      <c r="P133" s="157"/>
      <c r="Q133" s="157"/>
      <c r="R133" s="157"/>
      <c r="S133" s="157"/>
      <c r="T133" s="157"/>
      <c r="U133" s="157"/>
      <c r="V133" s="157"/>
      <c r="W133" s="157"/>
      <c r="X133" s="157"/>
      <c r="Y133" s="157"/>
      <c r="Z133" s="157"/>
    </row>
    <row r="134" spans="1:26" ht="13.5" customHeight="1" x14ac:dyDescent="0.15">
      <c r="A134" s="157"/>
      <c r="B134" s="178"/>
      <c r="C134" s="147"/>
      <c r="D134" s="15"/>
      <c r="E134" s="147"/>
      <c r="F134" s="147"/>
      <c r="G134" s="136"/>
      <c r="H134" s="147"/>
      <c r="I134" s="157"/>
      <c r="J134" s="157"/>
      <c r="K134" s="157"/>
      <c r="L134" s="157"/>
      <c r="M134" s="157"/>
      <c r="N134" s="157"/>
      <c r="O134" s="157"/>
      <c r="P134" s="157"/>
      <c r="Q134" s="157"/>
      <c r="R134" s="157"/>
      <c r="S134" s="157"/>
      <c r="T134" s="157"/>
      <c r="U134" s="157"/>
      <c r="V134" s="157"/>
      <c r="W134" s="157"/>
      <c r="X134" s="157"/>
      <c r="Y134" s="157"/>
      <c r="Z134" s="157"/>
    </row>
    <row r="135" spans="1:26" ht="13.5" customHeight="1" x14ac:dyDescent="0.15">
      <c r="A135" s="157"/>
      <c r="B135" s="178"/>
      <c r="C135" s="147"/>
      <c r="D135" s="15"/>
      <c r="E135" s="147"/>
      <c r="F135" s="147"/>
      <c r="G135" s="136"/>
      <c r="H135" s="147"/>
      <c r="I135" s="157"/>
      <c r="J135" s="157"/>
      <c r="K135" s="157"/>
      <c r="L135" s="157"/>
      <c r="M135" s="157"/>
      <c r="N135" s="157"/>
      <c r="O135" s="157"/>
      <c r="P135" s="157"/>
      <c r="Q135" s="157"/>
      <c r="R135" s="157"/>
      <c r="S135" s="157"/>
      <c r="T135" s="157"/>
      <c r="U135" s="157"/>
      <c r="V135" s="157"/>
      <c r="W135" s="157"/>
      <c r="X135" s="157"/>
      <c r="Y135" s="157"/>
      <c r="Z135" s="157"/>
    </row>
    <row r="136" spans="1:26" ht="13.5" customHeight="1" x14ac:dyDescent="0.15">
      <c r="A136" s="157"/>
      <c r="B136" s="178"/>
      <c r="C136" s="147"/>
      <c r="D136" s="15"/>
      <c r="E136" s="147"/>
      <c r="F136" s="147"/>
      <c r="G136" s="136"/>
      <c r="H136" s="147"/>
      <c r="I136" s="157"/>
      <c r="J136" s="157"/>
      <c r="K136" s="157"/>
      <c r="L136" s="157"/>
      <c r="M136" s="157"/>
      <c r="N136" s="157"/>
      <c r="O136" s="157"/>
      <c r="P136" s="157"/>
      <c r="Q136" s="157"/>
      <c r="R136" s="157"/>
      <c r="S136" s="157"/>
      <c r="T136" s="157"/>
      <c r="U136" s="157"/>
      <c r="V136" s="157"/>
      <c r="W136" s="157"/>
      <c r="X136" s="157"/>
      <c r="Y136" s="157"/>
      <c r="Z136" s="157"/>
    </row>
    <row r="137" spans="1:26" ht="13.5" customHeight="1" x14ac:dyDescent="0.15">
      <c r="A137" s="157"/>
      <c r="B137" s="178"/>
      <c r="C137" s="147"/>
      <c r="D137" s="15"/>
      <c r="E137" s="147"/>
      <c r="F137" s="147"/>
      <c r="G137" s="136"/>
      <c r="H137" s="147"/>
      <c r="I137" s="157"/>
      <c r="J137" s="157"/>
      <c r="K137" s="157"/>
      <c r="L137" s="157"/>
      <c r="M137" s="157"/>
      <c r="N137" s="157"/>
      <c r="O137" s="157"/>
      <c r="P137" s="157"/>
      <c r="Q137" s="157"/>
      <c r="R137" s="157"/>
      <c r="S137" s="157"/>
      <c r="T137" s="157"/>
      <c r="U137" s="157"/>
      <c r="V137" s="157"/>
      <c r="W137" s="157"/>
      <c r="X137" s="157"/>
      <c r="Y137" s="157"/>
      <c r="Z137" s="157"/>
    </row>
    <row r="138" spans="1:26" ht="13.5" customHeight="1" x14ac:dyDescent="0.15">
      <c r="A138" s="157"/>
      <c r="B138" s="178"/>
      <c r="C138" s="147"/>
      <c r="D138" s="15"/>
      <c r="E138" s="147"/>
      <c r="F138" s="147"/>
      <c r="G138" s="136"/>
      <c r="H138" s="147"/>
      <c r="I138" s="157"/>
      <c r="J138" s="157"/>
      <c r="K138" s="157"/>
      <c r="L138" s="157"/>
      <c r="M138" s="157"/>
      <c r="N138" s="157"/>
      <c r="O138" s="157"/>
      <c r="P138" s="157"/>
      <c r="Q138" s="157"/>
      <c r="R138" s="157"/>
      <c r="S138" s="157"/>
      <c r="T138" s="157"/>
      <c r="U138" s="157"/>
      <c r="V138" s="157"/>
      <c r="W138" s="157"/>
      <c r="X138" s="157"/>
      <c r="Y138" s="157"/>
      <c r="Z138" s="157"/>
    </row>
    <row r="139" spans="1:26" ht="13.5" customHeight="1" x14ac:dyDescent="0.15">
      <c r="A139" s="157"/>
      <c r="B139" s="178"/>
      <c r="C139" s="147"/>
      <c r="D139" s="15"/>
      <c r="E139" s="147"/>
      <c r="F139" s="147"/>
      <c r="G139" s="136"/>
      <c r="H139" s="147"/>
      <c r="I139" s="157"/>
      <c r="J139" s="157"/>
      <c r="K139" s="157"/>
      <c r="L139" s="157"/>
      <c r="M139" s="157"/>
      <c r="N139" s="157"/>
      <c r="O139" s="157"/>
      <c r="P139" s="157"/>
      <c r="Q139" s="157"/>
      <c r="R139" s="157"/>
      <c r="S139" s="157"/>
      <c r="T139" s="157"/>
      <c r="U139" s="157"/>
      <c r="V139" s="157"/>
      <c r="W139" s="157"/>
      <c r="X139" s="157"/>
      <c r="Y139" s="157"/>
      <c r="Z139" s="157"/>
    </row>
    <row r="140" spans="1:26" ht="13.5" customHeight="1" x14ac:dyDescent="0.15">
      <c r="A140" s="157"/>
      <c r="B140" s="178"/>
      <c r="C140" s="147"/>
      <c r="D140" s="15"/>
      <c r="E140" s="147"/>
      <c r="F140" s="147"/>
      <c r="G140" s="136"/>
      <c r="H140" s="147"/>
      <c r="I140" s="157"/>
      <c r="J140" s="157"/>
      <c r="K140" s="157"/>
      <c r="L140" s="157"/>
      <c r="M140" s="157"/>
      <c r="N140" s="157"/>
      <c r="O140" s="157"/>
      <c r="P140" s="157"/>
      <c r="Q140" s="157"/>
      <c r="R140" s="157"/>
      <c r="S140" s="157"/>
      <c r="T140" s="157"/>
      <c r="U140" s="157"/>
      <c r="V140" s="157"/>
      <c r="W140" s="157"/>
      <c r="X140" s="157"/>
      <c r="Y140" s="157"/>
      <c r="Z140" s="157"/>
    </row>
    <row r="141" spans="1:26" ht="13.5" customHeight="1" x14ac:dyDescent="0.15">
      <c r="A141" s="157"/>
      <c r="B141" s="178"/>
      <c r="C141" s="147"/>
      <c r="D141" s="15"/>
      <c r="E141" s="147"/>
      <c r="F141" s="147"/>
      <c r="G141" s="136"/>
      <c r="H141" s="147"/>
      <c r="I141" s="157"/>
      <c r="J141" s="157"/>
      <c r="K141" s="157"/>
      <c r="L141" s="157"/>
      <c r="M141" s="157"/>
      <c r="N141" s="157"/>
      <c r="O141" s="157"/>
      <c r="P141" s="157"/>
      <c r="Q141" s="157"/>
      <c r="R141" s="157"/>
      <c r="S141" s="157"/>
      <c r="T141" s="157"/>
      <c r="U141" s="157"/>
      <c r="V141" s="157"/>
      <c r="W141" s="157"/>
      <c r="X141" s="157"/>
      <c r="Y141" s="157"/>
      <c r="Z141" s="157"/>
    </row>
    <row r="142" spans="1:26" ht="13.5" customHeight="1" x14ac:dyDescent="0.15">
      <c r="A142" s="157"/>
      <c r="B142" s="178"/>
      <c r="C142" s="147"/>
      <c r="D142" s="15"/>
      <c r="E142" s="147"/>
      <c r="F142" s="147"/>
      <c r="G142" s="136"/>
      <c r="H142" s="147"/>
      <c r="I142" s="157"/>
      <c r="J142" s="157"/>
      <c r="K142" s="157"/>
      <c r="L142" s="157"/>
      <c r="M142" s="157"/>
      <c r="N142" s="157"/>
      <c r="O142" s="157"/>
      <c r="P142" s="157"/>
      <c r="Q142" s="157"/>
      <c r="R142" s="157"/>
      <c r="S142" s="157"/>
      <c r="T142" s="157"/>
      <c r="U142" s="157"/>
      <c r="V142" s="157"/>
      <c r="W142" s="157"/>
      <c r="X142" s="157"/>
      <c r="Y142" s="157"/>
      <c r="Z142" s="157"/>
    </row>
    <row r="143" spans="1:26" ht="13.5" customHeight="1" x14ac:dyDescent="0.15">
      <c r="A143" s="157"/>
      <c r="B143" s="178"/>
      <c r="C143" s="147"/>
      <c r="D143" s="15"/>
      <c r="E143" s="147"/>
      <c r="F143" s="147"/>
      <c r="G143" s="136"/>
      <c r="H143" s="147"/>
      <c r="I143" s="157"/>
      <c r="J143" s="157"/>
      <c r="K143" s="157"/>
      <c r="L143" s="157"/>
      <c r="M143" s="157"/>
      <c r="N143" s="157"/>
      <c r="O143" s="157"/>
      <c r="P143" s="157"/>
      <c r="Q143" s="157"/>
      <c r="R143" s="157"/>
      <c r="S143" s="157"/>
      <c r="T143" s="157"/>
      <c r="U143" s="157"/>
      <c r="V143" s="157"/>
      <c r="W143" s="157"/>
      <c r="X143" s="157"/>
      <c r="Y143" s="157"/>
      <c r="Z143" s="157"/>
    </row>
    <row r="144" spans="1:26" ht="13.5" customHeight="1" x14ac:dyDescent="0.15">
      <c r="A144" s="157"/>
      <c r="B144" s="178"/>
      <c r="C144" s="147"/>
      <c r="D144" s="15"/>
      <c r="E144" s="147"/>
      <c r="F144" s="147"/>
      <c r="G144" s="136"/>
      <c r="H144" s="147"/>
      <c r="I144" s="157"/>
      <c r="J144" s="157"/>
      <c r="K144" s="157"/>
      <c r="L144" s="157"/>
      <c r="M144" s="157"/>
      <c r="N144" s="157"/>
      <c r="O144" s="157"/>
      <c r="P144" s="157"/>
      <c r="Q144" s="157"/>
      <c r="R144" s="157"/>
      <c r="S144" s="157"/>
      <c r="T144" s="157"/>
      <c r="U144" s="157"/>
      <c r="V144" s="157"/>
      <c r="W144" s="157"/>
      <c r="X144" s="157"/>
      <c r="Y144" s="157"/>
      <c r="Z144" s="157"/>
    </row>
    <row r="145" spans="1:26" ht="13.5" customHeight="1" x14ac:dyDescent="0.15">
      <c r="A145" s="157"/>
      <c r="B145" s="178"/>
      <c r="C145" s="147"/>
      <c r="D145" s="15"/>
      <c r="E145" s="147"/>
      <c r="F145" s="147"/>
      <c r="G145" s="136"/>
      <c r="H145" s="147"/>
      <c r="I145" s="157"/>
      <c r="J145" s="157"/>
      <c r="K145" s="157"/>
      <c r="L145" s="157"/>
      <c r="M145" s="157"/>
      <c r="N145" s="157"/>
      <c r="O145" s="157"/>
      <c r="P145" s="157"/>
      <c r="Q145" s="157"/>
      <c r="R145" s="157"/>
      <c r="S145" s="157"/>
      <c r="T145" s="157"/>
      <c r="U145" s="157"/>
      <c r="V145" s="157"/>
      <c r="W145" s="157"/>
      <c r="X145" s="157"/>
      <c r="Y145" s="157"/>
      <c r="Z145" s="157"/>
    </row>
    <row r="146" spans="1:26" ht="13.5" customHeight="1" x14ac:dyDescent="0.15">
      <c r="A146" s="157"/>
      <c r="B146" s="178"/>
      <c r="C146" s="147"/>
      <c r="D146" s="15"/>
      <c r="E146" s="147"/>
      <c r="F146" s="147"/>
      <c r="G146" s="136"/>
      <c r="H146" s="147"/>
      <c r="I146" s="157"/>
      <c r="J146" s="157"/>
      <c r="K146" s="157"/>
      <c r="L146" s="157"/>
      <c r="M146" s="157"/>
      <c r="N146" s="157"/>
      <c r="O146" s="157"/>
      <c r="P146" s="157"/>
      <c r="Q146" s="157"/>
      <c r="R146" s="157"/>
      <c r="S146" s="157"/>
      <c r="T146" s="157"/>
      <c r="U146" s="157"/>
      <c r="V146" s="157"/>
      <c r="W146" s="157"/>
      <c r="X146" s="157"/>
      <c r="Y146" s="157"/>
      <c r="Z146" s="157"/>
    </row>
    <row r="147" spans="1:26" ht="13.5" customHeight="1" x14ac:dyDescent="0.15">
      <c r="A147" s="157"/>
      <c r="B147" s="178"/>
      <c r="C147" s="147"/>
      <c r="D147" s="15"/>
      <c r="E147" s="147"/>
      <c r="F147" s="147"/>
      <c r="G147" s="136"/>
      <c r="H147" s="147"/>
      <c r="I147" s="157"/>
      <c r="J147" s="157"/>
      <c r="K147" s="157"/>
      <c r="L147" s="157"/>
      <c r="M147" s="157"/>
      <c r="N147" s="157"/>
      <c r="O147" s="157"/>
      <c r="P147" s="157"/>
      <c r="Q147" s="157"/>
      <c r="R147" s="157"/>
      <c r="S147" s="157"/>
      <c r="T147" s="157"/>
      <c r="U147" s="157"/>
      <c r="V147" s="157"/>
      <c r="W147" s="157"/>
      <c r="X147" s="157"/>
      <c r="Y147" s="157"/>
      <c r="Z147" s="157"/>
    </row>
    <row r="148" spans="1:26" ht="13.5" customHeight="1" x14ac:dyDescent="0.15">
      <c r="A148" s="157"/>
      <c r="B148" s="178"/>
      <c r="C148" s="147"/>
      <c r="D148" s="15"/>
      <c r="E148" s="147"/>
      <c r="F148" s="147"/>
      <c r="G148" s="136"/>
      <c r="H148" s="147"/>
      <c r="I148" s="157"/>
      <c r="J148" s="157"/>
      <c r="K148" s="157"/>
      <c r="L148" s="157"/>
      <c r="M148" s="157"/>
      <c r="N148" s="157"/>
      <c r="O148" s="157"/>
      <c r="P148" s="157"/>
      <c r="Q148" s="157"/>
      <c r="R148" s="157"/>
      <c r="S148" s="157"/>
      <c r="T148" s="157"/>
      <c r="U148" s="157"/>
      <c r="V148" s="157"/>
      <c r="W148" s="157"/>
      <c r="X148" s="157"/>
      <c r="Y148" s="157"/>
      <c r="Z148" s="157"/>
    </row>
    <row r="149" spans="1:26" ht="13.5" customHeight="1" x14ac:dyDescent="0.15">
      <c r="A149" s="157"/>
      <c r="B149" s="178"/>
      <c r="C149" s="147"/>
      <c r="D149" s="15"/>
      <c r="E149" s="147"/>
      <c r="F149" s="147"/>
      <c r="G149" s="136"/>
      <c r="H149" s="147"/>
      <c r="I149" s="157"/>
      <c r="J149" s="157"/>
      <c r="K149" s="157"/>
      <c r="L149" s="157"/>
      <c r="M149" s="157"/>
      <c r="N149" s="157"/>
      <c r="O149" s="157"/>
      <c r="P149" s="157"/>
      <c r="Q149" s="157"/>
      <c r="R149" s="157"/>
      <c r="S149" s="157"/>
      <c r="T149" s="157"/>
      <c r="U149" s="157"/>
      <c r="V149" s="157"/>
      <c r="W149" s="157"/>
      <c r="X149" s="157"/>
      <c r="Y149" s="157"/>
      <c r="Z149" s="157"/>
    </row>
    <row r="150" spans="1:26" ht="13.5" customHeight="1" x14ac:dyDescent="0.15">
      <c r="A150" s="157"/>
      <c r="B150" s="178"/>
      <c r="C150" s="147"/>
      <c r="D150" s="15"/>
      <c r="E150" s="147"/>
      <c r="F150" s="147"/>
      <c r="G150" s="136"/>
      <c r="H150" s="147"/>
      <c r="I150" s="157"/>
      <c r="J150" s="157"/>
      <c r="K150" s="157"/>
      <c r="L150" s="157"/>
      <c r="M150" s="157"/>
      <c r="N150" s="157"/>
      <c r="O150" s="157"/>
      <c r="P150" s="157"/>
      <c r="Q150" s="157"/>
      <c r="R150" s="157"/>
      <c r="S150" s="157"/>
      <c r="T150" s="157"/>
      <c r="U150" s="157"/>
      <c r="V150" s="157"/>
      <c r="W150" s="157"/>
      <c r="X150" s="157"/>
      <c r="Y150" s="157"/>
      <c r="Z150" s="157"/>
    </row>
    <row r="151" spans="1:26" ht="13.5" customHeight="1" x14ac:dyDescent="0.15">
      <c r="A151" s="157"/>
      <c r="B151" s="178"/>
      <c r="C151" s="147"/>
      <c r="D151" s="15"/>
      <c r="E151" s="147"/>
      <c r="F151" s="147"/>
      <c r="G151" s="136"/>
      <c r="H151" s="147"/>
      <c r="I151" s="157"/>
      <c r="J151" s="157"/>
      <c r="K151" s="157"/>
      <c r="L151" s="157"/>
      <c r="M151" s="157"/>
      <c r="N151" s="157"/>
      <c r="O151" s="157"/>
      <c r="P151" s="157"/>
      <c r="Q151" s="157"/>
      <c r="R151" s="157"/>
      <c r="S151" s="157"/>
      <c r="T151" s="157"/>
      <c r="U151" s="157"/>
      <c r="V151" s="157"/>
      <c r="W151" s="157"/>
      <c r="X151" s="157"/>
      <c r="Y151" s="157"/>
      <c r="Z151" s="157"/>
    </row>
    <row r="152" spans="1:26" ht="13.5" customHeight="1" x14ac:dyDescent="0.15">
      <c r="A152" s="157"/>
      <c r="B152" s="178"/>
      <c r="C152" s="147"/>
      <c r="D152" s="15"/>
      <c r="E152" s="147"/>
      <c r="F152" s="147"/>
      <c r="G152" s="136"/>
      <c r="H152" s="147"/>
      <c r="I152" s="157"/>
      <c r="J152" s="157"/>
      <c r="K152" s="157"/>
      <c r="L152" s="157"/>
      <c r="M152" s="157"/>
      <c r="N152" s="157"/>
      <c r="O152" s="157"/>
      <c r="P152" s="157"/>
      <c r="Q152" s="157"/>
      <c r="R152" s="157"/>
      <c r="S152" s="157"/>
      <c r="T152" s="157"/>
      <c r="U152" s="157"/>
      <c r="V152" s="157"/>
      <c r="W152" s="157"/>
      <c r="X152" s="157"/>
      <c r="Y152" s="157"/>
      <c r="Z152" s="157"/>
    </row>
    <row r="153" spans="1:26" ht="13.5" customHeight="1" x14ac:dyDescent="0.15">
      <c r="A153" s="157"/>
      <c r="B153" s="178"/>
      <c r="C153" s="147"/>
      <c r="D153" s="15"/>
      <c r="E153" s="147"/>
      <c r="F153" s="147"/>
      <c r="G153" s="136"/>
      <c r="H153" s="147"/>
      <c r="I153" s="157"/>
      <c r="J153" s="157"/>
      <c r="K153" s="157"/>
      <c r="L153" s="157"/>
      <c r="M153" s="157"/>
      <c r="N153" s="157"/>
      <c r="O153" s="157"/>
      <c r="P153" s="157"/>
      <c r="Q153" s="157"/>
      <c r="R153" s="157"/>
      <c r="S153" s="157"/>
      <c r="T153" s="157"/>
      <c r="U153" s="157"/>
      <c r="V153" s="157"/>
      <c r="W153" s="157"/>
      <c r="X153" s="157"/>
      <c r="Y153" s="157"/>
      <c r="Z153" s="157"/>
    </row>
    <row r="154" spans="1:26" ht="13.5" customHeight="1" x14ac:dyDescent="0.15">
      <c r="A154" s="157"/>
      <c r="B154" s="178"/>
      <c r="C154" s="147"/>
      <c r="D154" s="15"/>
      <c r="E154" s="147"/>
      <c r="F154" s="147"/>
      <c r="G154" s="136"/>
      <c r="H154" s="147"/>
      <c r="I154" s="157"/>
      <c r="J154" s="157"/>
      <c r="K154" s="157"/>
      <c r="L154" s="157"/>
      <c r="M154" s="157"/>
      <c r="N154" s="157"/>
      <c r="O154" s="157"/>
      <c r="P154" s="157"/>
      <c r="Q154" s="157"/>
      <c r="R154" s="157"/>
      <c r="S154" s="157"/>
      <c r="T154" s="157"/>
      <c r="U154" s="157"/>
      <c r="V154" s="157"/>
      <c r="W154" s="157"/>
      <c r="X154" s="157"/>
      <c r="Y154" s="157"/>
      <c r="Z154" s="157"/>
    </row>
    <row r="155" spans="1:26" ht="13.5" customHeight="1" x14ac:dyDescent="0.15">
      <c r="A155" s="157"/>
      <c r="B155" s="178"/>
      <c r="C155" s="147"/>
      <c r="D155" s="15"/>
      <c r="E155" s="147"/>
      <c r="F155" s="147"/>
      <c r="G155" s="136"/>
      <c r="H155" s="147"/>
      <c r="I155" s="157"/>
      <c r="J155" s="157"/>
      <c r="K155" s="157"/>
      <c r="L155" s="157"/>
      <c r="M155" s="157"/>
      <c r="N155" s="157"/>
      <c r="O155" s="157"/>
      <c r="P155" s="157"/>
      <c r="Q155" s="157"/>
      <c r="R155" s="157"/>
      <c r="S155" s="157"/>
      <c r="T155" s="157"/>
      <c r="U155" s="157"/>
      <c r="V155" s="157"/>
      <c r="W155" s="157"/>
      <c r="X155" s="157"/>
      <c r="Y155" s="157"/>
      <c r="Z155" s="157"/>
    </row>
    <row r="156" spans="1:26" ht="13.5" customHeight="1" x14ac:dyDescent="0.15">
      <c r="A156" s="157"/>
      <c r="B156" s="178"/>
      <c r="C156" s="147"/>
      <c r="D156" s="15"/>
      <c r="E156" s="147"/>
      <c r="F156" s="147"/>
      <c r="G156" s="136"/>
      <c r="H156" s="147"/>
      <c r="I156" s="157"/>
      <c r="J156" s="157"/>
      <c r="K156" s="157"/>
      <c r="L156" s="157"/>
      <c r="M156" s="157"/>
      <c r="N156" s="157"/>
      <c r="O156" s="157"/>
      <c r="P156" s="157"/>
      <c r="Q156" s="157"/>
      <c r="R156" s="157"/>
      <c r="S156" s="157"/>
      <c r="T156" s="157"/>
      <c r="U156" s="157"/>
      <c r="V156" s="157"/>
      <c r="W156" s="157"/>
      <c r="X156" s="157"/>
      <c r="Y156" s="157"/>
      <c r="Z156" s="157"/>
    </row>
    <row r="157" spans="1:26" ht="13.5" customHeight="1" x14ac:dyDescent="0.15">
      <c r="A157" s="157"/>
      <c r="B157" s="178"/>
      <c r="C157" s="147"/>
      <c r="D157" s="15"/>
      <c r="E157" s="147"/>
      <c r="F157" s="147"/>
      <c r="G157" s="136"/>
      <c r="H157" s="147"/>
      <c r="I157" s="157"/>
      <c r="J157" s="157"/>
      <c r="K157" s="157"/>
      <c r="L157" s="157"/>
      <c r="M157" s="157"/>
      <c r="N157" s="157"/>
      <c r="O157" s="157"/>
      <c r="P157" s="157"/>
      <c r="Q157" s="157"/>
      <c r="R157" s="157"/>
      <c r="S157" s="157"/>
      <c r="T157" s="157"/>
      <c r="U157" s="157"/>
      <c r="V157" s="157"/>
      <c r="W157" s="157"/>
      <c r="X157" s="157"/>
      <c r="Y157" s="157"/>
      <c r="Z157" s="157"/>
    </row>
    <row r="158" spans="1:26" ht="13.5" customHeight="1" x14ac:dyDescent="0.15">
      <c r="A158" s="157"/>
      <c r="B158" s="178"/>
      <c r="C158" s="147"/>
      <c r="D158" s="15"/>
      <c r="E158" s="147"/>
      <c r="F158" s="147"/>
      <c r="G158" s="136"/>
      <c r="H158" s="147"/>
      <c r="I158" s="157"/>
      <c r="J158" s="157"/>
      <c r="K158" s="157"/>
      <c r="L158" s="157"/>
      <c r="M158" s="157"/>
      <c r="N158" s="157"/>
      <c r="O158" s="157"/>
      <c r="P158" s="157"/>
      <c r="Q158" s="157"/>
      <c r="R158" s="157"/>
      <c r="S158" s="157"/>
      <c r="T158" s="157"/>
      <c r="U158" s="157"/>
      <c r="V158" s="157"/>
      <c r="W158" s="157"/>
      <c r="X158" s="157"/>
      <c r="Y158" s="157"/>
      <c r="Z158" s="157"/>
    </row>
    <row r="159" spans="1:26" ht="13.5" customHeight="1" x14ac:dyDescent="0.15">
      <c r="A159" s="157"/>
      <c r="B159" s="178"/>
      <c r="C159" s="147"/>
      <c r="D159" s="15"/>
      <c r="E159" s="147"/>
      <c r="F159" s="147"/>
      <c r="G159" s="136"/>
      <c r="H159" s="147"/>
      <c r="I159" s="157"/>
      <c r="J159" s="157"/>
      <c r="K159" s="157"/>
      <c r="L159" s="157"/>
      <c r="M159" s="157"/>
      <c r="N159" s="157"/>
      <c r="O159" s="157"/>
      <c r="P159" s="157"/>
      <c r="Q159" s="157"/>
      <c r="R159" s="157"/>
      <c r="S159" s="157"/>
      <c r="T159" s="157"/>
      <c r="U159" s="157"/>
      <c r="V159" s="157"/>
      <c r="W159" s="157"/>
      <c r="X159" s="157"/>
      <c r="Y159" s="157"/>
      <c r="Z159" s="157"/>
    </row>
    <row r="160" spans="1:26" ht="13.5" customHeight="1" x14ac:dyDescent="0.15">
      <c r="A160" s="157"/>
      <c r="B160" s="178"/>
      <c r="C160" s="147"/>
      <c r="D160" s="15"/>
      <c r="E160" s="147"/>
      <c r="F160" s="147"/>
      <c r="G160" s="136"/>
      <c r="H160" s="147"/>
      <c r="I160" s="157"/>
      <c r="J160" s="157"/>
      <c r="K160" s="157"/>
      <c r="L160" s="157"/>
      <c r="M160" s="157"/>
      <c r="N160" s="157"/>
      <c r="O160" s="157"/>
      <c r="P160" s="157"/>
      <c r="Q160" s="157"/>
      <c r="R160" s="157"/>
      <c r="S160" s="157"/>
      <c r="T160" s="157"/>
      <c r="U160" s="157"/>
      <c r="V160" s="157"/>
      <c r="W160" s="157"/>
      <c r="X160" s="157"/>
      <c r="Y160" s="157"/>
      <c r="Z160" s="157"/>
    </row>
    <row r="161" spans="1:26" ht="13.5" customHeight="1" x14ac:dyDescent="0.15">
      <c r="A161" s="157"/>
      <c r="B161" s="178"/>
      <c r="C161" s="147"/>
      <c r="D161" s="15"/>
      <c r="E161" s="147"/>
      <c r="F161" s="147"/>
      <c r="G161" s="136"/>
      <c r="H161" s="147"/>
      <c r="I161" s="157"/>
      <c r="J161" s="157"/>
      <c r="K161" s="157"/>
      <c r="L161" s="157"/>
      <c r="M161" s="157"/>
      <c r="N161" s="157"/>
      <c r="O161" s="157"/>
      <c r="P161" s="157"/>
      <c r="Q161" s="157"/>
      <c r="R161" s="157"/>
      <c r="S161" s="157"/>
      <c r="T161" s="157"/>
      <c r="U161" s="157"/>
      <c r="V161" s="157"/>
      <c r="W161" s="157"/>
      <c r="X161" s="157"/>
      <c r="Y161" s="157"/>
      <c r="Z161" s="157"/>
    </row>
    <row r="162" spans="1:26" ht="13.5" customHeight="1" x14ac:dyDescent="0.15">
      <c r="A162" s="157"/>
      <c r="B162" s="178"/>
      <c r="C162" s="147"/>
      <c r="D162" s="15"/>
      <c r="E162" s="147"/>
      <c r="F162" s="147"/>
      <c r="G162" s="136"/>
      <c r="H162" s="147"/>
      <c r="I162" s="157"/>
      <c r="J162" s="157"/>
      <c r="K162" s="157"/>
      <c r="L162" s="157"/>
      <c r="M162" s="157"/>
      <c r="N162" s="157"/>
      <c r="O162" s="157"/>
      <c r="P162" s="157"/>
      <c r="Q162" s="157"/>
      <c r="R162" s="157"/>
      <c r="S162" s="157"/>
      <c r="T162" s="157"/>
      <c r="U162" s="157"/>
      <c r="V162" s="157"/>
      <c r="W162" s="157"/>
      <c r="X162" s="157"/>
      <c r="Y162" s="157"/>
      <c r="Z162" s="157"/>
    </row>
    <row r="163" spans="1:26" ht="13.5" customHeight="1" x14ac:dyDescent="0.15">
      <c r="A163" s="157"/>
      <c r="B163" s="178"/>
      <c r="C163" s="147"/>
      <c r="D163" s="15"/>
      <c r="E163" s="147"/>
      <c r="F163" s="147"/>
      <c r="G163" s="136"/>
      <c r="H163" s="147"/>
      <c r="I163" s="157"/>
      <c r="J163" s="157"/>
      <c r="K163" s="157"/>
      <c r="L163" s="157"/>
      <c r="M163" s="157"/>
      <c r="N163" s="157"/>
      <c r="O163" s="157"/>
      <c r="P163" s="157"/>
      <c r="Q163" s="157"/>
      <c r="R163" s="157"/>
      <c r="S163" s="157"/>
      <c r="T163" s="157"/>
      <c r="U163" s="157"/>
      <c r="V163" s="157"/>
      <c r="W163" s="157"/>
      <c r="X163" s="157"/>
      <c r="Y163" s="157"/>
      <c r="Z163" s="157"/>
    </row>
    <row r="164" spans="1:26" ht="13.5" customHeight="1" x14ac:dyDescent="0.15">
      <c r="A164" s="157"/>
      <c r="B164" s="178"/>
      <c r="C164" s="147"/>
      <c r="D164" s="15"/>
      <c r="E164" s="147"/>
      <c r="F164" s="147"/>
      <c r="G164" s="136"/>
      <c r="H164" s="147"/>
      <c r="I164" s="157"/>
      <c r="J164" s="157"/>
      <c r="K164" s="157"/>
      <c r="L164" s="157"/>
      <c r="M164" s="157"/>
      <c r="N164" s="157"/>
      <c r="O164" s="157"/>
      <c r="P164" s="157"/>
      <c r="Q164" s="157"/>
      <c r="R164" s="157"/>
      <c r="S164" s="157"/>
      <c r="T164" s="157"/>
      <c r="U164" s="157"/>
      <c r="V164" s="157"/>
      <c r="W164" s="157"/>
      <c r="X164" s="157"/>
      <c r="Y164" s="157"/>
      <c r="Z164" s="157"/>
    </row>
    <row r="165" spans="1:26" ht="13.5" customHeight="1" x14ac:dyDescent="0.15">
      <c r="A165" s="157"/>
      <c r="B165" s="178"/>
      <c r="C165" s="147"/>
      <c r="D165" s="15"/>
      <c r="E165" s="147"/>
      <c r="F165" s="147"/>
      <c r="G165" s="136"/>
      <c r="H165" s="147"/>
      <c r="I165" s="157"/>
      <c r="J165" s="157"/>
      <c r="K165" s="157"/>
      <c r="L165" s="157"/>
      <c r="M165" s="157"/>
      <c r="N165" s="157"/>
      <c r="O165" s="157"/>
      <c r="P165" s="157"/>
      <c r="Q165" s="157"/>
      <c r="R165" s="157"/>
      <c r="S165" s="157"/>
      <c r="T165" s="157"/>
      <c r="U165" s="157"/>
      <c r="V165" s="157"/>
      <c r="W165" s="157"/>
      <c r="X165" s="157"/>
      <c r="Y165" s="157"/>
      <c r="Z165" s="157"/>
    </row>
    <row r="166" spans="1:26" ht="13.5" customHeight="1" x14ac:dyDescent="0.15">
      <c r="A166" s="157"/>
      <c r="B166" s="178"/>
      <c r="C166" s="147"/>
      <c r="D166" s="15"/>
      <c r="E166" s="147"/>
      <c r="F166" s="147"/>
      <c r="G166" s="136"/>
      <c r="H166" s="147"/>
      <c r="I166" s="157"/>
      <c r="J166" s="157"/>
      <c r="K166" s="157"/>
      <c r="L166" s="157"/>
      <c r="M166" s="157"/>
      <c r="N166" s="157"/>
      <c r="O166" s="157"/>
      <c r="P166" s="157"/>
      <c r="Q166" s="157"/>
      <c r="R166" s="157"/>
      <c r="S166" s="157"/>
      <c r="T166" s="157"/>
      <c r="U166" s="157"/>
      <c r="V166" s="157"/>
      <c r="W166" s="157"/>
      <c r="X166" s="157"/>
      <c r="Y166" s="157"/>
      <c r="Z166" s="157"/>
    </row>
    <row r="167" spans="1:26" ht="13.5" customHeight="1" x14ac:dyDescent="0.15">
      <c r="A167" s="157"/>
      <c r="B167" s="178"/>
      <c r="C167" s="147"/>
      <c r="D167" s="15"/>
      <c r="E167" s="147"/>
      <c r="F167" s="147"/>
      <c r="G167" s="136"/>
      <c r="H167" s="147"/>
      <c r="I167" s="157"/>
      <c r="J167" s="157"/>
      <c r="K167" s="157"/>
      <c r="L167" s="157"/>
      <c r="M167" s="157"/>
      <c r="N167" s="157"/>
      <c r="O167" s="157"/>
      <c r="P167" s="157"/>
      <c r="Q167" s="157"/>
      <c r="R167" s="157"/>
      <c r="S167" s="157"/>
      <c r="T167" s="157"/>
      <c r="U167" s="157"/>
      <c r="V167" s="157"/>
      <c r="W167" s="157"/>
      <c r="X167" s="157"/>
      <c r="Y167" s="157"/>
      <c r="Z167" s="157"/>
    </row>
    <row r="168" spans="1:26" ht="13.5" customHeight="1" x14ac:dyDescent="0.15">
      <c r="A168" s="157"/>
      <c r="B168" s="178"/>
      <c r="C168" s="147"/>
      <c r="D168" s="15"/>
      <c r="E168" s="147"/>
      <c r="F168" s="147"/>
      <c r="G168" s="136"/>
      <c r="H168" s="147"/>
      <c r="I168" s="157"/>
      <c r="J168" s="157"/>
      <c r="K168" s="157"/>
      <c r="L168" s="157"/>
      <c r="M168" s="157"/>
      <c r="N168" s="157"/>
      <c r="O168" s="157"/>
      <c r="P168" s="157"/>
      <c r="Q168" s="157"/>
      <c r="R168" s="157"/>
      <c r="S168" s="157"/>
      <c r="T168" s="157"/>
      <c r="U168" s="157"/>
      <c r="V168" s="157"/>
      <c r="W168" s="157"/>
      <c r="X168" s="157"/>
      <c r="Y168" s="157"/>
      <c r="Z168" s="157"/>
    </row>
    <row r="169" spans="1:26" ht="13.5" customHeight="1" x14ac:dyDescent="0.15">
      <c r="A169" s="157"/>
      <c r="B169" s="178"/>
      <c r="C169" s="147"/>
      <c r="D169" s="15"/>
      <c r="E169" s="147"/>
      <c r="F169" s="147"/>
      <c r="G169" s="136"/>
      <c r="H169" s="147"/>
      <c r="I169" s="157"/>
      <c r="J169" s="157"/>
      <c r="K169" s="157"/>
      <c r="L169" s="157"/>
      <c r="M169" s="157"/>
      <c r="N169" s="157"/>
      <c r="O169" s="157"/>
      <c r="P169" s="157"/>
      <c r="Q169" s="157"/>
      <c r="R169" s="157"/>
      <c r="S169" s="157"/>
      <c r="T169" s="157"/>
      <c r="U169" s="157"/>
      <c r="V169" s="157"/>
      <c r="W169" s="157"/>
      <c r="X169" s="157"/>
      <c r="Y169" s="157"/>
      <c r="Z169" s="157"/>
    </row>
    <row r="170" spans="1:26" ht="13.5" customHeight="1" x14ac:dyDescent="0.15">
      <c r="A170" s="157"/>
      <c r="B170" s="178"/>
      <c r="C170" s="147"/>
      <c r="D170" s="15"/>
      <c r="E170" s="147"/>
      <c r="F170" s="147"/>
      <c r="G170" s="136"/>
      <c r="H170" s="147"/>
      <c r="I170" s="157"/>
      <c r="J170" s="157"/>
      <c r="K170" s="157"/>
      <c r="L170" s="157"/>
      <c r="M170" s="157"/>
      <c r="N170" s="157"/>
      <c r="O170" s="157"/>
      <c r="P170" s="157"/>
      <c r="Q170" s="157"/>
      <c r="R170" s="157"/>
      <c r="S170" s="157"/>
      <c r="T170" s="157"/>
      <c r="U170" s="157"/>
      <c r="V170" s="157"/>
      <c r="W170" s="157"/>
      <c r="X170" s="157"/>
      <c r="Y170" s="157"/>
      <c r="Z170" s="157"/>
    </row>
    <row r="171" spans="1:26" ht="13.5" customHeight="1" x14ac:dyDescent="0.15">
      <c r="A171" s="157"/>
      <c r="B171" s="178"/>
      <c r="C171" s="147"/>
      <c r="D171" s="15"/>
      <c r="E171" s="147"/>
      <c r="F171" s="147"/>
      <c r="G171" s="136"/>
      <c r="H171" s="147"/>
      <c r="I171" s="157"/>
      <c r="J171" s="157"/>
      <c r="K171" s="157"/>
      <c r="L171" s="157"/>
      <c r="M171" s="157"/>
      <c r="N171" s="157"/>
      <c r="O171" s="157"/>
      <c r="P171" s="157"/>
      <c r="Q171" s="157"/>
      <c r="R171" s="157"/>
      <c r="S171" s="157"/>
      <c r="T171" s="157"/>
      <c r="U171" s="157"/>
      <c r="V171" s="157"/>
      <c r="W171" s="157"/>
      <c r="X171" s="157"/>
      <c r="Y171" s="157"/>
      <c r="Z171" s="157"/>
    </row>
    <row r="172" spans="1:26" ht="13.5" customHeight="1" x14ac:dyDescent="0.15">
      <c r="A172" s="157"/>
      <c r="B172" s="178"/>
      <c r="C172" s="147"/>
      <c r="D172" s="15"/>
      <c r="E172" s="147"/>
      <c r="F172" s="147"/>
      <c r="G172" s="136"/>
      <c r="H172" s="147"/>
      <c r="I172" s="157"/>
      <c r="J172" s="157"/>
      <c r="K172" s="157"/>
      <c r="L172" s="157"/>
      <c r="M172" s="157"/>
      <c r="N172" s="157"/>
      <c r="O172" s="157"/>
      <c r="P172" s="157"/>
      <c r="Q172" s="157"/>
      <c r="R172" s="157"/>
      <c r="S172" s="157"/>
      <c r="T172" s="157"/>
      <c r="U172" s="157"/>
      <c r="V172" s="157"/>
      <c r="W172" s="157"/>
      <c r="X172" s="157"/>
      <c r="Y172" s="157"/>
      <c r="Z172" s="157"/>
    </row>
    <row r="173" spans="1:26" ht="13.5" customHeight="1" x14ac:dyDescent="0.15">
      <c r="A173" s="157"/>
      <c r="B173" s="178"/>
      <c r="C173" s="147"/>
      <c r="D173" s="15"/>
      <c r="E173" s="147"/>
      <c r="F173" s="147"/>
      <c r="G173" s="136"/>
      <c r="H173" s="147"/>
      <c r="I173" s="157"/>
      <c r="J173" s="157"/>
      <c r="K173" s="157"/>
      <c r="L173" s="157"/>
      <c r="M173" s="157"/>
      <c r="N173" s="157"/>
      <c r="O173" s="157"/>
      <c r="P173" s="157"/>
      <c r="Q173" s="157"/>
      <c r="R173" s="157"/>
      <c r="S173" s="157"/>
      <c r="T173" s="157"/>
      <c r="U173" s="157"/>
      <c r="V173" s="157"/>
      <c r="W173" s="157"/>
      <c r="X173" s="157"/>
      <c r="Y173" s="157"/>
      <c r="Z173" s="157"/>
    </row>
    <row r="174" spans="1:26" ht="13.5" customHeight="1" x14ac:dyDescent="0.15">
      <c r="A174" s="157"/>
      <c r="B174" s="178"/>
      <c r="C174" s="147"/>
      <c r="D174" s="15"/>
      <c r="E174" s="147"/>
      <c r="F174" s="147"/>
      <c r="G174" s="136"/>
      <c r="H174" s="147"/>
      <c r="I174" s="157"/>
      <c r="J174" s="157"/>
      <c r="K174" s="157"/>
      <c r="L174" s="157"/>
      <c r="M174" s="157"/>
      <c r="N174" s="157"/>
      <c r="O174" s="157"/>
      <c r="P174" s="157"/>
      <c r="Q174" s="157"/>
      <c r="R174" s="157"/>
      <c r="S174" s="157"/>
      <c r="T174" s="157"/>
      <c r="U174" s="157"/>
      <c r="V174" s="157"/>
      <c r="W174" s="157"/>
      <c r="X174" s="157"/>
      <c r="Y174" s="157"/>
      <c r="Z174" s="157"/>
    </row>
    <row r="175" spans="1:26" ht="13.5" customHeight="1" x14ac:dyDescent="0.15">
      <c r="A175" s="157"/>
      <c r="B175" s="178"/>
      <c r="C175" s="147"/>
      <c r="D175" s="15"/>
      <c r="E175" s="147"/>
      <c r="F175" s="147"/>
      <c r="G175" s="136"/>
      <c r="H175" s="147"/>
      <c r="I175" s="157"/>
      <c r="J175" s="157"/>
      <c r="K175" s="157"/>
      <c r="L175" s="157"/>
      <c r="M175" s="157"/>
      <c r="N175" s="157"/>
      <c r="O175" s="157"/>
      <c r="P175" s="157"/>
      <c r="Q175" s="157"/>
      <c r="R175" s="157"/>
      <c r="S175" s="157"/>
      <c r="T175" s="157"/>
      <c r="U175" s="157"/>
      <c r="V175" s="157"/>
      <c r="W175" s="157"/>
      <c r="X175" s="157"/>
      <c r="Y175" s="157"/>
      <c r="Z175" s="157"/>
    </row>
    <row r="176" spans="1:26" ht="13.5" customHeight="1" x14ac:dyDescent="0.15">
      <c r="A176" s="157"/>
      <c r="B176" s="178"/>
      <c r="C176" s="147"/>
      <c r="D176" s="15"/>
      <c r="E176" s="147"/>
      <c r="F176" s="147"/>
      <c r="G176" s="136"/>
      <c r="H176" s="147"/>
      <c r="I176" s="157"/>
      <c r="J176" s="157"/>
      <c r="K176" s="157"/>
      <c r="L176" s="157"/>
      <c r="M176" s="157"/>
      <c r="N176" s="157"/>
      <c r="O176" s="157"/>
      <c r="P176" s="157"/>
      <c r="Q176" s="157"/>
      <c r="R176" s="157"/>
      <c r="S176" s="157"/>
      <c r="T176" s="157"/>
      <c r="U176" s="157"/>
      <c r="V176" s="157"/>
      <c r="W176" s="157"/>
      <c r="X176" s="157"/>
      <c r="Y176" s="157"/>
      <c r="Z176" s="157"/>
    </row>
    <row r="177" spans="1:26" ht="13.5" customHeight="1" x14ac:dyDescent="0.15">
      <c r="A177" s="157"/>
      <c r="B177" s="178"/>
      <c r="C177" s="147"/>
      <c r="D177" s="15"/>
      <c r="E177" s="147"/>
      <c r="F177" s="147"/>
      <c r="G177" s="136"/>
      <c r="H177" s="147"/>
      <c r="I177" s="157"/>
      <c r="J177" s="157"/>
      <c r="K177" s="157"/>
      <c r="L177" s="157"/>
      <c r="M177" s="157"/>
      <c r="N177" s="157"/>
      <c r="O177" s="157"/>
      <c r="P177" s="157"/>
      <c r="Q177" s="157"/>
      <c r="R177" s="157"/>
      <c r="S177" s="157"/>
      <c r="T177" s="157"/>
      <c r="U177" s="157"/>
      <c r="V177" s="157"/>
      <c r="W177" s="157"/>
      <c r="X177" s="157"/>
      <c r="Y177" s="157"/>
      <c r="Z177" s="157"/>
    </row>
    <row r="178" spans="1:26" ht="13.5" customHeight="1" x14ac:dyDescent="0.15">
      <c r="A178" s="157"/>
      <c r="B178" s="178"/>
      <c r="C178" s="147"/>
      <c r="D178" s="15"/>
      <c r="E178" s="147"/>
      <c r="F178" s="147"/>
      <c r="G178" s="136"/>
      <c r="H178" s="147"/>
      <c r="I178" s="157"/>
      <c r="J178" s="157"/>
      <c r="K178" s="157"/>
      <c r="L178" s="157"/>
      <c r="M178" s="157"/>
      <c r="N178" s="157"/>
      <c r="O178" s="157"/>
      <c r="P178" s="157"/>
      <c r="Q178" s="157"/>
      <c r="R178" s="157"/>
      <c r="S178" s="157"/>
      <c r="T178" s="157"/>
      <c r="U178" s="157"/>
      <c r="V178" s="157"/>
      <c r="W178" s="157"/>
      <c r="X178" s="157"/>
      <c r="Y178" s="157"/>
      <c r="Z178" s="157"/>
    </row>
    <row r="179" spans="1:26" ht="13.5" customHeight="1" x14ac:dyDescent="0.15">
      <c r="A179" s="157"/>
      <c r="B179" s="178"/>
      <c r="C179" s="147"/>
      <c r="D179" s="15"/>
      <c r="E179" s="147"/>
      <c r="F179" s="147"/>
      <c r="G179" s="136"/>
      <c r="H179" s="147"/>
      <c r="I179" s="157"/>
      <c r="J179" s="157"/>
      <c r="K179" s="157"/>
      <c r="L179" s="157"/>
      <c r="M179" s="157"/>
      <c r="N179" s="157"/>
      <c r="O179" s="157"/>
      <c r="P179" s="157"/>
      <c r="Q179" s="157"/>
      <c r="R179" s="157"/>
      <c r="S179" s="157"/>
      <c r="T179" s="157"/>
      <c r="U179" s="157"/>
      <c r="V179" s="157"/>
      <c r="W179" s="157"/>
      <c r="X179" s="157"/>
      <c r="Y179" s="157"/>
      <c r="Z179" s="157"/>
    </row>
    <row r="180" spans="1:26" ht="13.5" customHeight="1" x14ac:dyDescent="0.15">
      <c r="A180" s="157"/>
      <c r="B180" s="178"/>
      <c r="C180" s="147"/>
      <c r="D180" s="15"/>
      <c r="E180" s="147"/>
      <c r="F180" s="147"/>
      <c r="G180" s="136"/>
      <c r="H180" s="147"/>
      <c r="I180" s="157"/>
      <c r="J180" s="157"/>
      <c r="K180" s="157"/>
      <c r="L180" s="157"/>
      <c r="M180" s="157"/>
      <c r="N180" s="157"/>
      <c r="O180" s="157"/>
      <c r="P180" s="157"/>
      <c r="Q180" s="157"/>
      <c r="R180" s="157"/>
      <c r="S180" s="157"/>
      <c r="T180" s="157"/>
      <c r="U180" s="157"/>
      <c r="V180" s="157"/>
      <c r="W180" s="157"/>
      <c r="X180" s="157"/>
      <c r="Y180" s="157"/>
      <c r="Z180" s="157"/>
    </row>
    <row r="181" spans="1:26" ht="13.5" customHeight="1" x14ac:dyDescent="0.15">
      <c r="A181" s="157"/>
      <c r="B181" s="178"/>
      <c r="C181" s="147"/>
      <c r="D181" s="15"/>
      <c r="E181" s="147"/>
      <c r="F181" s="147"/>
      <c r="G181" s="136"/>
      <c r="H181" s="147"/>
      <c r="I181" s="157"/>
      <c r="J181" s="157"/>
      <c r="K181" s="157"/>
      <c r="L181" s="157"/>
      <c r="M181" s="157"/>
      <c r="N181" s="157"/>
      <c r="O181" s="157"/>
      <c r="P181" s="157"/>
      <c r="Q181" s="157"/>
      <c r="R181" s="157"/>
      <c r="S181" s="157"/>
      <c r="T181" s="157"/>
      <c r="U181" s="157"/>
      <c r="V181" s="157"/>
      <c r="W181" s="157"/>
      <c r="X181" s="157"/>
      <c r="Y181" s="157"/>
      <c r="Z181" s="157"/>
    </row>
    <row r="182" spans="1:26" ht="13.5" customHeight="1" x14ac:dyDescent="0.15">
      <c r="A182" s="157"/>
      <c r="B182" s="178"/>
      <c r="C182" s="147"/>
      <c r="D182" s="15"/>
      <c r="E182" s="147"/>
      <c r="F182" s="147"/>
      <c r="G182" s="136"/>
      <c r="H182" s="147"/>
      <c r="I182" s="157"/>
      <c r="J182" s="157"/>
      <c r="K182" s="157"/>
      <c r="L182" s="157"/>
      <c r="M182" s="157"/>
      <c r="N182" s="157"/>
      <c r="O182" s="157"/>
      <c r="P182" s="157"/>
      <c r="Q182" s="157"/>
      <c r="R182" s="157"/>
      <c r="S182" s="157"/>
      <c r="T182" s="157"/>
      <c r="U182" s="157"/>
      <c r="V182" s="157"/>
      <c r="W182" s="157"/>
      <c r="X182" s="157"/>
      <c r="Y182" s="157"/>
      <c r="Z182" s="157"/>
    </row>
    <row r="183" spans="1:26" ht="13.5" customHeight="1" x14ac:dyDescent="0.15">
      <c r="A183" s="157"/>
      <c r="B183" s="178"/>
      <c r="C183" s="147"/>
      <c r="D183" s="15"/>
      <c r="E183" s="147"/>
      <c r="F183" s="147"/>
      <c r="G183" s="136"/>
      <c r="H183" s="147"/>
      <c r="I183" s="157"/>
      <c r="J183" s="157"/>
      <c r="K183" s="157"/>
      <c r="L183" s="157"/>
      <c r="M183" s="157"/>
      <c r="N183" s="157"/>
      <c r="O183" s="157"/>
      <c r="P183" s="157"/>
      <c r="Q183" s="157"/>
      <c r="R183" s="157"/>
      <c r="S183" s="157"/>
      <c r="T183" s="157"/>
      <c r="U183" s="157"/>
      <c r="V183" s="157"/>
      <c r="W183" s="157"/>
      <c r="X183" s="157"/>
      <c r="Y183" s="157"/>
      <c r="Z183" s="157"/>
    </row>
    <row r="184" spans="1:26" ht="13.5" customHeight="1" x14ac:dyDescent="0.15">
      <c r="A184" s="157"/>
      <c r="B184" s="178"/>
      <c r="C184" s="147"/>
      <c r="D184" s="15"/>
      <c r="E184" s="147"/>
      <c r="F184" s="147"/>
      <c r="G184" s="136"/>
      <c r="H184" s="147"/>
      <c r="I184" s="157"/>
      <c r="J184" s="157"/>
      <c r="K184" s="157"/>
      <c r="L184" s="157"/>
      <c r="M184" s="157"/>
      <c r="N184" s="157"/>
      <c r="O184" s="157"/>
      <c r="P184" s="157"/>
      <c r="Q184" s="157"/>
      <c r="R184" s="157"/>
      <c r="S184" s="157"/>
      <c r="T184" s="157"/>
      <c r="U184" s="157"/>
      <c r="V184" s="157"/>
      <c r="W184" s="157"/>
      <c r="X184" s="157"/>
      <c r="Y184" s="157"/>
      <c r="Z184" s="157"/>
    </row>
    <row r="185" spans="1:26" ht="13.5" customHeight="1" x14ac:dyDescent="0.15">
      <c r="A185" s="157"/>
      <c r="B185" s="178"/>
      <c r="C185" s="147"/>
      <c r="D185" s="15"/>
      <c r="E185" s="147"/>
      <c r="F185" s="147"/>
      <c r="G185" s="136"/>
      <c r="H185" s="147"/>
      <c r="I185" s="157"/>
      <c r="J185" s="157"/>
      <c r="K185" s="157"/>
      <c r="L185" s="157"/>
      <c r="M185" s="157"/>
      <c r="N185" s="157"/>
      <c r="O185" s="157"/>
      <c r="P185" s="157"/>
      <c r="Q185" s="157"/>
      <c r="R185" s="157"/>
      <c r="S185" s="157"/>
      <c r="T185" s="157"/>
      <c r="U185" s="157"/>
      <c r="V185" s="157"/>
      <c r="W185" s="157"/>
      <c r="X185" s="157"/>
      <c r="Y185" s="157"/>
      <c r="Z185" s="157"/>
    </row>
    <row r="186" spans="1:26" ht="13.5" customHeight="1" x14ac:dyDescent="0.15">
      <c r="A186" s="157"/>
      <c r="B186" s="178"/>
      <c r="C186" s="147"/>
      <c r="D186" s="15"/>
      <c r="E186" s="147"/>
      <c r="F186" s="147"/>
      <c r="G186" s="136"/>
      <c r="H186" s="147"/>
      <c r="I186" s="157"/>
      <c r="J186" s="157"/>
      <c r="K186" s="157"/>
      <c r="L186" s="157"/>
      <c r="M186" s="157"/>
      <c r="N186" s="157"/>
      <c r="O186" s="157"/>
      <c r="P186" s="157"/>
      <c r="Q186" s="157"/>
      <c r="R186" s="157"/>
      <c r="S186" s="157"/>
      <c r="T186" s="157"/>
      <c r="U186" s="157"/>
      <c r="V186" s="157"/>
      <c r="W186" s="157"/>
      <c r="X186" s="157"/>
      <c r="Y186" s="157"/>
      <c r="Z186" s="157"/>
    </row>
    <row r="187" spans="1:26" ht="13.5" customHeight="1" x14ac:dyDescent="0.15">
      <c r="A187" s="157"/>
      <c r="B187" s="178"/>
      <c r="C187" s="147"/>
      <c r="D187" s="15"/>
      <c r="E187" s="147"/>
      <c r="F187" s="147"/>
      <c r="G187" s="136"/>
      <c r="H187" s="147"/>
      <c r="I187" s="157"/>
      <c r="J187" s="157"/>
      <c r="K187" s="157"/>
      <c r="L187" s="157"/>
      <c r="M187" s="157"/>
      <c r="N187" s="157"/>
      <c r="O187" s="157"/>
      <c r="P187" s="157"/>
      <c r="Q187" s="157"/>
      <c r="R187" s="157"/>
      <c r="S187" s="157"/>
      <c r="T187" s="157"/>
      <c r="U187" s="157"/>
      <c r="V187" s="157"/>
      <c r="W187" s="157"/>
      <c r="X187" s="157"/>
      <c r="Y187" s="157"/>
      <c r="Z187" s="157"/>
    </row>
    <row r="188" spans="1:26" ht="13.5" customHeight="1" x14ac:dyDescent="0.15">
      <c r="A188" s="157"/>
      <c r="B188" s="178"/>
      <c r="C188" s="147"/>
      <c r="D188" s="15"/>
      <c r="E188" s="147"/>
      <c r="F188" s="147"/>
      <c r="G188" s="136"/>
      <c r="H188" s="147"/>
      <c r="I188" s="157"/>
      <c r="J188" s="157"/>
      <c r="K188" s="157"/>
      <c r="L188" s="157"/>
      <c r="M188" s="157"/>
      <c r="N188" s="157"/>
      <c r="O188" s="157"/>
      <c r="P188" s="157"/>
      <c r="Q188" s="157"/>
      <c r="R188" s="157"/>
      <c r="S188" s="157"/>
      <c r="T188" s="157"/>
      <c r="U188" s="157"/>
      <c r="V188" s="157"/>
      <c r="W188" s="157"/>
      <c r="X188" s="157"/>
      <c r="Y188" s="157"/>
      <c r="Z188" s="157"/>
    </row>
    <row r="189" spans="1:26" ht="13.5" customHeight="1" x14ac:dyDescent="0.15">
      <c r="A189" s="157"/>
      <c r="B189" s="178"/>
      <c r="C189" s="147"/>
      <c r="D189" s="15"/>
      <c r="E189" s="147"/>
      <c r="F189" s="147"/>
      <c r="G189" s="136"/>
      <c r="H189" s="147"/>
      <c r="I189" s="157"/>
      <c r="J189" s="157"/>
      <c r="K189" s="157"/>
      <c r="L189" s="157"/>
      <c r="M189" s="157"/>
      <c r="N189" s="157"/>
      <c r="O189" s="157"/>
      <c r="P189" s="157"/>
      <c r="Q189" s="157"/>
      <c r="R189" s="157"/>
      <c r="S189" s="157"/>
      <c r="T189" s="157"/>
      <c r="U189" s="157"/>
      <c r="V189" s="157"/>
      <c r="W189" s="157"/>
      <c r="X189" s="157"/>
      <c r="Y189" s="157"/>
      <c r="Z189" s="157"/>
    </row>
    <row r="190" spans="1:26" ht="13.5" customHeight="1" x14ac:dyDescent="0.15">
      <c r="A190" s="157"/>
      <c r="B190" s="178"/>
      <c r="C190" s="147"/>
      <c r="D190" s="15"/>
      <c r="E190" s="147"/>
      <c r="F190" s="147"/>
      <c r="G190" s="136"/>
      <c r="H190" s="147"/>
      <c r="I190" s="157"/>
      <c r="J190" s="157"/>
      <c r="K190" s="157"/>
      <c r="L190" s="157"/>
      <c r="M190" s="157"/>
      <c r="N190" s="157"/>
      <c r="O190" s="157"/>
      <c r="P190" s="157"/>
      <c r="Q190" s="157"/>
      <c r="R190" s="157"/>
      <c r="S190" s="157"/>
      <c r="T190" s="157"/>
      <c r="U190" s="157"/>
      <c r="V190" s="157"/>
      <c r="W190" s="157"/>
      <c r="X190" s="157"/>
      <c r="Y190" s="157"/>
      <c r="Z190" s="157"/>
    </row>
    <row r="191" spans="1:26" ht="13.5" customHeight="1" x14ac:dyDescent="0.15">
      <c r="A191" s="157"/>
      <c r="B191" s="178"/>
      <c r="C191" s="147"/>
      <c r="D191" s="15"/>
      <c r="E191" s="147"/>
      <c r="F191" s="147"/>
      <c r="G191" s="136"/>
      <c r="H191" s="147"/>
      <c r="I191" s="157"/>
      <c r="J191" s="157"/>
      <c r="K191" s="157"/>
      <c r="L191" s="157"/>
      <c r="M191" s="157"/>
      <c r="N191" s="157"/>
      <c r="O191" s="157"/>
      <c r="P191" s="157"/>
      <c r="Q191" s="157"/>
      <c r="R191" s="157"/>
      <c r="S191" s="157"/>
      <c r="T191" s="157"/>
      <c r="U191" s="157"/>
      <c r="V191" s="157"/>
      <c r="W191" s="157"/>
      <c r="X191" s="157"/>
      <c r="Y191" s="157"/>
      <c r="Z191" s="157"/>
    </row>
    <row r="192" spans="1:26" ht="13.5" customHeight="1" x14ac:dyDescent="0.15">
      <c r="A192" s="157"/>
      <c r="B192" s="178"/>
      <c r="C192" s="147"/>
      <c r="D192" s="15"/>
      <c r="E192" s="147"/>
      <c r="F192" s="147"/>
      <c r="G192" s="136"/>
      <c r="H192" s="147"/>
      <c r="I192" s="157"/>
      <c r="J192" s="157"/>
      <c r="K192" s="157"/>
      <c r="L192" s="157"/>
      <c r="M192" s="157"/>
      <c r="N192" s="157"/>
      <c r="O192" s="157"/>
      <c r="P192" s="157"/>
      <c r="Q192" s="157"/>
      <c r="R192" s="157"/>
      <c r="S192" s="157"/>
      <c r="T192" s="157"/>
      <c r="U192" s="157"/>
      <c r="V192" s="157"/>
      <c r="W192" s="157"/>
      <c r="X192" s="157"/>
      <c r="Y192" s="157"/>
      <c r="Z192" s="157"/>
    </row>
    <row r="193" spans="1:26" ht="13.5" customHeight="1" x14ac:dyDescent="0.15">
      <c r="A193" s="157"/>
      <c r="B193" s="178"/>
      <c r="C193" s="147"/>
      <c r="D193" s="15"/>
      <c r="E193" s="147"/>
      <c r="F193" s="147"/>
      <c r="G193" s="136"/>
      <c r="H193" s="147"/>
      <c r="I193" s="157"/>
      <c r="J193" s="157"/>
      <c r="K193" s="157"/>
      <c r="L193" s="157"/>
      <c r="M193" s="157"/>
      <c r="N193" s="157"/>
      <c r="O193" s="157"/>
      <c r="P193" s="157"/>
      <c r="Q193" s="157"/>
      <c r="R193" s="157"/>
      <c r="S193" s="157"/>
      <c r="T193" s="157"/>
      <c r="U193" s="157"/>
      <c r="V193" s="157"/>
      <c r="W193" s="157"/>
      <c r="X193" s="157"/>
      <c r="Y193" s="157"/>
      <c r="Z193" s="157"/>
    </row>
    <row r="194" spans="1:26" ht="13.5" customHeight="1" x14ac:dyDescent="0.15">
      <c r="A194" s="157"/>
      <c r="B194" s="178"/>
      <c r="C194" s="147"/>
      <c r="D194" s="15"/>
      <c r="E194" s="147"/>
      <c r="F194" s="147"/>
      <c r="G194" s="136"/>
      <c r="H194" s="147"/>
      <c r="I194" s="157"/>
      <c r="J194" s="157"/>
      <c r="K194" s="157"/>
      <c r="L194" s="157"/>
      <c r="M194" s="157"/>
      <c r="N194" s="157"/>
      <c r="O194" s="157"/>
      <c r="P194" s="157"/>
      <c r="Q194" s="157"/>
      <c r="R194" s="157"/>
      <c r="S194" s="157"/>
      <c r="T194" s="157"/>
      <c r="U194" s="157"/>
      <c r="V194" s="157"/>
      <c r="W194" s="157"/>
      <c r="X194" s="157"/>
      <c r="Y194" s="157"/>
      <c r="Z194" s="157"/>
    </row>
    <row r="195" spans="1:26" ht="13.5" customHeight="1" x14ac:dyDescent="0.15">
      <c r="A195" s="157"/>
      <c r="B195" s="178"/>
      <c r="C195" s="147"/>
      <c r="D195" s="15"/>
      <c r="E195" s="147"/>
      <c r="F195" s="147"/>
      <c r="G195" s="136"/>
      <c r="H195" s="147"/>
      <c r="I195" s="157"/>
      <c r="J195" s="157"/>
      <c r="K195" s="157"/>
      <c r="L195" s="157"/>
      <c r="M195" s="157"/>
      <c r="N195" s="157"/>
      <c r="O195" s="157"/>
      <c r="P195" s="157"/>
      <c r="Q195" s="157"/>
      <c r="R195" s="157"/>
      <c r="S195" s="157"/>
      <c r="T195" s="157"/>
      <c r="U195" s="157"/>
      <c r="V195" s="157"/>
      <c r="W195" s="157"/>
      <c r="X195" s="157"/>
      <c r="Y195" s="157"/>
      <c r="Z195" s="157"/>
    </row>
    <row r="196" spans="1:26" ht="13.5" customHeight="1" x14ac:dyDescent="0.15">
      <c r="A196" s="157"/>
      <c r="B196" s="178"/>
      <c r="C196" s="147"/>
      <c r="D196" s="15"/>
      <c r="E196" s="147"/>
      <c r="F196" s="147"/>
      <c r="G196" s="136"/>
      <c r="H196" s="147"/>
      <c r="I196" s="157"/>
      <c r="J196" s="157"/>
      <c r="K196" s="157"/>
      <c r="L196" s="157"/>
      <c r="M196" s="157"/>
      <c r="N196" s="157"/>
      <c r="O196" s="157"/>
      <c r="P196" s="157"/>
      <c r="Q196" s="157"/>
      <c r="R196" s="157"/>
      <c r="S196" s="157"/>
      <c r="T196" s="157"/>
      <c r="U196" s="157"/>
      <c r="V196" s="157"/>
      <c r="W196" s="157"/>
      <c r="X196" s="157"/>
      <c r="Y196" s="157"/>
      <c r="Z196" s="157"/>
    </row>
    <row r="197" spans="1:26" ht="13.5" customHeight="1" x14ac:dyDescent="0.15">
      <c r="A197" s="157"/>
      <c r="B197" s="178"/>
      <c r="C197" s="147"/>
      <c r="D197" s="15"/>
      <c r="E197" s="147"/>
      <c r="F197" s="147"/>
      <c r="G197" s="136"/>
      <c r="H197" s="147"/>
      <c r="I197" s="157"/>
      <c r="J197" s="157"/>
      <c r="K197" s="157"/>
      <c r="L197" s="157"/>
      <c r="M197" s="157"/>
      <c r="N197" s="157"/>
      <c r="O197" s="157"/>
      <c r="P197" s="157"/>
      <c r="Q197" s="157"/>
      <c r="R197" s="157"/>
      <c r="S197" s="157"/>
      <c r="T197" s="157"/>
      <c r="U197" s="157"/>
      <c r="V197" s="157"/>
      <c r="W197" s="157"/>
      <c r="X197" s="157"/>
      <c r="Y197" s="157"/>
      <c r="Z197" s="157"/>
    </row>
    <row r="198" spans="1:26" ht="13.5" customHeight="1" x14ac:dyDescent="0.15">
      <c r="A198" s="157"/>
      <c r="B198" s="178"/>
      <c r="C198" s="147"/>
      <c r="D198" s="15"/>
      <c r="E198" s="147"/>
      <c r="F198" s="147"/>
      <c r="G198" s="136"/>
      <c r="H198" s="147"/>
      <c r="I198" s="157"/>
      <c r="J198" s="157"/>
      <c r="K198" s="157"/>
      <c r="L198" s="157"/>
      <c r="M198" s="157"/>
      <c r="N198" s="157"/>
      <c r="O198" s="157"/>
      <c r="P198" s="157"/>
      <c r="Q198" s="157"/>
      <c r="R198" s="157"/>
      <c r="S198" s="157"/>
      <c r="T198" s="157"/>
      <c r="U198" s="157"/>
      <c r="V198" s="157"/>
      <c r="W198" s="157"/>
      <c r="X198" s="157"/>
      <c r="Y198" s="157"/>
      <c r="Z198" s="157"/>
    </row>
    <row r="199" spans="1:26" ht="13.5" customHeight="1" x14ac:dyDescent="0.15">
      <c r="A199" s="157"/>
      <c r="B199" s="178"/>
      <c r="C199" s="147"/>
      <c r="D199" s="15"/>
      <c r="E199" s="147"/>
      <c r="F199" s="147"/>
      <c r="G199" s="136"/>
      <c r="H199" s="147"/>
      <c r="I199" s="157"/>
      <c r="J199" s="157"/>
      <c r="K199" s="157"/>
      <c r="L199" s="157"/>
      <c r="M199" s="157"/>
      <c r="N199" s="157"/>
      <c r="O199" s="157"/>
      <c r="P199" s="157"/>
      <c r="Q199" s="157"/>
      <c r="R199" s="157"/>
      <c r="S199" s="157"/>
      <c r="T199" s="157"/>
      <c r="U199" s="157"/>
      <c r="V199" s="157"/>
      <c r="W199" s="157"/>
      <c r="X199" s="157"/>
      <c r="Y199" s="157"/>
      <c r="Z199" s="157"/>
    </row>
    <row r="200" spans="1:26" ht="13.5" customHeight="1" x14ac:dyDescent="0.15">
      <c r="A200" s="157"/>
      <c r="B200" s="178"/>
      <c r="C200" s="147"/>
      <c r="D200" s="15"/>
      <c r="E200" s="147"/>
      <c r="F200" s="147"/>
      <c r="G200" s="136"/>
      <c r="H200" s="147"/>
      <c r="I200" s="157"/>
      <c r="J200" s="157"/>
      <c r="K200" s="157"/>
      <c r="L200" s="157"/>
      <c r="M200" s="157"/>
      <c r="N200" s="157"/>
      <c r="O200" s="157"/>
      <c r="P200" s="157"/>
      <c r="Q200" s="157"/>
      <c r="R200" s="157"/>
      <c r="S200" s="157"/>
      <c r="T200" s="157"/>
      <c r="U200" s="157"/>
      <c r="V200" s="157"/>
      <c r="W200" s="157"/>
      <c r="X200" s="157"/>
      <c r="Y200" s="157"/>
      <c r="Z200" s="157"/>
    </row>
    <row r="201" spans="1:26" ht="13.5" customHeight="1" x14ac:dyDescent="0.15">
      <c r="A201" s="157"/>
      <c r="B201" s="178"/>
      <c r="C201" s="147"/>
      <c r="D201" s="15"/>
      <c r="E201" s="147"/>
      <c r="F201" s="147"/>
      <c r="G201" s="136"/>
      <c r="H201" s="147"/>
      <c r="I201" s="157"/>
      <c r="J201" s="157"/>
      <c r="K201" s="157"/>
      <c r="L201" s="157"/>
      <c r="M201" s="157"/>
      <c r="N201" s="157"/>
      <c r="O201" s="157"/>
      <c r="P201" s="157"/>
      <c r="Q201" s="157"/>
      <c r="R201" s="157"/>
      <c r="S201" s="157"/>
      <c r="T201" s="157"/>
      <c r="U201" s="157"/>
      <c r="V201" s="157"/>
      <c r="W201" s="157"/>
      <c r="X201" s="157"/>
      <c r="Y201" s="157"/>
      <c r="Z201" s="157"/>
    </row>
    <row r="202" spans="1:26" ht="13.5" customHeight="1" x14ac:dyDescent="0.15">
      <c r="A202" s="157"/>
      <c r="B202" s="178"/>
      <c r="C202" s="147"/>
      <c r="D202" s="15"/>
      <c r="E202" s="147"/>
      <c r="F202" s="147"/>
      <c r="G202" s="136"/>
      <c r="H202" s="147"/>
      <c r="I202" s="157"/>
      <c r="J202" s="157"/>
      <c r="K202" s="157"/>
      <c r="L202" s="157"/>
      <c r="M202" s="157"/>
      <c r="N202" s="157"/>
      <c r="O202" s="157"/>
      <c r="P202" s="157"/>
      <c r="Q202" s="157"/>
      <c r="R202" s="157"/>
      <c r="S202" s="157"/>
      <c r="T202" s="157"/>
      <c r="U202" s="157"/>
      <c r="V202" s="157"/>
      <c r="W202" s="157"/>
      <c r="X202" s="157"/>
      <c r="Y202" s="157"/>
      <c r="Z202" s="157"/>
    </row>
    <row r="203" spans="1:26" ht="13.5" customHeight="1" x14ac:dyDescent="0.15">
      <c r="A203" s="157"/>
      <c r="B203" s="178"/>
      <c r="C203" s="147"/>
      <c r="D203" s="15"/>
      <c r="E203" s="147"/>
      <c r="F203" s="147"/>
      <c r="G203" s="136"/>
      <c r="H203" s="147"/>
      <c r="I203" s="157"/>
      <c r="J203" s="157"/>
      <c r="K203" s="157"/>
      <c r="L203" s="157"/>
      <c r="M203" s="157"/>
      <c r="N203" s="157"/>
      <c r="O203" s="157"/>
      <c r="P203" s="157"/>
      <c r="Q203" s="157"/>
      <c r="R203" s="157"/>
      <c r="S203" s="157"/>
      <c r="T203" s="157"/>
      <c r="U203" s="157"/>
      <c r="V203" s="157"/>
      <c r="W203" s="157"/>
      <c r="X203" s="157"/>
      <c r="Y203" s="157"/>
      <c r="Z203" s="157"/>
    </row>
    <row r="204" spans="1:26" ht="13.5" customHeight="1" x14ac:dyDescent="0.15">
      <c r="A204" s="157"/>
      <c r="B204" s="178"/>
      <c r="C204" s="147"/>
      <c r="D204" s="15"/>
      <c r="E204" s="147"/>
      <c r="F204" s="147"/>
      <c r="G204" s="136"/>
      <c r="H204" s="147"/>
      <c r="I204" s="157"/>
      <c r="J204" s="157"/>
      <c r="K204" s="157"/>
      <c r="L204" s="157"/>
      <c r="M204" s="157"/>
      <c r="N204" s="157"/>
      <c r="O204" s="157"/>
      <c r="P204" s="157"/>
      <c r="Q204" s="157"/>
      <c r="R204" s="157"/>
      <c r="S204" s="157"/>
      <c r="T204" s="157"/>
      <c r="U204" s="157"/>
      <c r="V204" s="157"/>
      <c r="W204" s="157"/>
      <c r="X204" s="157"/>
      <c r="Y204" s="157"/>
      <c r="Z204" s="157"/>
    </row>
    <row r="205" spans="1:26" ht="13.5" customHeight="1" x14ac:dyDescent="0.15">
      <c r="A205" s="157"/>
      <c r="B205" s="178"/>
      <c r="C205" s="147"/>
      <c r="D205" s="15"/>
      <c r="E205" s="147"/>
      <c r="F205" s="147"/>
      <c r="G205" s="136"/>
      <c r="H205" s="147"/>
      <c r="I205" s="157"/>
      <c r="J205" s="157"/>
      <c r="K205" s="157"/>
      <c r="L205" s="157"/>
      <c r="M205" s="157"/>
      <c r="N205" s="157"/>
      <c r="O205" s="157"/>
      <c r="P205" s="157"/>
      <c r="Q205" s="157"/>
      <c r="R205" s="157"/>
      <c r="S205" s="157"/>
      <c r="T205" s="157"/>
      <c r="U205" s="157"/>
      <c r="V205" s="157"/>
      <c r="W205" s="157"/>
      <c r="X205" s="157"/>
      <c r="Y205" s="157"/>
      <c r="Z205" s="157"/>
    </row>
    <row r="206" spans="1:26" ht="13.5" customHeight="1" x14ac:dyDescent="0.15">
      <c r="A206" s="157"/>
      <c r="B206" s="178"/>
      <c r="C206" s="147"/>
      <c r="D206" s="15"/>
      <c r="E206" s="147"/>
      <c r="F206" s="147"/>
      <c r="G206" s="136"/>
      <c r="H206" s="147"/>
      <c r="I206" s="157"/>
      <c r="J206" s="157"/>
      <c r="K206" s="157"/>
      <c r="L206" s="157"/>
      <c r="M206" s="157"/>
      <c r="N206" s="157"/>
      <c r="O206" s="157"/>
      <c r="P206" s="157"/>
      <c r="Q206" s="157"/>
      <c r="R206" s="157"/>
      <c r="S206" s="157"/>
      <c r="T206" s="157"/>
      <c r="U206" s="157"/>
      <c r="V206" s="157"/>
      <c r="W206" s="157"/>
      <c r="X206" s="157"/>
      <c r="Y206" s="157"/>
      <c r="Z206" s="157"/>
    </row>
    <row r="207" spans="1:26" ht="13.5" customHeight="1" x14ac:dyDescent="0.15">
      <c r="A207" s="157"/>
      <c r="B207" s="178"/>
      <c r="C207" s="147"/>
      <c r="D207" s="15"/>
      <c r="E207" s="147"/>
      <c r="F207" s="147"/>
      <c r="G207" s="136"/>
      <c r="H207" s="147"/>
      <c r="I207" s="157"/>
      <c r="J207" s="157"/>
      <c r="K207" s="157"/>
      <c r="L207" s="157"/>
      <c r="M207" s="157"/>
      <c r="N207" s="157"/>
      <c r="O207" s="157"/>
      <c r="P207" s="157"/>
      <c r="Q207" s="157"/>
      <c r="R207" s="157"/>
      <c r="S207" s="157"/>
      <c r="T207" s="157"/>
      <c r="U207" s="157"/>
      <c r="V207" s="157"/>
      <c r="W207" s="157"/>
      <c r="X207" s="157"/>
      <c r="Y207" s="157"/>
      <c r="Z207" s="157"/>
    </row>
    <row r="208" spans="1:26" ht="13.5" customHeight="1" x14ac:dyDescent="0.15">
      <c r="A208" s="157"/>
      <c r="B208" s="178"/>
      <c r="C208" s="147"/>
      <c r="D208" s="15"/>
      <c r="E208" s="147"/>
      <c r="F208" s="147"/>
      <c r="G208" s="136"/>
      <c r="H208" s="147"/>
      <c r="I208" s="157"/>
      <c r="J208" s="157"/>
      <c r="K208" s="157"/>
      <c r="L208" s="157"/>
      <c r="M208" s="157"/>
      <c r="N208" s="157"/>
      <c r="O208" s="157"/>
      <c r="P208" s="157"/>
      <c r="Q208" s="157"/>
      <c r="R208" s="157"/>
      <c r="S208" s="157"/>
      <c r="T208" s="157"/>
      <c r="U208" s="157"/>
      <c r="V208" s="157"/>
      <c r="W208" s="157"/>
      <c r="X208" s="157"/>
      <c r="Y208" s="157"/>
      <c r="Z208" s="157"/>
    </row>
    <row r="209" spans="1:26" ht="13.5" customHeight="1" x14ac:dyDescent="0.15">
      <c r="A209" s="157"/>
      <c r="B209" s="178"/>
      <c r="C209" s="147"/>
      <c r="D209" s="15"/>
      <c r="E209" s="147"/>
      <c r="F209" s="147"/>
      <c r="G209" s="136"/>
      <c r="H209" s="147"/>
      <c r="I209" s="157"/>
      <c r="J209" s="157"/>
      <c r="K209" s="157"/>
      <c r="L209" s="157"/>
      <c r="M209" s="157"/>
      <c r="N209" s="157"/>
      <c r="O209" s="157"/>
      <c r="P209" s="157"/>
      <c r="Q209" s="157"/>
      <c r="R209" s="157"/>
      <c r="S209" s="157"/>
      <c r="T209" s="157"/>
      <c r="U209" s="157"/>
      <c r="V209" s="157"/>
      <c r="W209" s="157"/>
      <c r="X209" s="157"/>
      <c r="Y209" s="157"/>
      <c r="Z209" s="157"/>
    </row>
    <row r="210" spans="1:26" ht="13.5" customHeight="1" x14ac:dyDescent="0.15">
      <c r="A210" s="157"/>
      <c r="B210" s="178"/>
      <c r="C210" s="147"/>
      <c r="D210" s="15"/>
      <c r="E210" s="147"/>
      <c r="F210" s="147"/>
      <c r="G210" s="136"/>
      <c r="H210" s="147"/>
      <c r="I210" s="157"/>
      <c r="J210" s="157"/>
      <c r="K210" s="157"/>
      <c r="L210" s="157"/>
      <c r="M210" s="157"/>
      <c r="N210" s="157"/>
      <c r="O210" s="157"/>
      <c r="P210" s="157"/>
      <c r="Q210" s="157"/>
      <c r="R210" s="157"/>
      <c r="S210" s="157"/>
      <c r="T210" s="157"/>
      <c r="U210" s="157"/>
      <c r="V210" s="157"/>
      <c r="W210" s="157"/>
      <c r="X210" s="157"/>
      <c r="Y210" s="157"/>
      <c r="Z210" s="157"/>
    </row>
    <row r="211" spans="1:26" ht="13.5" customHeight="1" x14ac:dyDescent="0.15">
      <c r="A211" s="157"/>
      <c r="B211" s="178"/>
      <c r="C211" s="147"/>
      <c r="D211" s="15"/>
      <c r="E211" s="147"/>
      <c r="F211" s="147"/>
      <c r="G211" s="136"/>
      <c r="H211" s="147"/>
      <c r="I211" s="157"/>
      <c r="J211" s="157"/>
      <c r="K211" s="157"/>
      <c r="L211" s="157"/>
      <c r="M211" s="157"/>
      <c r="N211" s="157"/>
      <c r="O211" s="157"/>
      <c r="P211" s="157"/>
      <c r="Q211" s="157"/>
      <c r="R211" s="157"/>
      <c r="S211" s="157"/>
      <c r="T211" s="157"/>
      <c r="U211" s="157"/>
      <c r="V211" s="157"/>
      <c r="W211" s="157"/>
      <c r="X211" s="157"/>
      <c r="Y211" s="157"/>
      <c r="Z211" s="157"/>
    </row>
    <row r="212" spans="1:26" ht="13.5" customHeight="1" x14ac:dyDescent="0.15">
      <c r="A212" s="157"/>
      <c r="B212" s="178"/>
      <c r="C212" s="147"/>
      <c r="D212" s="15"/>
      <c r="E212" s="147"/>
      <c r="F212" s="147"/>
      <c r="G212" s="136"/>
      <c r="H212" s="147"/>
      <c r="I212" s="157"/>
      <c r="J212" s="157"/>
      <c r="K212" s="157"/>
      <c r="L212" s="157"/>
      <c r="M212" s="157"/>
      <c r="N212" s="157"/>
      <c r="O212" s="157"/>
      <c r="P212" s="157"/>
      <c r="Q212" s="157"/>
      <c r="R212" s="157"/>
      <c r="S212" s="157"/>
      <c r="T212" s="157"/>
      <c r="U212" s="157"/>
      <c r="V212" s="157"/>
      <c r="W212" s="157"/>
      <c r="X212" s="157"/>
      <c r="Y212" s="157"/>
      <c r="Z212" s="157"/>
    </row>
    <row r="213" spans="1:26" ht="13.5" customHeight="1" x14ac:dyDescent="0.15">
      <c r="A213" s="157"/>
      <c r="B213" s="178"/>
      <c r="C213" s="147"/>
      <c r="D213" s="15"/>
      <c r="E213" s="147"/>
      <c r="F213" s="147"/>
      <c r="G213" s="136"/>
      <c r="H213" s="147"/>
      <c r="I213" s="157"/>
      <c r="J213" s="157"/>
      <c r="K213" s="157"/>
      <c r="L213" s="157"/>
      <c r="M213" s="157"/>
      <c r="N213" s="157"/>
      <c r="O213" s="157"/>
      <c r="P213" s="157"/>
      <c r="Q213" s="157"/>
      <c r="R213" s="157"/>
      <c r="S213" s="157"/>
      <c r="T213" s="157"/>
      <c r="U213" s="157"/>
      <c r="V213" s="157"/>
      <c r="W213" s="157"/>
      <c r="X213" s="157"/>
      <c r="Y213" s="157"/>
      <c r="Z213" s="157"/>
    </row>
    <row r="214" spans="1:26" ht="13.5" customHeight="1" x14ac:dyDescent="0.15">
      <c r="A214" s="157"/>
      <c r="B214" s="178"/>
      <c r="C214" s="147"/>
      <c r="D214" s="15"/>
      <c r="E214" s="147"/>
      <c r="F214" s="147"/>
      <c r="G214" s="136"/>
      <c r="H214" s="147"/>
      <c r="I214" s="157"/>
      <c r="J214" s="157"/>
      <c r="K214" s="157"/>
      <c r="L214" s="157"/>
      <c r="M214" s="157"/>
      <c r="N214" s="157"/>
      <c r="O214" s="157"/>
      <c r="P214" s="157"/>
      <c r="Q214" s="157"/>
      <c r="R214" s="157"/>
      <c r="S214" s="157"/>
      <c r="T214" s="157"/>
      <c r="U214" s="157"/>
      <c r="V214" s="157"/>
      <c r="W214" s="157"/>
      <c r="X214" s="157"/>
      <c r="Y214" s="157"/>
      <c r="Z214" s="157"/>
    </row>
    <row r="215" spans="1:26" ht="13.5" customHeight="1" x14ac:dyDescent="0.15">
      <c r="A215" s="157"/>
      <c r="B215" s="178"/>
      <c r="C215" s="147"/>
      <c r="D215" s="15"/>
      <c r="E215" s="147"/>
      <c r="F215" s="147"/>
      <c r="G215" s="136"/>
      <c r="H215" s="147"/>
      <c r="I215" s="157"/>
      <c r="J215" s="157"/>
      <c r="K215" s="157"/>
      <c r="L215" s="157"/>
      <c r="M215" s="157"/>
      <c r="N215" s="157"/>
      <c r="O215" s="157"/>
      <c r="P215" s="157"/>
      <c r="Q215" s="157"/>
      <c r="R215" s="157"/>
      <c r="S215" s="157"/>
      <c r="T215" s="157"/>
      <c r="U215" s="157"/>
      <c r="V215" s="157"/>
      <c r="W215" s="157"/>
      <c r="X215" s="157"/>
      <c r="Y215" s="157"/>
      <c r="Z215" s="157"/>
    </row>
    <row r="216" spans="1:26" ht="13.5" customHeight="1" x14ac:dyDescent="0.15">
      <c r="A216" s="157"/>
      <c r="B216" s="178"/>
      <c r="C216" s="147"/>
      <c r="D216" s="15"/>
      <c r="E216" s="147"/>
      <c r="F216" s="147"/>
      <c r="G216" s="136"/>
      <c r="H216" s="147"/>
      <c r="I216" s="157"/>
      <c r="J216" s="157"/>
      <c r="K216" s="157"/>
      <c r="L216" s="157"/>
      <c r="M216" s="157"/>
      <c r="N216" s="157"/>
      <c r="O216" s="157"/>
      <c r="P216" s="157"/>
      <c r="Q216" s="157"/>
      <c r="R216" s="157"/>
      <c r="S216" s="157"/>
      <c r="T216" s="157"/>
      <c r="U216" s="157"/>
      <c r="V216" s="157"/>
      <c r="W216" s="157"/>
      <c r="X216" s="157"/>
      <c r="Y216" s="157"/>
      <c r="Z216" s="157"/>
    </row>
    <row r="217" spans="1:26" ht="13.5" customHeight="1" x14ac:dyDescent="0.15">
      <c r="A217" s="157"/>
      <c r="B217" s="178"/>
      <c r="C217" s="147"/>
      <c r="D217" s="15"/>
      <c r="E217" s="147"/>
      <c r="F217" s="147"/>
      <c r="G217" s="136"/>
      <c r="H217" s="147"/>
      <c r="I217" s="157"/>
      <c r="J217" s="157"/>
      <c r="K217" s="157"/>
      <c r="L217" s="157"/>
      <c r="M217" s="157"/>
      <c r="N217" s="157"/>
      <c r="O217" s="157"/>
      <c r="P217" s="157"/>
      <c r="Q217" s="157"/>
      <c r="R217" s="157"/>
      <c r="S217" s="157"/>
      <c r="T217" s="157"/>
      <c r="U217" s="157"/>
      <c r="V217" s="157"/>
      <c r="W217" s="157"/>
      <c r="X217" s="157"/>
      <c r="Y217" s="157"/>
      <c r="Z217" s="157"/>
    </row>
    <row r="218" spans="1:26" ht="13.5" customHeight="1" x14ac:dyDescent="0.15">
      <c r="A218" s="157"/>
      <c r="B218" s="178"/>
      <c r="C218" s="147"/>
      <c r="D218" s="15"/>
      <c r="E218" s="147"/>
      <c r="F218" s="147"/>
      <c r="G218" s="136"/>
      <c r="H218" s="147"/>
      <c r="I218" s="157"/>
      <c r="J218" s="157"/>
      <c r="K218" s="157"/>
      <c r="L218" s="157"/>
      <c r="M218" s="157"/>
      <c r="N218" s="157"/>
      <c r="O218" s="157"/>
      <c r="P218" s="157"/>
      <c r="Q218" s="157"/>
      <c r="R218" s="157"/>
      <c r="S218" s="157"/>
      <c r="T218" s="157"/>
      <c r="U218" s="157"/>
      <c r="V218" s="157"/>
      <c r="W218" s="157"/>
      <c r="X218" s="157"/>
      <c r="Y218" s="157"/>
      <c r="Z218" s="157"/>
    </row>
    <row r="219" spans="1:26" ht="13.5" customHeight="1" x14ac:dyDescent="0.15">
      <c r="A219" s="157"/>
      <c r="B219" s="178"/>
      <c r="C219" s="147"/>
      <c r="D219" s="15"/>
      <c r="E219" s="147"/>
      <c r="F219" s="147"/>
      <c r="G219" s="136"/>
      <c r="H219" s="147"/>
      <c r="I219" s="157"/>
      <c r="J219" s="157"/>
      <c r="K219" s="157"/>
      <c r="L219" s="157"/>
      <c r="M219" s="157"/>
      <c r="N219" s="157"/>
      <c r="O219" s="157"/>
      <c r="P219" s="157"/>
      <c r="Q219" s="157"/>
      <c r="R219" s="157"/>
      <c r="S219" s="157"/>
      <c r="T219" s="157"/>
      <c r="U219" s="157"/>
      <c r="V219" s="157"/>
      <c r="W219" s="157"/>
      <c r="X219" s="157"/>
      <c r="Y219" s="157"/>
      <c r="Z219" s="157"/>
    </row>
    <row r="220" spans="1:26" ht="13.5" customHeight="1" x14ac:dyDescent="0.15">
      <c r="A220" s="157"/>
      <c r="B220" s="178"/>
      <c r="C220" s="147"/>
      <c r="D220" s="15"/>
      <c r="E220" s="147"/>
      <c r="F220" s="147"/>
      <c r="G220" s="136"/>
      <c r="H220" s="147"/>
      <c r="I220" s="157"/>
      <c r="J220" s="157"/>
      <c r="K220" s="157"/>
      <c r="L220" s="157"/>
      <c r="M220" s="157"/>
      <c r="N220" s="157"/>
      <c r="O220" s="157"/>
      <c r="P220" s="157"/>
      <c r="Q220" s="157"/>
      <c r="R220" s="157"/>
      <c r="S220" s="157"/>
      <c r="T220" s="157"/>
      <c r="U220" s="157"/>
      <c r="V220" s="157"/>
      <c r="W220" s="157"/>
      <c r="X220" s="157"/>
      <c r="Y220" s="157"/>
      <c r="Z220" s="157"/>
    </row>
    <row r="221" spans="1:26" ht="13.5" customHeight="1" x14ac:dyDescent="0.15">
      <c r="A221" s="157"/>
      <c r="B221" s="178"/>
      <c r="C221" s="147"/>
      <c r="D221" s="15"/>
      <c r="E221" s="147"/>
      <c r="F221" s="147"/>
      <c r="G221" s="136"/>
      <c r="H221" s="147"/>
      <c r="I221" s="157"/>
      <c r="J221" s="157"/>
      <c r="K221" s="157"/>
      <c r="L221" s="157"/>
      <c r="M221" s="157"/>
      <c r="N221" s="157"/>
      <c r="O221" s="157"/>
      <c r="P221" s="157"/>
      <c r="Q221" s="157"/>
      <c r="R221" s="157"/>
      <c r="S221" s="157"/>
      <c r="T221" s="157"/>
      <c r="U221" s="157"/>
      <c r="V221" s="157"/>
      <c r="W221" s="157"/>
      <c r="X221" s="157"/>
      <c r="Y221" s="157"/>
      <c r="Z221" s="157"/>
    </row>
    <row r="222" spans="1:26" ht="13.5" customHeight="1" x14ac:dyDescent="0.15">
      <c r="A222" s="157"/>
      <c r="B222" s="178"/>
      <c r="C222" s="147"/>
      <c r="D222" s="15"/>
      <c r="E222" s="147"/>
      <c r="F222" s="147"/>
      <c r="G222" s="136"/>
      <c r="H222" s="147"/>
      <c r="I222" s="157"/>
      <c r="J222" s="157"/>
      <c r="K222" s="157"/>
      <c r="L222" s="157"/>
      <c r="M222" s="157"/>
      <c r="N222" s="157"/>
      <c r="O222" s="157"/>
      <c r="P222" s="157"/>
      <c r="Q222" s="157"/>
      <c r="R222" s="157"/>
      <c r="S222" s="157"/>
      <c r="T222" s="157"/>
      <c r="U222" s="157"/>
      <c r="V222" s="157"/>
      <c r="W222" s="157"/>
      <c r="X222" s="157"/>
      <c r="Y222" s="157"/>
      <c r="Z222" s="157"/>
    </row>
    <row r="223" spans="1:26" ht="13.5" customHeight="1" x14ac:dyDescent="0.15">
      <c r="A223" s="157"/>
      <c r="B223" s="178"/>
      <c r="C223" s="147"/>
      <c r="D223" s="15"/>
      <c r="E223" s="147"/>
      <c r="F223" s="147"/>
      <c r="G223" s="136"/>
      <c r="H223" s="147"/>
      <c r="I223" s="157"/>
      <c r="J223" s="157"/>
      <c r="K223" s="157"/>
      <c r="L223" s="157"/>
      <c r="M223" s="157"/>
      <c r="N223" s="157"/>
      <c r="O223" s="157"/>
      <c r="P223" s="157"/>
      <c r="Q223" s="157"/>
      <c r="R223" s="157"/>
      <c r="S223" s="157"/>
      <c r="T223" s="157"/>
      <c r="U223" s="157"/>
      <c r="V223" s="157"/>
      <c r="W223" s="157"/>
      <c r="X223" s="157"/>
      <c r="Y223" s="157"/>
      <c r="Z223" s="157"/>
    </row>
    <row r="224" spans="1:26" ht="13.5" customHeight="1" x14ac:dyDescent="0.15">
      <c r="A224" s="157"/>
      <c r="B224" s="178"/>
      <c r="C224" s="147"/>
      <c r="D224" s="15"/>
      <c r="E224" s="147"/>
      <c r="F224" s="147"/>
      <c r="G224" s="136"/>
      <c r="H224" s="147"/>
      <c r="I224" s="157"/>
      <c r="J224" s="157"/>
      <c r="K224" s="157"/>
      <c r="L224" s="157"/>
      <c r="M224" s="157"/>
      <c r="N224" s="157"/>
      <c r="O224" s="157"/>
      <c r="P224" s="157"/>
      <c r="Q224" s="157"/>
      <c r="R224" s="157"/>
      <c r="S224" s="157"/>
      <c r="T224" s="157"/>
      <c r="U224" s="157"/>
      <c r="V224" s="157"/>
      <c r="W224" s="157"/>
      <c r="X224" s="157"/>
      <c r="Y224" s="157"/>
      <c r="Z224" s="157"/>
    </row>
    <row r="225" spans="1:26" ht="13.5" customHeight="1" x14ac:dyDescent="0.15">
      <c r="A225" s="157"/>
      <c r="B225" s="178"/>
      <c r="C225" s="147"/>
      <c r="D225" s="15"/>
      <c r="E225" s="147"/>
      <c r="F225" s="147"/>
      <c r="G225" s="136"/>
      <c r="H225" s="147"/>
      <c r="I225" s="157"/>
      <c r="J225" s="157"/>
      <c r="K225" s="157"/>
      <c r="L225" s="157"/>
      <c r="M225" s="157"/>
      <c r="N225" s="157"/>
      <c r="O225" s="157"/>
      <c r="P225" s="157"/>
      <c r="Q225" s="157"/>
      <c r="R225" s="157"/>
      <c r="S225" s="157"/>
      <c r="T225" s="157"/>
      <c r="U225" s="157"/>
      <c r="V225" s="157"/>
      <c r="W225" s="157"/>
      <c r="X225" s="157"/>
      <c r="Y225" s="157"/>
      <c r="Z225" s="157"/>
    </row>
    <row r="226" spans="1:26" ht="13.5" customHeight="1" x14ac:dyDescent="0.15">
      <c r="A226" s="157"/>
      <c r="B226" s="178"/>
      <c r="C226" s="147"/>
      <c r="D226" s="15"/>
      <c r="E226" s="147"/>
      <c r="F226" s="147"/>
      <c r="G226" s="136"/>
      <c r="H226" s="147"/>
      <c r="I226" s="157"/>
      <c r="J226" s="157"/>
      <c r="K226" s="157"/>
      <c r="L226" s="157"/>
      <c r="M226" s="157"/>
      <c r="N226" s="157"/>
      <c r="O226" s="157"/>
      <c r="P226" s="157"/>
      <c r="Q226" s="157"/>
      <c r="R226" s="157"/>
      <c r="S226" s="157"/>
      <c r="T226" s="157"/>
      <c r="U226" s="157"/>
      <c r="V226" s="157"/>
      <c r="W226" s="157"/>
      <c r="X226" s="157"/>
      <c r="Y226" s="157"/>
      <c r="Z226" s="157"/>
    </row>
    <row r="227" spans="1:26" ht="13.5" customHeight="1" x14ac:dyDescent="0.15">
      <c r="A227" s="157"/>
      <c r="B227" s="178"/>
      <c r="C227" s="147"/>
      <c r="D227" s="15"/>
      <c r="E227" s="147"/>
      <c r="F227" s="147"/>
      <c r="G227" s="136"/>
      <c r="H227" s="147"/>
      <c r="I227" s="157"/>
      <c r="J227" s="157"/>
      <c r="K227" s="157"/>
      <c r="L227" s="157"/>
      <c r="M227" s="157"/>
      <c r="N227" s="157"/>
      <c r="O227" s="157"/>
      <c r="P227" s="157"/>
      <c r="Q227" s="157"/>
      <c r="R227" s="157"/>
      <c r="S227" s="157"/>
      <c r="T227" s="157"/>
      <c r="U227" s="157"/>
      <c r="V227" s="157"/>
      <c r="W227" s="157"/>
      <c r="X227" s="157"/>
      <c r="Y227" s="157"/>
      <c r="Z227" s="157"/>
    </row>
    <row r="228" spans="1:26" ht="13.5" customHeight="1" x14ac:dyDescent="0.15">
      <c r="A228" s="157"/>
      <c r="B228" s="178"/>
      <c r="C228" s="147"/>
      <c r="D228" s="15"/>
      <c r="E228" s="179"/>
      <c r="F228" s="147"/>
      <c r="G228" s="136"/>
      <c r="H228" s="147"/>
      <c r="I228" s="157"/>
      <c r="J228" s="157"/>
      <c r="K228" s="157"/>
      <c r="L228" s="157"/>
      <c r="M228" s="157"/>
      <c r="N228" s="157"/>
      <c r="O228" s="157"/>
      <c r="P228" s="157"/>
      <c r="Q228" s="157"/>
      <c r="R228" s="157"/>
      <c r="S228" s="157"/>
      <c r="T228" s="157"/>
      <c r="U228" s="157"/>
      <c r="V228" s="157"/>
      <c r="W228" s="157"/>
      <c r="X228" s="157"/>
      <c r="Y228" s="157"/>
      <c r="Z228" s="157"/>
    </row>
    <row r="229" spans="1:26" ht="13.5" customHeight="1" x14ac:dyDescent="0.15">
      <c r="A229" s="157"/>
      <c r="B229" s="178"/>
      <c r="C229" s="147"/>
      <c r="D229" s="15"/>
      <c r="E229" s="179"/>
      <c r="F229" s="147"/>
      <c r="G229" s="136"/>
      <c r="H229" s="147"/>
      <c r="I229" s="157"/>
      <c r="J229" s="157"/>
      <c r="K229" s="157"/>
      <c r="L229" s="157"/>
      <c r="M229" s="157"/>
      <c r="N229" s="157"/>
      <c r="O229" s="157"/>
      <c r="P229" s="157"/>
      <c r="Q229" s="157"/>
      <c r="R229" s="157"/>
      <c r="S229" s="157"/>
      <c r="T229" s="157"/>
      <c r="U229" s="157"/>
      <c r="V229" s="157"/>
      <c r="W229" s="157"/>
      <c r="X229" s="157"/>
      <c r="Y229" s="157"/>
      <c r="Z229" s="157"/>
    </row>
    <row r="230" spans="1:26" ht="13.5" customHeight="1" x14ac:dyDescent="0.15">
      <c r="A230" s="157"/>
      <c r="B230" s="178"/>
      <c r="C230" s="147"/>
      <c r="D230" s="15"/>
      <c r="E230" s="179"/>
      <c r="F230" s="147"/>
      <c r="G230" s="136"/>
      <c r="H230" s="147"/>
      <c r="I230" s="157"/>
      <c r="J230" s="157"/>
      <c r="K230" s="157"/>
      <c r="L230" s="157"/>
      <c r="M230" s="157"/>
      <c r="N230" s="157"/>
      <c r="O230" s="157"/>
      <c r="P230" s="157"/>
      <c r="Q230" s="157"/>
      <c r="R230" s="157"/>
      <c r="S230" s="157"/>
      <c r="T230" s="157"/>
      <c r="U230" s="157"/>
      <c r="V230" s="157"/>
      <c r="W230" s="157"/>
      <c r="X230" s="157"/>
      <c r="Y230" s="157"/>
      <c r="Z230" s="157"/>
    </row>
    <row r="231" spans="1:26" ht="13.5" customHeight="1" x14ac:dyDescent="0.15">
      <c r="A231" s="157"/>
      <c r="B231" s="178"/>
      <c r="C231" s="147"/>
      <c r="D231" s="15"/>
      <c r="E231" s="179"/>
      <c r="F231" s="147"/>
      <c r="G231" s="136"/>
      <c r="H231" s="147"/>
      <c r="I231" s="157"/>
      <c r="J231" s="157"/>
      <c r="K231" s="157"/>
      <c r="L231" s="157"/>
      <c r="M231" s="157"/>
      <c r="N231" s="157"/>
      <c r="O231" s="157"/>
      <c r="P231" s="157"/>
      <c r="Q231" s="157"/>
      <c r="R231" s="157"/>
      <c r="S231" s="157"/>
      <c r="T231" s="157"/>
      <c r="U231" s="157"/>
      <c r="V231" s="157"/>
      <c r="W231" s="157"/>
      <c r="X231" s="157"/>
      <c r="Y231" s="157"/>
      <c r="Z231" s="157"/>
    </row>
    <row r="232" spans="1:26" ht="13.5" customHeight="1" x14ac:dyDescent="0.15">
      <c r="A232" s="157"/>
      <c r="B232" s="178"/>
      <c r="C232" s="180"/>
      <c r="D232" s="15"/>
      <c r="E232" s="179"/>
      <c r="F232" s="147"/>
      <c r="G232" s="136"/>
      <c r="H232" s="147"/>
      <c r="I232" s="157"/>
      <c r="J232" s="157"/>
      <c r="K232" s="157"/>
      <c r="L232" s="157"/>
      <c r="M232" s="157"/>
      <c r="N232" s="157"/>
      <c r="O232" s="157"/>
      <c r="P232" s="157"/>
      <c r="Q232" s="157"/>
      <c r="R232" s="157"/>
      <c r="S232" s="157"/>
      <c r="T232" s="157"/>
      <c r="U232" s="157"/>
      <c r="V232" s="157"/>
      <c r="W232" s="157"/>
      <c r="X232" s="157"/>
      <c r="Y232" s="157"/>
      <c r="Z232" s="157"/>
    </row>
    <row r="233" spans="1:26" ht="13.5" customHeight="1" x14ac:dyDescent="0.15">
      <c r="A233" s="157"/>
      <c r="B233" s="147"/>
      <c r="C233" s="181"/>
      <c r="D233" s="182"/>
      <c r="E233" s="147"/>
      <c r="F233" s="147"/>
      <c r="G233" s="136"/>
      <c r="H233" s="147"/>
      <c r="I233" s="157"/>
      <c r="J233" s="157"/>
      <c r="K233" s="157"/>
      <c r="L233" s="157"/>
      <c r="M233" s="157"/>
      <c r="N233" s="157"/>
      <c r="O233" s="157"/>
      <c r="P233" s="157"/>
      <c r="Q233" s="157"/>
      <c r="R233" s="157"/>
      <c r="S233" s="157"/>
      <c r="T233" s="157"/>
      <c r="U233" s="157"/>
      <c r="V233" s="157"/>
      <c r="W233" s="157"/>
      <c r="X233" s="157"/>
      <c r="Y233" s="157"/>
      <c r="Z233" s="157"/>
    </row>
    <row r="234" spans="1:26" ht="13.5" customHeight="1" x14ac:dyDescent="0.15">
      <c r="A234" s="157"/>
      <c r="B234" s="147"/>
      <c r="C234" s="181"/>
      <c r="D234" s="182"/>
      <c r="E234" s="147"/>
      <c r="F234" s="147"/>
      <c r="G234" s="136"/>
      <c r="H234" s="147"/>
      <c r="I234" s="157"/>
      <c r="J234" s="157"/>
      <c r="K234" s="157"/>
      <c r="L234" s="157"/>
      <c r="M234" s="157"/>
      <c r="N234" s="157"/>
      <c r="O234" s="157"/>
      <c r="P234" s="157"/>
      <c r="Q234" s="157"/>
      <c r="R234" s="157"/>
      <c r="S234" s="157"/>
      <c r="T234" s="157"/>
      <c r="U234" s="157"/>
      <c r="V234" s="157"/>
      <c r="W234" s="157"/>
      <c r="X234" s="157"/>
      <c r="Y234" s="157"/>
      <c r="Z234" s="157"/>
    </row>
    <row r="235" spans="1:26" ht="13.5" customHeight="1" x14ac:dyDescent="0.15">
      <c r="A235" s="157"/>
      <c r="B235" s="147"/>
      <c r="C235" s="181"/>
      <c r="D235" s="182"/>
      <c r="E235" s="147"/>
      <c r="F235" s="147"/>
      <c r="G235" s="136"/>
      <c r="H235" s="147"/>
      <c r="I235" s="157"/>
      <c r="J235" s="157"/>
      <c r="K235" s="157"/>
      <c r="L235" s="157"/>
      <c r="M235" s="157"/>
      <c r="N235" s="157"/>
      <c r="O235" s="157"/>
      <c r="P235" s="157"/>
      <c r="Q235" s="157"/>
      <c r="R235" s="157"/>
      <c r="S235" s="157"/>
      <c r="T235" s="157"/>
      <c r="U235" s="157"/>
      <c r="V235" s="157"/>
      <c r="W235" s="157"/>
      <c r="X235" s="157"/>
      <c r="Y235" s="157"/>
      <c r="Z235" s="157"/>
    </row>
    <row r="236" spans="1:26" ht="13.5" customHeight="1" x14ac:dyDescent="0.15">
      <c r="A236" s="157"/>
      <c r="B236" s="147"/>
      <c r="C236" s="181"/>
      <c r="D236" s="182"/>
      <c r="E236" s="147"/>
      <c r="F236" s="147"/>
      <c r="G236" s="136"/>
      <c r="H236" s="147"/>
      <c r="I236" s="157"/>
      <c r="J236" s="157"/>
      <c r="K236" s="157"/>
      <c r="L236" s="157"/>
      <c r="M236" s="157"/>
      <c r="N236" s="157"/>
      <c r="O236" s="157"/>
      <c r="P236" s="157"/>
      <c r="Q236" s="157"/>
      <c r="R236" s="157"/>
      <c r="S236" s="157"/>
      <c r="T236" s="157"/>
      <c r="U236" s="157"/>
      <c r="V236" s="157"/>
      <c r="W236" s="157"/>
      <c r="X236" s="157"/>
      <c r="Y236" s="157"/>
      <c r="Z236" s="157"/>
    </row>
    <row r="237" spans="1:26" ht="13.5" customHeight="1" x14ac:dyDescent="0.15">
      <c r="A237" s="157"/>
      <c r="B237" s="147"/>
      <c r="C237" s="181"/>
      <c r="D237" s="182"/>
      <c r="E237" s="147"/>
      <c r="F237" s="147"/>
      <c r="G237" s="136"/>
      <c r="H237" s="147"/>
      <c r="I237" s="157"/>
      <c r="J237" s="157"/>
      <c r="K237" s="157"/>
      <c r="L237" s="157"/>
      <c r="M237" s="157"/>
      <c r="N237" s="157"/>
      <c r="O237" s="157"/>
      <c r="P237" s="157"/>
      <c r="Q237" s="157"/>
      <c r="R237" s="157"/>
      <c r="S237" s="157"/>
      <c r="T237" s="157"/>
      <c r="U237" s="157"/>
      <c r="V237" s="157"/>
      <c r="W237" s="157"/>
      <c r="X237" s="157"/>
      <c r="Y237" s="157"/>
      <c r="Z237" s="157"/>
    </row>
    <row r="238" spans="1:26" ht="13.5" customHeight="1" x14ac:dyDescent="0.15">
      <c r="A238" s="157"/>
      <c r="B238" s="147"/>
      <c r="C238" s="181"/>
      <c r="D238" s="182"/>
      <c r="E238" s="147"/>
      <c r="F238" s="147"/>
      <c r="G238" s="136"/>
      <c r="H238" s="147"/>
      <c r="I238" s="157"/>
      <c r="J238" s="157"/>
      <c r="K238" s="157"/>
      <c r="L238" s="157"/>
      <c r="M238" s="157"/>
      <c r="N238" s="157"/>
      <c r="O238" s="157"/>
      <c r="P238" s="157"/>
      <c r="Q238" s="157"/>
      <c r="R238" s="157"/>
      <c r="S238" s="157"/>
      <c r="T238" s="157"/>
      <c r="U238" s="157"/>
      <c r="V238" s="157"/>
      <c r="W238" s="157"/>
      <c r="X238" s="157"/>
      <c r="Y238" s="157"/>
      <c r="Z238" s="157"/>
    </row>
    <row r="239" spans="1:26" ht="13.5" customHeight="1" x14ac:dyDescent="0.15">
      <c r="A239" s="157"/>
      <c r="B239" s="147"/>
      <c r="C239" s="181"/>
      <c r="D239" s="182"/>
      <c r="E239" s="147"/>
      <c r="F239" s="147"/>
      <c r="G239" s="136"/>
      <c r="H239" s="147"/>
      <c r="I239" s="157"/>
      <c r="J239" s="157"/>
      <c r="K239" s="157"/>
      <c r="L239" s="157"/>
      <c r="M239" s="157"/>
      <c r="N239" s="157"/>
      <c r="O239" s="157"/>
      <c r="P239" s="157"/>
      <c r="Q239" s="157"/>
      <c r="R239" s="157"/>
      <c r="S239" s="157"/>
      <c r="T239" s="157"/>
      <c r="U239" s="157"/>
      <c r="V239" s="157"/>
      <c r="W239" s="157"/>
      <c r="X239" s="157"/>
      <c r="Y239" s="157"/>
      <c r="Z239" s="157"/>
    </row>
    <row r="240" spans="1:26" ht="13.5" customHeight="1" x14ac:dyDescent="0.15">
      <c r="A240" s="157"/>
      <c r="B240" s="147"/>
      <c r="C240" s="181"/>
      <c r="D240" s="182"/>
      <c r="E240" s="147"/>
      <c r="F240" s="147"/>
      <c r="G240" s="136"/>
      <c r="H240" s="147"/>
      <c r="I240" s="157"/>
      <c r="J240" s="157"/>
      <c r="K240" s="157"/>
      <c r="L240" s="157"/>
      <c r="M240" s="157"/>
      <c r="N240" s="157"/>
      <c r="O240" s="157"/>
      <c r="P240" s="157"/>
      <c r="Q240" s="157"/>
      <c r="R240" s="157"/>
      <c r="S240" s="157"/>
      <c r="T240" s="157"/>
      <c r="U240" s="157"/>
      <c r="V240" s="157"/>
      <c r="W240" s="157"/>
      <c r="X240" s="157"/>
      <c r="Y240" s="157"/>
      <c r="Z240" s="157"/>
    </row>
    <row r="241" spans="1:26" ht="13.5" customHeight="1" x14ac:dyDescent="0.15">
      <c r="A241" s="157"/>
      <c r="B241" s="147"/>
      <c r="C241" s="181"/>
      <c r="D241" s="182"/>
      <c r="E241" s="147"/>
      <c r="F241" s="147"/>
      <c r="G241" s="136"/>
      <c r="H241" s="147"/>
      <c r="I241" s="157"/>
      <c r="J241" s="157"/>
      <c r="K241" s="157"/>
      <c r="L241" s="157"/>
      <c r="M241" s="157"/>
      <c r="N241" s="157"/>
      <c r="O241" s="157"/>
      <c r="P241" s="157"/>
      <c r="Q241" s="157"/>
      <c r="R241" s="157"/>
      <c r="S241" s="157"/>
      <c r="T241" s="157"/>
      <c r="U241" s="157"/>
      <c r="V241" s="157"/>
      <c r="W241" s="157"/>
      <c r="X241" s="157"/>
      <c r="Y241" s="157"/>
      <c r="Z241" s="157"/>
    </row>
    <row r="242" spans="1:26" ht="13.5" customHeight="1" x14ac:dyDescent="0.15">
      <c r="A242" s="157"/>
      <c r="B242" s="147"/>
      <c r="C242" s="181"/>
      <c r="D242" s="182"/>
      <c r="E242" s="147"/>
      <c r="F242" s="147"/>
      <c r="G242" s="136"/>
      <c r="H242" s="147"/>
      <c r="I242" s="157"/>
      <c r="J242" s="157"/>
      <c r="K242" s="157"/>
      <c r="L242" s="157"/>
      <c r="M242" s="157"/>
      <c r="N242" s="157"/>
      <c r="O242" s="157"/>
      <c r="P242" s="157"/>
      <c r="Q242" s="157"/>
      <c r="R242" s="157"/>
      <c r="S242" s="157"/>
      <c r="T242" s="157"/>
      <c r="U242" s="157"/>
      <c r="V242" s="157"/>
      <c r="W242" s="157"/>
      <c r="X242" s="157"/>
      <c r="Y242" s="157"/>
      <c r="Z242" s="157"/>
    </row>
    <row r="243" spans="1:26" ht="13.5" customHeight="1" x14ac:dyDescent="0.15">
      <c r="A243" s="157"/>
      <c r="B243" s="147"/>
      <c r="C243" s="181"/>
      <c r="D243" s="182"/>
      <c r="E243" s="147"/>
      <c r="F243" s="147"/>
      <c r="G243" s="136"/>
      <c r="H243" s="147"/>
      <c r="I243" s="157"/>
      <c r="J243" s="157"/>
      <c r="K243" s="157"/>
      <c r="L243" s="157"/>
      <c r="M243" s="157"/>
      <c r="N243" s="157"/>
      <c r="O243" s="157"/>
      <c r="P243" s="157"/>
      <c r="Q243" s="157"/>
      <c r="R243" s="157"/>
      <c r="S243" s="157"/>
      <c r="T243" s="157"/>
      <c r="U243" s="157"/>
      <c r="V243" s="157"/>
      <c r="W243" s="157"/>
      <c r="X243" s="157"/>
      <c r="Y243" s="157"/>
      <c r="Z243" s="157"/>
    </row>
    <row r="244" spans="1:26" ht="13.5" customHeight="1" x14ac:dyDescent="0.15">
      <c r="A244" s="157"/>
      <c r="B244" s="147"/>
      <c r="C244" s="181"/>
      <c r="D244" s="182"/>
      <c r="E244" s="147"/>
      <c r="F244" s="147"/>
      <c r="G244" s="136"/>
      <c r="H244" s="147"/>
      <c r="I244" s="157"/>
      <c r="J244" s="157"/>
      <c r="K244" s="157"/>
      <c r="L244" s="157"/>
      <c r="M244" s="157"/>
      <c r="N244" s="157"/>
      <c r="O244" s="157"/>
      <c r="P244" s="157"/>
      <c r="Q244" s="157"/>
      <c r="R244" s="157"/>
      <c r="S244" s="157"/>
      <c r="T244" s="157"/>
      <c r="U244" s="157"/>
      <c r="V244" s="157"/>
      <c r="W244" s="157"/>
      <c r="X244" s="157"/>
      <c r="Y244" s="157"/>
      <c r="Z244" s="157"/>
    </row>
    <row r="245" spans="1:26" ht="13.5" customHeight="1" x14ac:dyDescent="0.15">
      <c r="A245" s="157"/>
      <c r="B245" s="147"/>
      <c r="C245" s="181"/>
      <c r="D245" s="182"/>
      <c r="E245" s="147"/>
      <c r="F245" s="147"/>
      <c r="G245" s="136"/>
      <c r="H245" s="147"/>
      <c r="I245" s="157"/>
      <c r="J245" s="157"/>
      <c r="K245" s="157"/>
      <c r="L245" s="157"/>
      <c r="M245" s="157"/>
      <c r="N245" s="157"/>
      <c r="O245" s="157"/>
      <c r="P245" s="157"/>
      <c r="Q245" s="157"/>
      <c r="R245" s="157"/>
      <c r="S245" s="157"/>
      <c r="T245" s="157"/>
      <c r="U245" s="157"/>
      <c r="V245" s="157"/>
      <c r="W245" s="157"/>
      <c r="X245" s="157"/>
      <c r="Y245" s="157"/>
      <c r="Z245" s="157"/>
    </row>
    <row r="246" spans="1:26" ht="13.5" customHeight="1" x14ac:dyDescent="0.15">
      <c r="A246" s="157"/>
      <c r="B246" s="147"/>
      <c r="C246" s="181"/>
      <c r="D246" s="182"/>
      <c r="E246" s="147"/>
      <c r="F246" s="147"/>
      <c r="G246" s="136"/>
      <c r="H246" s="147"/>
      <c r="I246" s="157"/>
      <c r="J246" s="157"/>
      <c r="K246" s="157"/>
      <c r="L246" s="157"/>
      <c r="M246" s="157"/>
      <c r="N246" s="157"/>
      <c r="O246" s="157"/>
      <c r="P246" s="157"/>
      <c r="Q246" s="157"/>
      <c r="R246" s="157"/>
      <c r="S246" s="157"/>
      <c r="T246" s="157"/>
      <c r="U246" s="157"/>
      <c r="V246" s="157"/>
      <c r="W246" s="157"/>
      <c r="X246" s="157"/>
      <c r="Y246" s="157"/>
      <c r="Z246" s="157"/>
    </row>
    <row r="247" spans="1:26" ht="13.5" customHeight="1" x14ac:dyDescent="0.15">
      <c r="A247" s="157"/>
      <c r="B247" s="147"/>
      <c r="C247" s="181"/>
      <c r="D247" s="182"/>
      <c r="E247" s="147"/>
      <c r="F247" s="147"/>
      <c r="G247" s="136"/>
      <c r="H247" s="147"/>
      <c r="I247" s="157"/>
      <c r="J247" s="157"/>
      <c r="K247" s="157"/>
      <c r="L247" s="157"/>
      <c r="M247" s="157"/>
      <c r="N247" s="157"/>
      <c r="O247" s="157"/>
      <c r="P247" s="157"/>
      <c r="Q247" s="157"/>
      <c r="R247" s="157"/>
      <c r="S247" s="157"/>
      <c r="T247" s="157"/>
      <c r="U247" s="157"/>
      <c r="V247" s="157"/>
      <c r="W247" s="157"/>
      <c r="X247" s="157"/>
      <c r="Y247" s="157"/>
      <c r="Z247" s="157"/>
    </row>
    <row r="248" spans="1:26" ht="13.5" customHeight="1" x14ac:dyDescent="0.15">
      <c r="A248" s="157"/>
      <c r="B248" s="147"/>
      <c r="C248" s="181"/>
      <c r="D248" s="182"/>
      <c r="E248" s="147"/>
      <c r="F248" s="147"/>
      <c r="G248" s="136"/>
      <c r="H248" s="147"/>
      <c r="I248" s="157"/>
      <c r="J248" s="157"/>
      <c r="K248" s="157"/>
      <c r="L248" s="157"/>
      <c r="M248" s="157"/>
      <c r="N248" s="157"/>
      <c r="O248" s="157"/>
      <c r="P248" s="157"/>
      <c r="Q248" s="157"/>
      <c r="R248" s="157"/>
      <c r="S248" s="157"/>
      <c r="T248" s="157"/>
      <c r="U248" s="157"/>
      <c r="V248" s="157"/>
      <c r="W248" s="157"/>
      <c r="X248" s="157"/>
      <c r="Y248" s="157"/>
      <c r="Z248" s="157"/>
    </row>
    <row r="249" spans="1:26" ht="13.5" customHeight="1" x14ac:dyDescent="0.15">
      <c r="A249" s="157"/>
      <c r="B249" s="147"/>
      <c r="C249" s="181"/>
      <c r="D249" s="182"/>
      <c r="E249" s="147"/>
      <c r="F249" s="147"/>
      <c r="G249" s="136"/>
      <c r="H249" s="147"/>
      <c r="I249" s="157"/>
      <c r="J249" s="157"/>
      <c r="K249" s="157"/>
      <c r="L249" s="157"/>
      <c r="M249" s="157"/>
      <c r="N249" s="157"/>
      <c r="O249" s="157"/>
      <c r="P249" s="157"/>
      <c r="Q249" s="157"/>
      <c r="R249" s="157"/>
      <c r="S249" s="157"/>
      <c r="T249" s="157"/>
      <c r="U249" s="157"/>
      <c r="V249" s="157"/>
      <c r="W249" s="157"/>
      <c r="X249" s="157"/>
      <c r="Y249" s="157"/>
      <c r="Z249" s="157"/>
    </row>
    <row r="250" spans="1:26" ht="13.5" customHeight="1" x14ac:dyDescent="0.15">
      <c r="A250" s="157"/>
      <c r="B250" s="147"/>
      <c r="C250" s="181"/>
      <c r="D250" s="182"/>
      <c r="E250" s="147"/>
      <c r="F250" s="147"/>
      <c r="G250" s="136"/>
      <c r="H250" s="147"/>
      <c r="I250" s="157"/>
      <c r="J250" s="157"/>
      <c r="K250" s="157"/>
      <c r="L250" s="157"/>
      <c r="M250" s="157"/>
      <c r="N250" s="157"/>
      <c r="O250" s="157"/>
      <c r="P250" s="157"/>
      <c r="Q250" s="157"/>
      <c r="R250" s="157"/>
      <c r="S250" s="157"/>
      <c r="T250" s="157"/>
      <c r="U250" s="157"/>
      <c r="V250" s="157"/>
      <c r="W250" s="157"/>
      <c r="X250" s="157"/>
      <c r="Y250" s="157"/>
      <c r="Z250" s="157"/>
    </row>
    <row r="251" spans="1:26" ht="13.5" customHeight="1" x14ac:dyDescent="0.15">
      <c r="A251" s="157"/>
      <c r="B251" s="147"/>
      <c r="C251" s="181"/>
      <c r="D251" s="182"/>
      <c r="E251" s="147"/>
      <c r="F251" s="147"/>
      <c r="G251" s="136"/>
      <c r="H251" s="147"/>
      <c r="I251" s="157"/>
      <c r="J251" s="157"/>
      <c r="K251" s="157"/>
      <c r="L251" s="157"/>
      <c r="M251" s="157"/>
      <c r="N251" s="157"/>
      <c r="O251" s="157"/>
      <c r="P251" s="157"/>
      <c r="Q251" s="157"/>
      <c r="R251" s="157"/>
      <c r="S251" s="157"/>
      <c r="T251" s="157"/>
      <c r="U251" s="157"/>
      <c r="V251" s="157"/>
      <c r="W251" s="157"/>
      <c r="X251" s="157"/>
      <c r="Y251" s="157"/>
      <c r="Z251" s="157"/>
    </row>
    <row r="252" spans="1:26" ht="13.5" customHeight="1" x14ac:dyDescent="0.15">
      <c r="A252" s="157"/>
      <c r="B252" s="147"/>
      <c r="C252" s="181"/>
      <c r="D252" s="182"/>
      <c r="E252" s="147"/>
      <c r="F252" s="147"/>
      <c r="G252" s="136"/>
      <c r="H252" s="147"/>
      <c r="I252" s="157"/>
      <c r="J252" s="157"/>
      <c r="K252" s="157"/>
      <c r="L252" s="157"/>
      <c r="M252" s="157"/>
      <c r="N252" s="157"/>
      <c r="O252" s="157"/>
      <c r="P252" s="157"/>
      <c r="Q252" s="157"/>
      <c r="R252" s="157"/>
      <c r="S252" s="157"/>
      <c r="T252" s="157"/>
      <c r="U252" s="157"/>
      <c r="V252" s="157"/>
      <c r="W252" s="157"/>
      <c r="X252" s="157"/>
      <c r="Y252" s="157"/>
      <c r="Z252" s="157"/>
    </row>
    <row r="253" spans="1:26" ht="13.5" customHeight="1" x14ac:dyDescent="0.15">
      <c r="A253" s="157"/>
      <c r="B253" s="147"/>
      <c r="C253" s="181"/>
      <c r="D253" s="182"/>
      <c r="E253" s="147"/>
      <c r="F253" s="147"/>
      <c r="G253" s="136"/>
      <c r="H253" s="147"/>
      <c r="I253" s="157"/>
      <c r="J253" s="157"/>
      <c r="K253" s="157"/>
      <c r="L253" s="157"/>
      <c r="M253" s="157"/>
      <c r="N253" s="157"/>
      <c r="O253" s="157"/>
      <c r="P253" s="157"/>
      <c r="Q253" s="157"/>
      <c r="R253" s="157"/>
      <c r="S253" s="157"/>
      <c r="T253" s="157"/>
      <c r="U253" s="157"/>
      <c r="V253" s="157"/>
      <c r="W253" s="157"/>
      <c r="X253" s="157"/>
      <c r="Y253" s="157"/>
      <c r="Z253" s="157"/>
    </row>
    <row r="254" spans="1:26" ht="13.5" customHeight="1" x14ac:dyDescent="0.15">
      <c r="A254" s="157"/>
      <c r="B254" s="147"/>
      <c r="C254" s="181"/>
      <c r="D254" s="182"/>
      <c r="E254" s="147"/>
      <c r="F254" s="147"/>
      <c r="G254" s="136"/>
      <c r="H254" s="147"/>
      <c r="I254" s="157"/>
      <c r="J254" s="157"/>
      <c r="K254" s="157"/>
      <c r="L254" s="157"/>
      <c r="M254" s="157"/>
      <c r="N254" s="157"/>
      <c r="O254" s="157"/>
      <c r="P254" s="157"/>
      <c r="Q254" s="157"/>
      <c r="R254" s="157"/>
      <c r="S254" s="157"/>
      <c r="T254" s="157"/>
      <c r="U254" s="157"/>
      <c r="V254" s="157"/>
      <c r="W254" s="157"/>
      <c r="X254" s="157"/>
      <c r="Y254" s="157"/>
      <c r="Z254" s="157"/>
    </row>
    <row r="255" spans="1:26" ht="13.5" customHeight="1" x14ac:dyDescent="0.15">
      <c r="A255" s="157"/>
      <c r="B255" s="147"/>
      <c r="C255" s="181"/>
      <c r="D255" s="183"/>
      <c r="E255" s="147"/>
      <c r="F255" s="147"/>
      <c r="G255" s="136"/>
      <c r="H255" s="147"/>
      <c r="I255" s="157"/>
      <c r="J255" s="157"/>
      <c r="K255" s="157"/>
      <c r="L255" s="157"/>
      <c r="M255" s="157"/>
      <c r="N255" s="157"/>
      <c r="O255" s="157"/>
      <c r="P255" s="157"/>
      <c r="Q255" s="157"/>
      <c r="R255" s="157"/>
      <c r="S255" s="157"/>
      <c r="T255" s="157"/>
      <c r="U255" s="157"/>
      <c r="V255" s="157"/>
      <c r="W255" s="157"/>
      <c r="X255" s="157"/>
      <c r="Y255" s="157"/>
      <c r="Z255" s="157"/>
    </row>
    <row r="256" spans="1:26" ht="13.5" customHeight="1" x14ac:dyDescent="0.15">
      <c r="A256" s="157"/>
      <c r="B256" s="147"/>
      <c r="C256" s="181"/>
      <c r="D256" s="182"/>
      <c r="E256" s="147"/>
      <c r="F256" s="147"/>
      <c r="G256" s="136"/>
      <c r="H256" s="147"/>
      <c r="I256" s="157"/>
      <c r="J256" s="157"/>
      <c r="K256" s="157"/>
      <c r="L256" s="157"/>
      <c r="M256" s="157"/>
      <c r="N256" s="157"/>
      <c r="O256" s="157"/>
      <c r="P256" s="157"/>
      <c r="Q256" s="157"/>
      <c r="R256" s="157"/>
      <c r="S256" s="157"/>
      <c r="T256" s="157"/>
      <c r="U256" s="157"/>
      <c r="V256" s="157"/>
      <c r="W256" s="157"/>
      <c r="X256" s="157"/>
      <c r="Y256" s="157"/>
      <c r="Z256" s="157"/>
    </row>
    <row r="257" spans="1:26" ht="13.5" customHeight="1" x14ac:dyDescent="0.15">
      <c r="A257" s="157"/>
      <c r="B257" s="147"/>
      <c r="C257" s="181"/>
      <c r="D257" s="182"/>
      <c r="E257" s="147"/>
      <c r="F257" s="147"/>
      <c r="G257" s="136"/>
      <c r="H257" s="147"/>
      <c r="I257" s="157"/>
      <c r="J257" s="157"/>
      <c r="K257" s="157"/>
      <c r="L257" s="157"/>
      <c r="M257" s="157"/>
      <c r="N257" s="157"/>
      <c r="O257" s="157"/>
      <c r="P257" s="157"/>
      <c r="Q257" s="157"/>
      <c r="R257" s="157"/>
      <c r="S257" s="157"/>
      <c r="T257" s="157"/>
      <c r="U257" s="157"/>
      <c r="V257" s="157"/>
      <c r="W257" s="157"/>
      <c r="X257" s="157"/>
      <c r="Y257" s="157"/>
      <c r="Z257" s="157"/>
    </row>
    <row r="258" spans="1:26" ht="13.5" customHeight="1" x14ac:dyDescent="0.15">
      <c r="A258" s="157"/>
      <c r="B258" s="147"/>
      <c r="C258" s="181"/>
      <c r="D258" s="182"/>
      <c r="E258" s="147"/>
      <c r="F258" s="147"/>
      <c r="G258" s="136"/>
      <c r="H258" s="147"/>
      <c r="I258" s="157"/>
      <c r="J258" s="157"/>
      <c r="K258" s="157"/>
      <c r="L258" s="157"/>
      <c r="M258" s="157"/>
      <c r="N258" s="157"/>
      <c r="O258" s="157"/>
      <c r="P258" s="157"/>
      <c r="Q258" s="157"/>
      <c r="R258" s="157"/>
      <c r="S258" s="157"/>
      <c r="T258" s="157"/>
      <c r="U258" s="157"/>
      <c r="V258" s="157"/>
      <c r="W258" s="157"/>
      <c r="X258" s="157"/>
      <c r="Y258" s="157"/>
      <c r="Z258" s="157"/>
    </row>
    <row r="259" spans="1:26" ht="13.5" customHeight="1" x14ac:dyDescent="0.15">
      <c r="A259" s="157"/>
      <c r="B259" s="147"/>
      <c r="C259" s="181"/>
      <c r="D259" s="182"/>
      <c r="E259" s="147"/>
      <c r="F259" s="147"/>
      <c r="G259" s="136"/>
      <c r="H259" s="147"/>
      <c r="I259" s="157"/>
      <c r="J259" s="157"/>
      <c r="K259" s="157"/>
      <c r="L259" s="157"/>
      <c r="M259" s="157"/>
      <c r="N259" s="157"/>
      <c r="O259" s="157"/>
      <c r="P259" s="157"/>
      <c r="Q259" s="157"/>
      <c r="R259" s="157"/>
      <c r="S259" s="157"/>
      <c r="T259" s="157"/>
      <c r="U259" s="157"/>
      <c r="V259" s="157"/>
      <c r="W259" s="157"/>
      <c r="X259" s="157"/>
      <c r="Y259" s="157"/>
      <c r="Z259" s="157"/>
    </row>
    <row r="260" spans="1:26" ht="13.5" customHeight="1" x14ac:dyDescent="0.15">
      <c r="A260" s="157"/>
      <c r="B260" s="147"/>
      <c r="C260" s="181"/>
      <c r="D260" s="182"/>
      <c r="E260" s="147"/>
      <c r="F260" s="147"/>
      <c r="G260" s="136"/>
      <c r="H260" s="147"/>
      <c r="I260" s="157"/>
      <c r="J260" s="157"/>
      <c r="K260" s="157"/>
      <c r="L260" s="157"/>
      <c r="M260" s="157"/>
      <c r="N260" s="157"/>
      <c r="O260" s="157"/>
      <c r="P260" s="157"/>
      <c r="Q260" s="157"/>
      <c r="R260" s="157"/>
      <c r="S260" s="157"/>
      <c r="T260" s="157"/>
      <c r="U260" s="157"/>
      <c r="V260" s="157"/>
      <c r="W260" s="157"/>
      <c r="X260" s="157"/>
      <c r="Y260" s="157"/>
      <c r="Z260" s="157"/>
    </row>
    <row r="261" spans="1:26" ht="13.5" customHeight="1" x14ac:dyDescent="0.15">
      <c r="A261" s="157"/>
      <c r="B261" s="147"/>
      <c r="C261" s="181"/>
      <c r="D261" s="182"/>
      <c r="E261" s="147"/>
      <c r="F261" s="147"/>
      <c r="G261" s="136"/>
      <c r="H261" s="147"/>
      <c r="I261" s="157"/>
      <c r="J261" s="157"/>
      <c r="K261" s="157"/>
      <c r="L261" s="157"/>
      <c r="M261" s="157"/>
      <c r="N261" s="157"/>
      <c r="O261" s="157"/>
      <c r="P261" s="157"/>
      <c r="Q261" s="157"/>
      <c r="R261" s="157"/>
      <c r="S261" s="157"/>
      <c r="T261" s="157"/>
      <c r="U261" s="157"/>
      <c r="V261" s="157"/>
      <c r="W261" s="157"/>
      <c r="X261" s="157"/>
      <c r="Y261" s="157"/>
      <c r="Z261" s="157"/>
    </row>
    <row r="262" spans="1:26" ht="13.5" customHeight="1" x14ac:dyDescent="0.15">
      <c r="A262" s="157"/>
      <c r="B262" s="147"/>
      <c r="C262" s="181"/>
      <c r="D262" s="182"/>
      <c r="E262" s="147"/>
      <c r="F262" s="147"/>
      <c r="G262" s="136"/>
      <c r="H262" s="147"/>
      <c r="I262" s="157"/>
      <c r="J262" s="157"/>
      <c r="K262" s="157"/>
      <c r="L262" s="157"/>
      <c r="M262" s="157"/>
      <c r="N262" s="157"/>
      <c r="O262" s="157"/>
      <c r="P262" s="157"/>
      <c r="Q262" s="157"/>
      <c r="R262" s="157"/>
      <c r="S262" s="157"/>
      <c r="T262" s="157"/>
      <c r="U262" s="157"/>
      <c r="V262" s="157"/>
      <c r="W262" s="157"/>
      <c r="X262" s="157"/>
      <c r="Y262" s="157"/>
      <c r="Z262" s="157"/>
    </row>
    <row r="263" spans="1:26" ht="13.5" customHeight="1" x14ac:dyDescent="0.15">
      <c r="A263" s="157"/>
      <c r="B263" s="147"/>
      <c r="C263" s="181"/>
      <c r="D263" s="183"/>
      <c r="E263" s="147"/>
      <c r="F263" s="147"/>
      <c r="G263" s="136"/>
      <c r="H263" s="147"/>
      <c r="I263" s="157"/>
      <c r="J263" s="157"/>
      <c r="K263" s="157"/>
      <c r="L263" s="157"/>
      <c r="M263" s="157"/>
      <c r="N263" s="157"/>
      <c r="O263" s="157"/>
      <c r="P263" s="157"/>
      <c r="Q263" s="157"/>
      <c r="R263" s="157"/>
      <c r="S263" s="157"/>
      <c r="T263" s="157"/>
      <c r="U263" s="157"/>
      <c r="V263" s="157"/>
      <c r="W263" s="157"/>
      <c r="X263" s="157"/>
      <c r="Y263" s="157"/>
      <c r="Z263" s="157"/>
    </row>
    <row r="264" spans="1:26" ht="13.5" customHeight="1" x14ac:dyDescent="0.15">
      <c r="A264" s="157"/>
      <c r="B264" s="147"/>
      <c r="C264" s="181"/>
      <c r="D264" s="182"/>
      <c r="E264" s="147"/>
      <c r="F264" s="147"/>
      <c r="G264" s="136"/>
      <c r="H264" s="147"/>
      <c r="I264" s="157"/>
      <c r="J264" s="157"/>
      <c r="K264" s="157"/>
      <c r="L264" s="157"/>
      <c r="M264" s="157"/>
      <c r="N264" s="157"/>
      <c r="O264" s="157"/>
      <c r="P264" s="157"/>
      <c r="Q264" s="157"/>
      <c r="R264" s="157"/>
      <c r="S264" s="157"/>
      <c r="T264" s="157"/>
      <c r="U264" s="157"/>
      <c r="V264" s="157"/>
      <c r="W264" s="157"/>
      <c r="X264" s="157"/>
      <c r="Y264" s="157"/>
      <c r="Z264" s="157"/>
    </row>
    <row r="265" spans="1:26" ht="13.5" customHeight="1" x14ac:dyDescent="0.15">
      <c r="A265" s="157"/>
      <c r="B265" s="147"/>
      <c r="C265" s="181"/>
      <c r="D265" s="182"/>
      <c r="E265" s="147"/>
      <c r="F265" s="147"/>
      <c r="G265" s="136"/>
      <c r="H265" s="147"/>
      <c r="I265" s="157"/>
      <c r="J265" s="157"/>
      <c r="K265" s="157"/>
      <c r="L265" s="157"/>
      <c r="M265" s="157"/>
      <c r="N265" s="157"/>
      <c r="O265" s="157"/>
      <c r="P265" s="157"/>
      <c r="Q265" s="157"/>
      <c r="R265" s="157"/>
      <c r="S265" s="157"/>
      <c r="T265" s="157"/>
      <c r="U265" s="157"/>
      <c r="V265" s="157"/>
      <c r="W265" s="157"/>
      <c r="X265" s="157"/>
      <c r="Y265" s="157"/>
      <c r="Z265" s="157"/>
    </row>
    <row r="266" spans="1:26" ht="13.5" customHeight="1" x14ac:dyDescent="0.15">
      <c r="A266" s="157"/>
      <c r="B266" s="147"/>
      <c r="C266" s="181"/>
      <c r="D266" s="182"/>
      <c r="E266" s="147"/>
      <c r="F266" s="147"/>
      <c r="G266" s="136"/>
      <c r="H266" s="147"/>
      <c r="I266" s="157"/>
      <c r="J266" s="157"/>
      <c r="K266" s="157"/>
      <c r="L266" s="157"/>
      <c r="M266" s="157"/>
      <c r="N266" s="157"/>
      <c r="O266" s="157"/>
      <c r="P266" s="157"/>
      <c r="Q266" s="157"/>
      <c r="R266" s="157"/>
      <c r="S266" s="157"/>
      <c r="T266" s="157"/>
      <c r="U266" s="157"/>
      <c r="V266" s="157"/>
      <c r="W266" s="157"/>
      <c r="X266" s="157"/>
      <c r="Y266" s="157"/>
      <c r="Z266" s="157"/>
    </row>
    <row r="267" spans="1:26" ht="13.5" customHeight="1" x14ac:dyDescent="0.15">
      <c r="A267" s="157"/>
      <c r="B267" s="147"/>
      <c r="C267" s="181"/>
      <c r="D267" s="182"/>
      <c r="E267" s="147"/>
      <c r="F267" s="147"/>
      <c r="G267" s="136"/>
      <c r="H267" s="147"/>
      <c r="I267" s="157"/>
      <c r="J267" s="157"/>
      <c r="K267" s="157"/>
      <c r="L267" s="157"/>
      <c r="M267" s="157"/>
      <c r="N267" s="157"/>
      <c r="O267" s="157"/>
      <c r="P267" s="157"/>
      <c r="Q267" s="157"/>
      <c r="R267" s="157"/>
      <c r="S267" s="157"/>
      <c r="T267" s="157"/>
      <c r="U267" s="157"/>
      <c r="V267" s="157"/>
      <c r="W267" s="157"/>
      <c r="X267" s="157"/>
      <c r="Y267" s="157"/>
      <c r="Z267" s="157"/>
    </row>
    <row r="268" spans="1:26" ht="13.5" customHeight="1" x14ac:dyDescent="0.15">
      <c r="A268" s="157"/>
      <c r="B268" s="147"/>
      <c r="C268" s="181"/>
      <c r="D268" s="182"/>
      <c r="E268" s="147"/>
      <c r="F268" s="147"/>
      <c r="G268" s="136"/>
      <c r="H268" s="147"/>
      <c r="I268" s="157"/>
      <c r="J268" s="157"/>
      <c r="K268" s="157"/>
      <c r="L268" s="157"/>
      <c r="M268" s="157"/>
      <c r="N268" s="157"/>
      <c r="O268" s="157"/>
      <c r="P268" s="157"/>
      <c r="Q268" s="157"/>
      <c r="R268" s="157"/>
      <c r="S268" s="157"/>
      <c r="T268" s="157"/>
      <c r="U268" s="157"/>
      <c r="V268" s="157"/>
      <c r="W268" s="157"/>
      <c r="X268" s="157"/>
      <c r="Y268" s="157"/>
      <c r="Z268" s="157"/>
    </row>
    <row r="269" spans="1:26" ht="13.5" customHeight="1" x14ac:dyDescent="0.15">
      <c r="A269" s="157"/>
      <c r="B269" s="178"/>
      <c r="C269" s="178"/>
      <c r="D269" s="182"/>
      <c r="E269" s="179"/>
      <c r="F269" s="147"/>
      <c r="G269" s="136"/>
      <c r="H269" s="147"/>
      <c r="I269" s="157"/>
      <c r="J269" s="157"/>
      <c r="K269" s="157"/>
      <c r="L269" s="157"/>
      <c r="M269" s="157"/>
      <c r="N269" s="157"/>
      <c r="O269" s="157"/>
      <c r="P269" s="157"/>
      <c r="Q269" s="157"/>
      <c r="R269" s="157"/>
      <c r="S269" s="157"/>
      <c r="T269" s="157"/>
      <c r="U269" s="157"/>
      <c r="V269" s="157"/>
      <c r="W269" s="157"/>
      <c r="X269" s="157"/>
      <c r="Y269" s="157"/>
      <c r="Z269" s="157"/>
    </row>
    <row r="270" spans="1:26" ht="13.5" customHeight="1" x14ac:dyDescent="0.15">
      <c r="A270" s="157"/>
      <c r="B270" s="178"/>
      <c r="C270" s="178"/>
      <c r="D270" s="182"/>
      <c r="E270" s="179"/>
      <c r="F270" s="147"/>
      <c r="G270" s="136"/>
      <c r="H270" s="147"/>
      <c r="I270" s="157"/>
      <c r="J270" s="157"/>
      <c r="K270" s="157"/>
      <c r="L270" s="157"/>
      <c r="M270" s="157"/>
      <c r="N270" s="157"/>
      <c r="O270" s="157"/>
      <c r="P270" s="157"/>
      <c r="Q270" s="157"/>
      <c r="R270" s="157"/>
      <c r="S270" s="157"/>
      <c r="T270" s="157"/>
      <c r="U270" s="157"/>
      <c r="V270" s="157"/>
      <c r="W270" s="157"/>
      <c r="X270" s="157"/>
      <c r="Y270" s="157"/>
      <c r="Z270" s="157"/>
    </row>
    <row r="271" spans="1:26" ht="13.5" customHeight="1" x14ac:dyDescent="0.15">
      <c r="A271" s="157"/>
      <c r="B271" s="178"/>
      <c r="C271" s="178"/>
      <c r="D271" s="182"/>
      <c r="E271" s="179"/>
      <c r="F271" s="147"/>
      <c r="G271" s="136"/>
      <c r="H271" s="147"/>
      <c r="I271" s="157"/>
      <c r="J271" s="157"/>
      <c r="K271" s="157"/>
      <c r="L271" s="157"/>
      <c r="M271" s="157"/>
      <c r="N271" s="157"/>
      <c r="O271" s="157"/>
      <c r="P271" s="157"/>
      <c r="Q271" s="157"/>
      <c r="R271" s="157"/>
      <c r="S271" s="157"/>
      <c r="T271" s="157"/>
      <c r="U271" s="157"/>
      <c r="V271" s="157"/>
      <c r="W271" s="157"/>
      <c r="X271" s="157"/>
      <c r="Y271" s="157"/>
      <c r="Z271" s="157"/>
    </row>
    <row r="272" spans="1:26" ht="13.5" customHeight="1" x14ac:dyDescent="0.15">
      <c r="A272" s="157"/>
      <c r="B272" s="178"/>
      <c r="C272" s="178"/>
      <c r="D272" s="182"/>
      <c r="E272" s="179"/>
      <c r="F272" s="147"/>
      <c r="G272" s="136"/>
      <c r="H272" s="147"/>
      <c r="I272" s="157"/>
      <c r="J272" s="157"/>
      <c r="K272" s="157"/>
      <c r="L272" s="157"/>
      <c r="M272" s="157"/>
      <c r="N272" s="157"/>
      <c r="O272" s="157"/>
      <c r="P272" s="157"/>
      <c r="Q272" s="157"/>
      <c r="R272" s="157"/>
      <c r="S272" s="157"/>
      <c r="T272" s="157"/>
      <c r="U272" s="157"/>
      <c r="V272" s="157"/>
      <c r="W272" s="157"/>
      <c r="X272" s="157"/>
      <c r="Y272" s="157"/>
      <c r="Z272" s="157"/>
    </row>
    <row r="273" spans="1:26" ht="13.5" customHeight="1" x14ac:dyDescent="0.15">
      <c r="A273" s="157"/>
      <c r="B273" s="178"/>
      <c r="C273" s="178"/>
      <c r="D273" s="182"/>
      <c r="E273" s="179"/>
      <c r="F273" s="147"/>
      <c r="G273" s="136"/>
      <c r="H273" s="147"/>
      <c r="I273" s="157"/>
      <c r="J273" s="157"/>
      <c r="K273" s="157"/>
      <c r="L273" s="157"/>
      <c r="M273" s="157"/>
      <c r="N273" s="157"/>
      <c r="O273" s="157"/>
      <c r="P273" s="157"/>
      <c r="Q273" s="157"/>
      <c r="R273" s="157"/>
      <c r="S273" s="157"/>
      <c r="T273" s="157"/>
      <c r="U273" s="157"/>
      <c r="V273" s="157"/>
      <c r="W273" s="157"/>
      <c r="X273" s="157"/>
      <c r="Y273" s="157"/>
      <c r="Z273" s="157"/>
    </row>
    <row r="274" spans="1:26" ht="13.5" customHeight="1" x14ac:dyDescent="0.15">
      <c r="A274" s="157"/>
      <c r="B274" s="178"/>
      <c r="C274" s="147"/>
      <c r="D274" s="182"/>
      <c r="E274" s="184"/>
      <c r="F274" s="147"/>
      <c r="G274" s="136"/>
      <c r="H274" s="147"/>
      <c r="I274" s="157"/>
      <c r="J274" s="157"/>
      <c r="K274" s="157"/>
      <c r="L274" s="157"/>
      <c r="M274" s="157"/>
      <c r="N274" s="157"/>
      <c r="O274" s="157"/>
      <c r="P274" s="157"/>
      <c r="Q274" s="157"/>
      <c r="R274" s="157"/>
      <c r="S274" s="157"/>
      <c r="T274" s="157"/>
      <c r="U274" s="157"/>
      <c r="V274" s="157"/>
      <c r="W274" s="157"/>
      <c r="X274" s="157"/>
      <c r="Y274" s="157"/>
      <c r="Z274" s="157"/>
    </row>
    <row r="275" spans="1:26" ht="13.5" customHeight="1" x14ac:dyDescent="0.15">
      <c r="A275" s="157"/>
      <c r="B275" s="178"/>
      <c r="C275" s="147"/>
      <c r="D275" s="182"/>
      <c r="E275" s="179"/>
      <c r="F275" s="147"/>
      <c r="G275" s="136"/>
      <c r="H275" s="147"/>
      <c r="I275" s="157"/>
      <c r="J275" s="157"/>
      <c r="K275" s="157"/>
      <c r="L275" s="157"/>
      <c r="M275" s="157"/>
      <c r="N275" s="157"/>
      <c r="O275" s="157"/>
      <c r="P275" s="157"/>
      <c r="Q275" s="157"/>
      <c r="R275" s="157"/>
      <c r="S275" s="157"/>
      <c r="T275" s="157"/>
      <c r="U275" s="157"/>
      <c r="V275" s="157"/>
      <c r="W275" s="157"/>
      <c r="X275" s="157"/>
      <c r="Y275" s="157"/>
      <c r="Z275" s="157"/>
    </row>
    <row r="276" spans="1:26" ht="13.5" customHeight="1" x14ac:dyDescent="0.15">
      <c r="A276" s="157"/>
      <c r="B276" s="178"/>
      <c r="C276" s="147"/>
      <c r="D276" s="182"/>
      <c r="E276" s="179"/>
      <c r="F276" s="147"/>
      <c r="G276" s="136"/>
      <c r="H276" s="147"/>
      <c r="I276" s="157"/>
      <c r="J276" s="157"/>
      <c r="K276" s="157"/>
      <c r="L276" s="157"/>
      <c r="M276" s="157"/>
      <c r="N276" s="157"/>
      <c r="O276" s="157"/>
      <c r="P276" s="157"/>
      <c r="Q276" s="157"/>
      <c r="R276" s="157"/>
      <c r="S276" s="157"/>
      <c r="T276" s="157"/>
      <c r="U276" s="157"/>
      <c r="V276" s="157"/>
      <c r="W276" s="157"/>
      <c r="X276" s="157"/>
      <c r="Y276" s="157"/>
      <c r="Z276" s="157"/>
    </row>
    <row r="277" spans="1:26" ht="13.5" customHeight="1" x14ac:dyDescent="0.15">
      <c r="A277" s="157"/>
      <c r="B277" s="178"/>
      <c r="C277" s="147"/>
      <c r="D277" s="182"/>
      <c r="E277" s="179"/>
      <c r="F277" s="147"/>
      <c r="G277" s="136"/>
      <c r="H277" s="147"/>
      <c r="I277" s="157"/>
      <c r="J277" s="157"/>
      <c r="K277" s="157"/>
      <c r="L277" s="157"/>
      <c r="M277" s="157"/>
      <c r="N277" s="157"/>
      <c r="O277" s="157"/>
      <c r="P277" s="157"/>
      <c r="Q277" s="157"/>
      <c r="R277" s="157"/>
      <c r="S277" s="157"/>
      <c r="T277" s="157"/>
      <c r="U277" s="157"/>
      <c r="V277" s="157"/>
      <c r="W277" s="157"/>
      <c r="X277" s="157"/>
      <c r="Y277" s="157"/>
      <c r="Z277" s="157"/>
    </row>
    <row r="278" spans="1:26" ht="13.5" customHeight="1" x14ac:dyDescent="0.15">
      <c r="A278" s="157"/>
      <c r="B278" s="157"/>
      <c r="C278" s="157"/>
      <c r="D278" s="185"/>
      <c r="E278" s="157"/>
      <c r="F278" s="186"/>
      <c r="G278" s="157"/>
      <c r="H278" s="186"/>
      <c r="I278" s="157"/>
      <c r="J278" s="157"/>
      <c r="K278" s="157"/>
      <c r="L278" s="157"/>
      <c r="M278" s="157"/>
      <c r="N278" s="157"/>
      <c r="O278" s="157"/>
      <c r="P278" s="157"/>
      <c r="Q278" s="157"/>
      <c r="R278" s="157"/>
      <c r="S278" s="157"/>
      <c r="T278" s="157"/>
      <c r="U278" s="157"/>
      <c r="V278" s="157"/>
      <c r="W278" s="157"/>
      <c r="X278" s="157"/>
      <c r="Y278" s="157"/>
      <c r="Z278" s="157"/>
    </row>
    <row r="279" spans="1:26" ht="13.5" customHeight="1" x14ac:dyDescent="0.15">
      <c r="A279" s="157"/>
      <c r="B279" s="157"/>
      <c r="C279" s="157"/>
      <c r="D279" s="185"/>
      <c r="E279" s="157"/>
      <c r="F279" s="186"/>
      <c r="G279" s="157"/>
      <c r="H279" s="186"/>
      <c r="I279" s="157"/>
      <c r="J279" s="157"/>
      <c r="K279" s="157"/>
      <c r="L279" s="157"/>
      <c r="M279" s="157"/>
      <c r="N279" s="157"/>
      <c r="O279" s="157"/>
      <c r="P279" s="157"/>
      <c r="Q279" s="157"/>
      <c r="R279" s="157"/>
      <c r="S279" s="157"/>
      <c r="T279" s="157"/>
      <c r="U279" s="157"/>
      <c r="V279" s="157"/>
      <c r="W279" s="157"/>
      <c r="X279" s="157"/>
      <c r="Y279" s="157"/>
      <c r="Z279" s="157"/>
    </row>
    <row r="280" spans="1:26" ht="13.5" customHeight="1" x14ac:dyDescent="0.15">
      <c r="A280" s="157"/>
      <c r="B280" s="157"/>
      <c r="C280" s="157"/>
      <c r="D280" s="185"/>
      <c r="E280" s="157"/>
      <c r="F280" s="186"/>
      <c r="G280" s="157"/>
      <c r="H280" s="186"/>
      <c r="I280" s="157"/>
      <c r="J280" s="157"/>
      <c r="K280" s="157"/>
      <c r="L280" s="157"/>
      <c r="M280" s="157"/>
      <c r="N280" s="157"/>
      <c r="O280" s="157"/>
      <c r="P280" s="157"/>
      <c r="Q280" s="157"/>
      <c r="R280" s="157"/>
      <c r="S280" s="157"/>
      <c r="T280" s="157"/>
      <c r="U280" s="157"/>
      <c r="V280" s="157"/>
      <c r="W280" s="157"/>
      <c r="X280" s="157"/>
      <c r="Y280" s="157"/>
      <c r="Z280" s="157"/>
    </row>
    <row r="281" spans="1:26" ht="13.5" customHeight="1" x14ac:dyDescent="0.15">
      <c r="A281" s="157"/>
      <c r="B281" s="157"/>
      <c r="C281" s="157"/>
      <c r="D281" s="185"/>
      <c r="E281" s="157"/>
      <c r="F281" s="186"/>
      <c r="G281" s="157"/>
      <c r="H281" s="186"/>
      <c r="I281" s="157"/>
      <c r="J281" s="157"/>
      <c r="K281" s="157"/>
      <c r="L281" s="157"/>
      <c r="M281" s="157"/>
      <c r="N281" s="157"/>
      <c r="O281" s="157"/>
      <c r="P281" s="157"/>
      <c r="Q281" s="157"/>
      <c r="R281" s="157"/>
      <c r="S281" s="157"/>
      <c r="T281" s="157"/>
      <c r="U281" s="157"/>
      <c r="V281" s="157"/>
      <c r="W281" s="157"/>
      <c r="X281" s="157"/>
      <c r="Y281" s="157"/>
      <c r="Z281" s="157"/>
    </row>
    <row r="282" spans="1:26" ht="13.5" customHeight="1" x14ac:dyDescent="0.15">
      <c r="A282" s="157"/>
      <c r="B282" s="157"/>
      <c r="C282" s="157"/>
      <c r="D282" s="185"/>
      <c r="E282" s="157"/>
      <c r="F282" s="186"/>
      <c r="G282" s="157"/>
      <c r="H282" s="186"/>
      <c r="I282" s="157"/>
      <c r="J282" s="157"/>
      <c r="K282" s="157"/>
      <c r="L282" s="157"/>
      <c r="M282" s="157"/>
      <c r="N282" s="157"/>
      <c r="O282" s="157"/>
      <c r="P282" s="157"/>
      <c r="Q282" s="157"/>
      <c r="R282" s="157"/>
      <c r="S282" s="157"/>
      <c r="T282" s="157"/>
      <c r="U282" s="157"/>
      <c r="V282" s="157"/>
      <c r="W282" s="157"/>
      <c r="X282" s="157"/>
      <c r="Y282" s="157"/>
      <c r="Z282" s="157"/>
    </row>
    <row r="283" spans="1:26" ht="13.5" customHeight="1" x14ac:dyDescent="0.15">
      <c r="A283" s="157"/>
      <c r="B283" s="157"/>
      <c r="C283" s="157"/>
      <c r="D283" s="185"/>
      <c r="E283" s="157"/>
      <c r="F283" s="186"/>
      <c r="G283" s="157"/>
      <c r="H283" s="186"/>
      <c r="I283" s="157"/>
      <c r="J283" s="157"/>
      <c r="K283" s="157"/>
      <c r="L283" s="157"/>
      <c r="M283" s="157"/>
      <c r="N283" s="157"/>
      <c r="O283" s="157"/>
      <c r="P283" s="157"/>
      <c r="Q283" s="157"/>
      <c r="R283" s="157"/>
      <c r="S283" s="157"/>
      <c r="T283" s="157"/>
      <c r="U283" s="157"/>
      <c r="V283" s="157"/>
      <c r="W283" s="157"/>
      <c r="X283" s="157"/>
      <c r="Y283" s="157"/>
      <c r="Z283" s="157"/>
    </row>
    <row r="284" spans="1:26" ht="13.5" customHeight="1" x14ac:dyDescent="0.15">
      <c r="A284" s="157"/>
      <c r="B284" s="157"/>
      <c r="C284" s="157"/>
      <c r="D284" s="185"/>
      <c r="E284" s="157"/>
      <c r="F284" s="186"/>
      <c r="G284" s="157"/>
      <c r="H284" s="186"/>
      <c r="I284" s="157"/>
      <c r="J284" s="157"/>
      <c r="K284" s="157"/>
      <c r="L284" s="157"/>
      <c r="M284" s="157"/>
      <c r="N284" s="157"/>
      <c r="O284" s="157"/>
      <c r="P284" s="157"/>
      <c r="Q284" s="157"/>
      <c r="R284" s="157"/>
      <c r="S284" s="157"/>
      <c r="T284" s="157"/>
      <c r="U284" s="157"/>
      <c r="V284" s="157"/>
      <c r="W284" s="157"/>
      <c r="X284" s="157"/>
      <c r="Y284" s="157"/>
      <c r="Z284" s="157"/>
    </row>
    <row r="285" spans="1:26" ht="13.5" customHeight="1" x14ac:dyDescent="0.15">
      <c r="A285" s="157"/>
      <c r="B285" s="157"/>
      <c r="C285" s="157"/>
      <c r="D285" s="185"/>
      <c r="E285" s="157"/>
      <c r="F285" s="186"/>
      <c r="G285" s="157"/>
      <c r="H285" s="186"/>
      <c r="I285" s="157"/>
      <c r="J285" s="157"/>
      <c r="K285" s="157"/>
      <c r="L285" s="157"/>
      <c r="M285" s="157"/>
      <c r="N285" s="157"/>
      <c r="O285" s="157"/>
      <c r="P285" s="157"/>
      <c r="Q285" s="157"/>
      <c r="R285" s="157"/>
      <c r="S285" s="157"/>
      <c r="T285" s="157"/>
      <c r="U285" s="157"/>
      <c r="V285" s="157"/>
      <c r="W285" s="157"/>
      <c r="X285" s="157"/>
      <c r="Y285" s="157"/>
      <c r="Z285" s="157"/>
    </row>
    <row r="286" spans="1:26" ht="13.5" customHeight="1" x14ac:dyDescent="0.15">
      <c r="A286" s="157"/>
      <c r="B286" s="157"/>
      <c r="C286" s="157"/>
      <c r="D286" s="185"/>
      <c r="E286" s="157"/>
      <c r="F286" s="186"/>
      <c r="G286" s="157"/>
      <c r="H286" s="186"/>
      <c r="I286" s="157"/>
      <c r="J286" s="157"/>
      <c r="K286" s="157"/>
      <c r="L286" s="157"/>
      <c r="M286" s="157"/>
      <c r="N286" s="157"/>
      <c r="O286" s="157"/>
      <c r="P286" s="157"/>
      <c r="Q286" s="157"/>
      <c r="R286" s="157"/>
      <c r="S286" s="157"/>
      <c r="T286" s="157"/>
      <c r="U286" s="157"/>
      <c r="V286" s="157"/>
      <c r="W286" s="157"/>
      <c r="X286" s="157"/>
      <c r="Y286" s="157"/>
      <c r="Z286" s="157"/>
    </row>
    <row r="287" spans="1:26" ht="13.5" customHeight="1" x14ac:dyDescent="0.15">
      <c r="A287" s="157"/>
      <c r="B287" s="157"/>
      <c r="C287" s="157"/>
      <c r="D287" s="185"/>
      <c r="E287" s="157"/>
      <c r="F287" s="186"/>
      <c r="G287" s="157"/>
      <c r="H287" s="186"/>
      <c r="I287" s="157"/>
      <c r="J287" s="157"/>
      <c r="K287" s="157"/>
      <c r="L287" s="157"/>
      <c r="M287" s="157"/>
      <c r="N287" s="157"/>
      <c r="O287" s="157"/>
      <c r="P287" s="157"/>
      <c r="Q287" s="157"/>
      <c r="R287" s="157"/>
      <c r="S287" s="157"/>
      <c r="T287" s="157"/>
      <c r="U287" s="157"/>
      <c r="V287" s="157"/>
      <c r="W287" s="157"/>
      <c r="X287" s="157"/>
      <c r="Y287" s="157"/>
      <c r="Z287" s="157"/>
    </row>
    <row r="288" spans="1:26" ht="13.5" customHeight="1" x14ac:dyDescent="0.15">
      <c r="A288" s="157"/>
      <c r="B288" s="157"/>
      <c r="C288" s="157"/>
      <c r="D288" s="185"/>
      <c r="E288" s="157"/>
      <c r="F288" s="186"/>
      <c r="G288" s="157"/>
      <c r="H288" s="186"/>
      <c r="I288" s="157"/>
      <c r="J288" s="157"/>
      <c r="K288" s="157"/>
      <c r="L288" s="157"/>
      <c r="M288" s="157"/>
      <c r="N288" s="157"/>
      <c r="O288" s="157"/>
      <c r="P288" s="157"/>
      <c r="Q288" s="157"/>
      <c r="R288" s="157"/>
      <c r="S288" s="157"/>
      <c r="T288" s="157"/>
      <c r="U288" s="157"/>
      <c r="V288" s="157"/>
      <c r="W288" s="157"/>
      <c r="X288" s="157"/>
      <c r="Y288" s="157"/>
      <c r="Z288" s="157"/>
    </row>
    <row r="289" spans="1:26" ht="13.5" customHeight="1" x14ac:dyDescent="0.15">
      <c r="A289" s="157"/>
      <c r="B289" s="157"/>
      <c r="C289" s="157"/>
      <c r="D289" s="185"/>
      <c r="E289" s="157"/>
      <c r="F289" s="186"/>
      <c r="G289" s="157"/>
      <c r="H289" s="186"/>
      <c r="I289" s="157"/>
      <c r="J289" s="157"/>
      <c r="K289" s="157"/>
      <c r="L289" s="157"/>
      <c r="M289" s="157"/>
      <c r="N289" s="157"/>
      <c r="O289" s="157"/>
      <c r="P289" s="157"/>
      <c r="Q289" s="157"/>
      <c r="R289" s="157"/>
      <c r="S289" s="157"/>
      <c r="T289" s="157"/>
      <c r="U289" s="157"/>
      <c r="V289" s="157"/>
      <c r="W289" s="157"/>
      <c r="X289" s="157"/>
      <c r="Y289" s="157"/>
      <c r="Z289" s="157"/>
    </row>
    <row r="290" spans="1:26" ht="13.5" customHeight="1" x14ac:dyDescent="0.15">
      <c r="A290" s="157"/>
      <c r="B290" s="157"/>
      <c r="C290" s="157"/>
      <c r="D290" s="185"/>
      <c r="E290" s="157"/>
      <c r="F290" s="186"/>
      <c r="G290" s="157"/>
      <c r="H290" s="186"/>
      <c r="I290" s="157"/>
      <c r="J290" s="157"/>
      <c r="K290" s="157"/>
      <c r="L290" s="157"/>
      <c r="M290" s="157"/>
      <c r="N290" s="157"/>
      <c r="O290" s="157"/>
      <c r="P290" s="157"/>
      <c r="Q290" s="157"/>
      <c r="R290" s="157"/>
      <c r="S290" s="157"/>
      <c r="T290" s="157"/>
      <c r="U290" s="157"/>
      <c r="V290" s="157"/>
      <c r="W290" s="157"/>
      <c r="X290" s="157"/>
      <c r="Y290" s="157"/>
      <c r="Z290" s="157"/>
    </row>
    <row r="291" spans="1:26" ht="13.5" customHeight="1" x14ac:dyDescent="0.15">
      <c r="A291" s="157"/>
      <c r="B291" s="157"/>
      <c r="C291" s="157"/>
      <c r="D291" s="185"/>
      <c r="E291" s="157"/>
      <c r="F291" s="186"/>
      <c r="G291" s="157"/>
      <c r="H291" s="186"/>
      <c r="I291" s="157"/>
      <c r="J291" s="157"/>
      <c r="K291" s="157"/>
      <c r="L291" s="157"/>
      <c r="M291" s="157"/>
      <c r="N291" s="157"/>
      <c r="O291" s="157"/>
      <c r="P291" s="157"/>
      <c r="Q291" s="157"/>
      <c r="R291" s="157"/>
      <c r="S291" s="157"/>
      <c r="T291" s="157"/>
      <c r="U291" s="157"/>
      <c r="V291" s="157"/>
      <c r="W291" s="157"/>
      <c r="X291" s="157"/>
      <c r="Y291" s="157"/>
      <c r="Z291" s="157"/>
    </row>
    <row r="292" spans="1:26" ht="13.5" customHeight="1" x14ac:dyDescent="0.15">
      <c r="A292" s="157"/>
      <c r="B292" s="157"/>
      <c r="C292" s="157"/>
      <c r="D292" s="185"/>
      <c r="E292" s="157"/>
      <c r="F292" s="186"/>
      <c r="G292" s="157"/>
      <c r="H292" s="186"/>
      <c r="I292" s="157"/>
      <c r="J292" s="157"/>
      <c r="K292" s="157"/>
      <c r="L292" s="157"/>
      <c r="M292" s="157"/>
      <c r="N292" s="157"/>
      <c r="O292" s="157"/>
      <c r="P292" s="157"/>
      <c r="Q292" s="157"/>
      <c r="R292" s="157"/>
      <c r="S292" s="157"/>
      <c r="T292" s="157"/>
      <c r="U292" s="157"/>
      <c r="V292" s="157"/>
      <c r="W292" s="157"/>
      <c r="X292" s="157"/>
      <c r="Y292" s="157"/>
      <c r="Z292" s="157"/>
    </row>
    <row r="293" spans="1:26" ht="13.5" customHeight="1" x14ac:dyDescent="0.15">
      <c r="A293" s="157"/>
      <c r="B293" s="157"/>
      <c r="C293" s="157"/>
      <c r="D293" s="185"/>
      <c r="E293" s="157"/>
      <c r="F293" s="186"/>
      <c r="G293" s="157"/>
      <c r="H293" s="186"/>
      <c r="I293" s="157"/>
      <c r="J293" s="157"/>
      <c r="K293" s="157"/>
      <c r="L293" s="157"/>
      <c r="M293" s="157"/>
      <c r="N293" s="157"/>
      <c r="O293" s="157"/>
      <c r="P293" s="157"/>
      <c r="Q293" s="157"/>
      <c r="R293" s="157"/>
      <c r="S293" s="157"/>
      <c r="T293" s="157"/>
      <c r="U293" s="157"/>
      <c r="V293" s="157"/>
      <c r="W293" s="157"/>
      <c r="X293" s="157"/>
      <c r="Y293" s="157"/>
      <c r="Z293" s="157"/>
    </row>
    <row r="294" spans="1:26" ht="13.5" customHeight="1" x14ac:dyDescent="0.15">
      <c r="A294" s="157"/>
      <c r="B294" s="157"/>
      <c r="C294" s="157"/>
      <c r="D294" s="185"/>
      <c r="E294" s="157"/>
      <c r="F294" s="186"/>
      <c r="G294" s="157"/>
      <c r="H294" s="186"/>
      <c r="I294" s="157"/>
      <c r="J294" s="157"/>
      <c r="K294" s="157"/>
      <c r="L294" s="157"/>
      <c r="M294" s="157"/>
      <c r="N294" s="157"/>
      <c r="O294" s="157"/>
      <c r="P294" s="157"/>
      <c r="Q294" s="157"/>
      <c r="R294" s="157"/>
      <c r="S294" s="157"/>
      <c r="T294" s="157"/>
      <c r="U294" s="157"/>
      <c r="V294" s="157"/>
      <c r="W294" s="157"/>
      <c r="X294" s="157"/>
      <c r="Y294" s="157"/>
      <c r="Z294" s="157"/>
    </row>
    <row r="295" spans="1:26" ht="13.5" customHeight="1" x14ac:dyDescent="0.15">
      <c r="A295" s="157"/>
      <c r="B295" s="157"/>
      <c r="C295" s="157"/>
      <c r="D295" s="185"/>
      <c r="E295" s="157"/>
      <c r="F295" s="186"/>
      <c r="G295" s="157"/>
      <c r="H295" s="186"/>
      <c r="I295" s="157"/>
      <c r="J295" s="157"/>
      <c r="K295" s="157"/>
      <c r="L295" s="157"/>
      <c r="M295" s="157"/>
      <c r="N295" s="157"/>
      <c r="O295" s="157"/>
      <c r="P295" s="157"/>
      <c r="Q295" s="157"/>
      <c r="R295" s="157"/>
      <c r="S295" s="157"/>
      <c r="T295" s="157"/>
      <c r="U295" s="157"/>
      <c r="V295" s="157"/>
      <c r="W295" s="157"/>
      <c r="X295" s="157"/>
      <c r="Y295" s="157"/>
      <c r="Z295" s="157"/>
    </row>
    <row r="296" spans="1:26" ht="13.5" customHeight="1" x14ac:dyDescent="0.15">
      <c r="A296" s="157"/>
      <c r="B296" s="157"/>
      <c r="C296" s="157"/>
      <c r="D296" s="185"/>
      <c r="E296" s="157"/>
      <c r="F296" s="186"/>
      <c r="G296" s="157"/>
      <c r="H296" s="186"/>
      <c r="I296" s="157"/>
      <c r="J296" s="157"/>
      <c r="K296" s="157"/>
      <c r="L296" s="157"/>
      <c r="M296" s="157"/>
      <c r="N296" s="157"/>
      <c r="O296" s="157"/>
      <c r="P296" s="157"/>
      <c r="Q296" s="157"/>
      <c r="R296" s="157"/>
      <c r="S296" s="157"/>
      <c r="T296" s="157"/>
      <c r="U296" s="157"/>
      <c r="V296" s="157"/>
      <c r="W296" s="157"/>
      <c r="X296" s="157"/>
      <c r="Y296" s="157"/>
      <c r="Z296" s="157"/>
    </row>
    <row r="297" spans="1:26" ht="13.5" customHeight="1" x14ac:dyDescent="0.15">
      <c r="A297" s="157"/>
      <c r="B297" s="157"/>
      <c r="C297" s="157"/>
      <c r="D297" s="185"/>
      <c r="E297" s="157"/>
      <c r="F297" s="186"/>
      <c r="G297" s="157"/>
      <c r="H297" s="186"/>
      <c r="I297" s="157"/>
      <c r="J297" s="157"/>
      <c r="K297" s="157"/>
      <c r="L297" s="157"/>
      <c r="M297" s="157"/>
      <c r="N297" s="157"/>
      <c r="O297" s="157"/>
      <c r="P297" s="157"/>
      <c r="Q297" s="157"/>
      <c r="R297" s="157"/>
      <c r="S297" s="157"/>
      <c r="T297" s="157"/>
      <c r="U297" s="157"/>
      <c r="V297" s="157"/>
      <c r="W297" s="157"/>
      <c r="X297" s="157"/>
      <c r="Y297" s="157"/>
      <c r="Z297" s="157"/>
    </row>
    <row r="298" spans="1:26" ht="13.5" customHeight="1" x14ac:dyDescent="0.15">
      <c r="A298" s="157"/>
      <c r="B298" s="157"/>
      <c r="C298" s="157"/>
      <c r="D298" s="185"/>
      <c r="E298" s="157"/>
      <c r="F298" s="186"/>
      <c r="G298" s="157"/>
      <c r="H298" s="186"/>
      <c r="I298" s="157"/>
      <c r="J298" s="157"/>
      <c r="K298" s="157"/>
      <c r="L298" s="157"/>
      <c r="M298" s="157"/>
      <c r="N298" s="157"/>
      <c r="O298" s="157"/>
      <c r="P298" s="157"/>
      <c r="Q298" s="157"/>
      <c r="R298" s="157"/>
      <c r="S298" s="157"/>
      <c r="T298" s="157"/>
      <c r="U298" s="157"/>
      <c r="V298" s="157"/>
      <c r="W298" s="157"/>
      <c r="X298" s="157"/>
      <c r="Y298" s="157"/>
      <c r="Z298" s="157"/>
    </row>
    <row r="299" spans="1:26" ht="13.5" customHeight="1" x14ac:dyDescent="0.15">
      <c r="A299" s="157"/>
      <c r="B299" s="157"/>
      <c r="C299" s="157"/>
      <c r="D299" s="185"/>
      <c r="E299" s="157"/>
      <c r="F299" s="186"/>
      <c r="G299" s="157"/>
      <c r="H299" s="186"/>
      <c r="I299" s="157"/>
      <c r="J299" s="157"/>
      <c r="K299" s="157"/>
      <c r="L299" s="157"/>
      <c r="M299" s="157"/>
      <c r="N299" s="157"/>
      <c r="O299" s="157"/>
      <c r="P299" s="157"/>
      <c r="Q299" s="157"/>
      <c r="R299" s="157"/>
      <c r="S299" s="157"/>
      <c r="T299" s="157"/>
      <c r="U299" s="157"/>
      <c r="V299" s="157"/>
      <c r="W299" s="157"/>
      <c r="X299" s="157"/>
      <c r="Y299" s="157"/>
      <c r="Z299" s="157"/>
    </row>
    <row r="300" spans="1:26" ht="13.5" customHeight="1" x14ac:dyDescent="0.15">
      <c r="A300" s="157"/>
      <c r="B300" s="157"/>
      <c r="C300" s="157"/>
      <c r="D300" s="185"/>
      <c r="E300" s="157"/>
      <c r="F300" s="186"/>
      <c r="G300" s="157"/>
      <c r="H300" s="186"/>
      <c r="I300" s="157"/>
      <c r="J300" s="157"/>
      <c r="K300" s="157"/>
      <c r="L300" s="157"/>
      <c r="M300" s="157"/>
      <c r="N300" s="157"/>
      <c r="O300" s="157"/>
      <c r="P300" s="157"/>
      <c r="Q300" s="157"/>
      <c r="R300" s="157"/>
      <c r="S300" s="157"/>
      <c r="T300" s="157"/>
      <c r="U300" s="157"/>
      <c r="V300" s="157"/>
      <c r="W300" s="157"/>
      <c r="X300" s="157"/>
      <c r="Y300" s="157"/>
      <c r="Z300" s="157"/>
    </row>
    <row r="301" spans="1:26" ht="13.5" customHeight="1" x14ac:dyDescent="0.15">
      <c r="A301" s="157"/>
      <c r="B301" s="157"/>
      <c r="C301" s="157"/>
      <c r="D301" s="185"/>
      <c r="E301" s="157"/>
      <c r="F301" s="186"/>
      <c r="G301" s="157"/>
      <c r="H301" s="186"/>
      <c r="I301" s="157"/>
      <c r="J301" s="157"/>
      <c r="K301" s="157"/>
      <c r="L301" s="157"/>
      <c r="M301" s="157"/>
      <c r="N301" s="157"/>
      <c r="O301" s="157"/>
      <c r="P301" s="157"/>
      <c r="Q301" s="157"/>
      <c r="R301" s="157"/>
      <c r="S301" s="157"/>
      <c r="T301" s="157"/>
      <c r="U301" s="157"/>
      <c r="V301" s="157"/>
      <c r="W301" s="157"/>
      <c r="X301" s="157"/>
      <c r="Y301" s="157"/>
      <c r="Z301" s="157"/>
    </row>
    <row r="302" spans="1:26" ht="13.5" customHeight="1" x14ac:dyDescent="0.15">
      <c r="A302" s="157"/>
      <c r="B302" s="157"/>
      <c r="C302" s="157"/>
      <c r="D302" s="185"/>
      <c r="E302" s="157"/>
      <c r="F302" s="186"/>
      <c r="G302" s="157"/>
      <c r="H302" s="186"/>
      <c r="I302" s="157"/>
      <c r="J302" s="157"/>
      <c r="K302" s="157"/>
      <c r="L302" s="157"/>
      <c r="M302" s="157"/>
      <c r="N302" s="157"/>
      <c r="O302" s="157"/>
      <c r="P302" s="157"/>
      <c r="Q302" s="157"/>
      <c r="R302" s="157"/>
      <c r="S302" s="157"/>
      <c r="T302" s="157"/>
      <c r="U302" s="157"/>
      <c r="V302" s="157"/>
      <c r="W302" s="157"/>
      <c r="X302" s="157"/>
      <c r="Y302" s="157"/>
      <c r="Z302" s="157"/>
    </row>
    <row r="303" spans="1:26" ht="13.5" customHeight="1" x14ac:dyDescent="0.15">
      <c r="A303" s="157"/>
      <c r="B303" s="157"/>
      <c r="C303" s="157"/>
      <c r="D303" s="185"/>
      <c r="E303" s="157"/>
      <c r="F303" s="186"/>
      <c r="G303" s="157"/>
      <c r="H303" s="186"/>
      <c r="I303" s="157"/>
      <c r="J303" s="157"/>
      <c r="K303" s="157"/>
      <c r="L303" s="157"/>
      <c r="M303" s="157"/>
      <c r="N303" s="157"/>
      <c r="O303" s="157"/>
      <c r="P303" s="157"/>
      <c r="Q303" s="157"/>
      <c r="R303" s="157"/>
      <c r="S303" s="157"/>
      <c r="T303" s="157"/>
      <c r="U303" s="157"/>
      <c r="V303" s="157"/>
      <c r="W303" s="157"/>
      <c r="X303" s="157"/>
      <c r="Y303" s="157"/>
      <c r="Z303" s="157"/>
    </row>
    <row r="304" spans="1:26" ht="13.5" customHeight="1" x14ac:dyDescent="0.15">
      <c r="A304" s="157"/>
      <c r="B304" s="157"/>
      <c r="C304" s="157"/>
      <c r="D304" s="185"/>
      <c r="E304" s="157"/>
      <c r="F304" s="186"/>
      <c r="G304" s="157"/>
      <c r="H304" s="186"/>
      <c r="I304" s="157"/>
      <c r="J304" s="157"/>
      <c r="K304" s="157"/>
      <c r="L304" s="157"/>
      <c r="M304" s="157"/>
      <c r="N304" s="157"/>
      <c r="O304" s="157"/>
      <c r="P304" s="157"/>
      <c r="Q304" s="157"/>
      <c r="R304" s="157"/>
      <c r="S304" s="157"/>
      <c r="T304" s="157"/>
      <c r="U304" s="157"/>
      <c r="V304" s="157"/>
      <c r="W304" s="157"/>
      <c r="X304" s="157"/>
      <c r="Y304" s="157"/>
      <c r="Z304" s="157"/>
    </row>
    <row r="305" spans="1:26" ht="13.5" customHeight="1" x14ac:dyDescent="0.15">
      <c r="A305" s="157"/>
      <c r="B305" s="157"/>
      <c r="C305" s="157"/>
      <c r="D305" s="185"/>
      <c r="E305" s="157"/>
      <c r="F305" s="186"/>
      <c r="G305" s="157"/>
      <c r="H305" s="186"/>
      <c r="I305" s="157"/>
      <c r="J305" s="157"/>
      <c r="K305" s="157"/>
      <c r="L305" s="157"/>
      <c r="M305" s="157"/>
      <c r="N305" s="157"/>
      <c r="O305" s="157"/>
      <c r="P305" s="157"/>
      <c r="Q305" s="157"/>
      <c r="R305" s="157"/>
      <c r="S305" s="157"/>
      <c r="T305" s="157"/>
      <c r="U305" s="157"/>
      <c r="V305" s="157"/>
      <c r="W305" s="157"/>
      <c r="X305" s="157"/>
      <c r="Y305" s="157"/>
      <c r="Z305" s="157"/>
    </row>
    <row r="306" spans="1:26" ht="13.5" customHeight="1" x14ac:dyDescent="0.15">
      <c r="A306" s="157"/>
      <c r="B306" s="157"/>
      <c r="C306" s="157"/>
      <c r="D306" s="185"/>
      <c r="E306" s="157"/>
      <c r="F306" s="186"/>
      <c r="G306" s="157"/>
      <c r="H306" s="186"/>
      <c r="I306" s="157"/>
      <c r="J306" s="157"/>
      <c r="K306" s="157"/>
      <c r="L306" s="157"/>
      <c r="M306" s="157"/>
      <c r="N306" s="157"/>
      <c r="O306" s="157"/>
      <c r="P306" s="157"/>
      <c r="Q306" s="157"/>
      <c r="R306" s="157"/>
      <c r="S306" s="157"/>
      <c r="T306" s="157"/>
      <c r="U306" s="157"/>
      <c r="V306" s="157"/>
      <c r="W306" s="157"/>
      <c r="X306" s="157"/>
      <c r="Y306" s="157"/>
      <c r="Z306" s="157"/>
    </row>
    <row r="307" spans="1:26" ht="13.5" customHeight="1" x14ac:dyDescent="0.15">
      <c r="A307" s="157"/>
      <c r="B307" s="157"/>
      <c r="C307" s="157"/>
      <c r="D307" s="185"/>
      <c r="E307" s="157"/>
      <c r="F307" s="186"/>
      <c r="G307" s="157"/>
      <c r="H307" s="186"/>
      <c r="I307" s="157"/>
      <c r="J307" s="157"/>
      <c r="K307" s="157"/>
      <c r="L307" s="157"/>
      <c r="M307" s="157"/>
      <c r="N307" s="157"/>
      <c r="O307" s="157"/>
      <c r="P307" s="157"/>
      <c r="Q307" s="157"/>
      <c r="R307" s="157"/>
      <c r="S307" s="157"/>
      <c r="T307" s="157"/>
      <c r="U307" s="157"/>
      <c r="V307" s="157"/>
      <c r="W307" s="157"/>
      <c r="X307" s="157"/>
      <c r="Y307" s="157"/>
      <c r="Z307" s="157"/>
    </row>
    <row r="308" spans="1:26" ht="13.5" customHeight="1" x14ac:dyDescent="0.15">
      <c r="A308" s="157"/>
      <c r="B308" s="157"/>
      <c r="C308" s="157"/>
      <c r="D308" s="185"/>
      <c r="E308" s="157"/>
      <c r="F308" s="186"/>
      <c r="G308" s="157"/>
      <c r="H308" s="186"/>
      <c r="I308" s="157"/>
      <c r="J308" s="157"/>
      <c r="K308" s="157"/>
      <c r="L308" s="157"/>
      <c r="M308" s="157"/>
      <c r="N308" s="157"/>
      <c r="O308" s="157"/>
      <c r="P308" s="157"/>
      <c r="Q308" s="157"/>
      <c r="R308" s="157"/>
      <c r="S308" s="157"/>
      <c r="T308" s="157"/>
      <c r="U308" s="157"/>
      <c r="V308" s="157"/>
      <c r="W308" s="157"/>
      <c r="X308" s="157"/>
      <c r="Y308" s="157"/>
      <c r="Z308" s="157"/>
    </row>
    <row r="309" spans="1:26" ht="13.5" customHeight="1" x14ac:dyDescent="0.15">
      <c r="A309" s="157"/>
      <c r="B309" s="157"/>
      <c r="C309" s="157"/>
      <c r="D309" s="185"/>
      <c r="E309" s="157"/>
      <c r="F309" s="186"/>
      <c r="G309" s="157"/>
      <c r="H309" s="186"/>
      <c r="I309" s="157"/>
      <c r="J309" s="157"/>
      <c r="K309" s="157"/>
      <c r="L309" s="157"/>
      <c r="M309" s="157"/>
      <c r="N309" s="157"/>
      <c r="O309" s="157"/>
      <c r="P309" s="157"/>
      <c r="Q309" s="157"/>
      <c r="R309" s="157"/>
      <c r="S309" s="157"/>
      <c r="T309" s="157"/>
      <c r="U309" s="157"/>
      <c r="V309" s="157"/>
      <c r="W309" s="157"/>
      <c r="X309" s="157"/>
      <c r="Y309" s="157"/>
      <c r="Z309" s="157"/>
    </row>
    <row r="310" spans="1:26" ht="13.5" customHeight="1" x14ac:dyDescent="0.15">
      <c r="A310" s="157"/>
      <c r="B310" s="157"/>
      <c r="C310" s="157"/>
      <c r="D310" s="185"/>
      <c r="E310" s="157"/>
      <c r="F310" s="186"/>
      <c r="G310" s="157"/>
      <c r="H310" s="186"/>
      <c r="I310" s="157"/>
      <c r="J310" s="157"/>
      <c r="K310" s="157"/>
      <c r="L310" s="157"/>
      <c r="M310" s="157"/>
      <c r="N310" s="157"/>
      <c r="O310" s="157"/>
      <c r="P310" s="157"/>
      <c r="Q310" s="157"/>
      <c r="R310" s="157"/>
      <c r="S310" s="157"/>
      <c r="T310" s="157"/>
      <c r="U310" s="157"/>
      <c r="V310" s="157"/>
      <c r="W310" s="157"/>
      <c r="X310" s="157"/>
      <c r="Y310" s="157"/>
      <c r="Z310" s="157"/>
    </row>
    <row r="311" spans="1:26" ht="13.5" customHeight="1" x14ac:dyDescent="0.15">
      <c r="A311" s="157"/>
      <c r="B311" s="157"/>
      <c r="C311" s="157"/>
      <c r="D311" s="185"/>
      <c r="E311" s="157"/>
      <c r="F311" s="186"/>
      <c r="G311" s="157"/>
      <c r="H311" s="186"/>
      <c r="I311" s="157"/>
      <c r="J311" s="157"/>
      <c r="K311" s="157"/>
      <c r="L311" s="157"/>
      <c r="M311" s="157"/>
      <c r="N311" s="157"/>
      <c r="O311" s="157"/>
      <c r="P311" s="157"/>
      <c r="Q311" s="157"/>
      <c r="R311" s="157"/>
      <c r="S311" s="157"/>
      <c r="T311" s="157"/>
      <c r="U311" s="157"/>
      <c r="V311" s="157"/>
      <c r="W311" s="157"/>
      <c r="X311" s="157"/>
      <c r="Y311" s="157"/>
      <c r="Z311" s="157"/>
    </row>
    <row r="312" spans="1:26" ht="13.5" customHeight="1" x14ac:dyDescent="0.15">
      <c r="A312" s="157"/>
      <c r="B312" s="157"/>
      <c r="C312" s="157"/>
      <c r="D312" s="185"/>
      <c r="E312" s="157"/>
      <c r="F312" s="186"/>
      <c r="G312" s="157"/>
      <c r="H312" s="186"/>
      <c r="I312" s="157"/>
      <c r="J312" s="157"/>
      <c r="K312" s="157"/>
      <c r="L312" s="157"/>
      <c r="M312" s="157"/>
      <c r="N312" s="157"/>
      <c r="O312" s="157"/>
      <c r="P312" s="157"/>
      <c r="Q312" s="157"/>
      <c r="R312" s="157"/>
      <c r="S312" s="157"/>
      <c r="T312" s="157"/>
      <c r="U312" s="157"/>
      <c r="V312" s="157"/>
      <c r="W312" s="157"/>
      <c r="X312" s="157"/>
      <c r="Y312" s="157"/>
      <c r="Z312" s="157"/>
    </row>
    <row r="313" spans="1:26" ht="13.5" customHeight="1" x14ac:dyDescent="0.15">
      <c r="A313" s="157"/>
      <c r="B313" s="157"/>
      <c r="C313" s="157"/>
      <c r="D313" s="185"/>
      <c r="E313" s="157"/>
      <c r="F313" s="186"/>
      <c r="G313" s="157"/>
      <c r="H313" s="186"/>
      <c r="I313" s="157"/>
      <c r="J313" s="157"/>
      <c r="K313" s="157"/>
      <c r="L313" s="157"/>
      <c r="M313" s="157"/>
      <c r="N313" s="157"/>
      <c r="O313" s="157"/>
      <c r="P313" s="157"/>
      <c r="Q313" s="157"/>
      <c r="R313" s="157"/>
      <c r="S313" s="157"/>
      <c r="T313" s="157"/>
      <c r="U313" s="157"/>
      <c r="V313" s="157"/>
      <c r="W313" s="157"/>
      <c r="X313" s="157"/>
      <c r="Y313" s="157"/>
      <c r="Z313" s="157"/>
    </row>
    <row r="314" spans="1:26" ht="13.5" customHeight="1" x14ac:dyDescent="0.15">
      <c r="A314" s="157"/>
      <c r="B314" s="157"/>
      <c r="C314" s="157"/>
      <c r="D314" s="185"/>
      <c r="E314" s="157"/>
      <c r="F314" s="186"/>
      <c r="G314" s="157"/>
      <c r="H314" s="186"/>
      <c r="I314" s="157"/>
      <c r="J314" s="157"/>
      <c r="K314" s="157"/>
      <c r="L314" s="157"/>
      <c r="M314" s="157"/>
      <c r="N314" s="157"/>
      <c r="O314" s="157"/>
      <c r="P314" s="157"/>
      <c r="Q314" s="157"/>
      <c r="R314" s="157"/>
      <c r="S314" s="157"/>
      <c r="T314" s="157"/>
      <c r="U314" s="157"/>
      <c r="V314" s="157"/>
      <c r="W314" s="157"/>
      <c r="X314" s="157"/>
      <c r="Y314" s="157"/>
      <c r="Z314" s="157"/>
    </row>
    <row r="315" spans="1:26" ht="13.5" customHeight="1" x14ac:dyDescent="0.15">
      <c r="A315" s="157"/>
      <c r="B315" s="157"/>
      <c r="C315" s="157"/>
      <c r="D315" s="185"/>
      <c r="E315" s="157"/>
      <c r="F315" s="186"/>
      <c r="G315" s="157"/>
      <c r="H315" s="186"/>
      <c r="I315" s="157"/>
      <c r="J315" s="157"/>
      <c r="K315" s="157"/>
      <c r="L315" s="157"/>
      <c r="M315" s="157"/>
      <c r="N315" s="157"/>
      <c r="O315" s="157"/>
      <c r="P315" s="157"/>
      <c r="Q315" s="157"/>
      <c r="R315" s="157"/>
      <c r="S315" s="157"/>
      <c r="T315" s="157"/>
      <c r="U315" s="157"/>
      <c r="V315" s="157"/>
      <c r="W315" s="157"/>
      <c r="X315" s="157"/>
      <c r="Y315" s="157"/>
      <c r="Z315" s="157"/>
    </row>
    <row r="316" spans="1:26" ht="13.5" customHeight="1" x14ac:dyDescent="0.15">
      <c r="A316" s="157"/>
      <c r="B316" s="157"/>
      <c r="C316" s="157"/>
      <c r="D316" s="185"/>
      <c r="E316" s="157"/>
      <c r="F316" s="186"/>
      <c r="G316" s="157"/>
      <c r="H316" s="186"/>
      <c r="I316" s="157"/>
      <c r="J316" s="157"/>
      <c r="K316" s="157"/>
      <c r="L316" s="157"/>
      <c r="M316" s="157"/>
      <c r="N316" s="157"/>
      <c r="O316" s="157"/>
      <c r="P316" s="157"/>
      <c r="Q316" s="157"/>
      <c r="R316" s="157"/>
      <c r="S316" s="157"/>
      <c r="T316" s="157"/>
      <c r="U316" s="157"/>
      <c r="V316" s="157"/>
      <c r="W316" s="157"/>
      <c r="X316" s="157"/>
      <c r="Y316" s="157"/>
      <c r="Z316" s="157"/>
    </row>
    <row r="317" spans="1:26" ht="13.5" customHeight="1" x14ac:dyDescent="0.15">
      <c r="A317" s="157"/>
      <c r="B317" s="157"/>
      <c r="C317" s="157"/>
      <c r="D317" s="185"/>
      <c r="E317" s="157"/>
      <c r="F317" s="186"/>
      <c r="G317" s="157"/>
      <c r="H317" s="186"/>
      <c r="I317" s="157"/>
      <c r="J317" s="157"/>
      <c r="K317" s="157"/>
      <c r="L317" s="157"/>
      <c r="M317" s="157"/>
      <c r="N317" s="157"/>
      <c r="O317" s="157"/>
      <c r="P317" s="157"/>
      <c r="Q317" s="157"/>
      <c r="R317" s="157"/>
      <c r="S317" s="157"/>
      <c r="T317" s="157"/>
      <c r="U317" s="157"/>
      <c r="V317" s="157"/>
      <c r="W317" s="157"/>
      <c r="X317" s="157"/>
      <c r="Y317" s="157"/>
      <c r="Z317" s="157"/>
    </row>
    <row r="318" spans="1:26" ht="13.5" customHeight="1" x14ac:dyDescent="0.15">
      <c r="A318" s="157"/>
      <c r="B318" s="157"/>
      <c r="C318" s="157"/>
      <c r="D318" s="185"/>
      <c r="E318" s="157"/>
      <c r="F318" s="186"/>
      <c r="G318" s="157"/>
      <c r="H318" s="186"/>
      <c r="I318" s="157"/>
      <c r="J318" s="157"/>
      <c r="K318" s="157"/>
      <c r="L318" s="157"/>
      <c r="M318" s="157"/>
      <c r="N318" s="157"/>
      <c r="O318" s="157"/>
      <c r="P318" s="157"/>
      <c r="Q318" s="157"/>
      <c r="R318" s="157"/>
      <c r="S318" s="157"/>
      <c r="T318" s="157"/>
      <c r="U318" s="157"/>
      <c r="V318" s="157"/>
      <c r="W318" s="157"/>
      <c r="X318" s="157"/>
      <c r="Y318" s="157"/>
      <c r="Z318" s="157"/>
    </row>
    <row r="319" spans="1:26" ht="13.5" customHeight="1" x14ac:dyDescent="0.15">
      <c r="A319" s="157"/>
      <c r="B319" s="157"/>
      <c r="C319" s="157"/>
      <c r="D319" s="185"/>
      <c r="E319" s="157"/>
      <c r="F319" s="186"/>
      <c r="G319" s="157"/>
      <c r="H319" s="186"/>
      <c r="I319" s="157"/>
      <c r="J319" s="157"/>
      <c r="K319" s="157"/>
      <c r="L319" s="157"/>
      <c r="M319" s="157"/>
      <c r="N319" s="157"/>
      <c r="O319" s="157"/>
      <c r="P319" s="157"/>
      <c r="Q319" s="157"/>
      <c r="R319" s="157"/>
      <c r="S319" s="157"/>
      <c r="T319" s="157"/>
      <c r="U319" s="157"/>
      <c r="V319" s="157"/>
      <c r="W319" s="157"/>
      <c r="X319" s="157"/>
      <c r="Y319" s="157"/>
      <c r="Z319" s="157"/>
    </row>
    <row r="320" spans="1:26" ht="13.5" customHeight="1" x14ac:dyDescent="0.15">
      <c r="A320" s="157"/>
      <c r="B320" s="157"/>
      <c r="C320" s="157"/>
      <c r="D320" s="185"/>
      <c r="E320" s="157"/>
      <c r="F320" s="186"/>
      <c r="G320" s="157"/>
      <c r="H320" s="186"/>
      <c r="I320" s="157"/>
      <c r="J320" s="157"/>
      <c r="K320" s="157"/>
      <c r="L320" s="157"/>
      <c r="M320" s="157"/>
      <c r="N320" s="157"/>
      <c r="O320" s="157"/>
      <c r="P320" s="157"/>
      <c r="Q320" s="157"/>
      <c r="R320" s="157"/>
      <c r="S320" s="157"/>
      <c r="T320" s="157"/>
      <c r="U320" s="157"/>
      <c r="V320" s="157"/>
      <c r="W320" s="157"/>
      <c r="X320" s="157"/>
      <c r="Y320" s="157"/>
      <c r="Z320" s="157"/>
    </row>
    <row r="321" spans="1:26" ht="13.5" customHeight="1" x14ac:dyDescent="0.15">
      <c r="A321" s="157"/>
      <c r="B321" s="157"/>
      <c r="C321" s="157"/>
      <c r="D321" s="185"/>
      <c r="E321" s="157"/>
      <c r="F321" s="186"/>
      <c r="G321" s="157"/>
      <c r="H321" s="186"/>
      <c r="I321" s="157"/>
      <c r="J321" s="157"/>
      <c r="K321" s="157"/>
      <c r="L321" s="157"/>
      <c r="M321" s="157"/>
      <c r="N321" s="157"/>
      <c r="O321" s="157"/>
      <c r="P321" s="157"/>
      <c r="Q321" s="157"/>
      <c r="R321" s="157"/>
      <c r="S321" s="157"/>
      <c r="T321" s="157"/>
      <c r="U321" s="157"/>
      <c r="V321" s="157"/>
      <c r="W321" s="157"/>
      <c r="X321" s="157"/>
      <c r="Y321" s="157"/>
      <c r="Z321" s="157"/>
    </row>
    <row r="322" spans="1:26" ht="13.5" customHeight="1" x14ac:dyDescent="0.15">
      <c r="A322" s="157"/>
      <c r="B322" s="157"/>
      <c r="C322" s="157"/>
      <c r="D322" s="185"/>
      <c r="E322" s="157"/>
      <c r="F322" s="186"/>
      <c r="G322" s="157"/>
      <c r="H322" s="186"/>
      <c r="I322" s="157"/>
      <c r="J322" s="157"/>
      <c r="K322" s="157"/>
      <c r="L322" s="157"/>
      <c r="M322" s="157"/>
      <c r="N322" s="157"/>
      <c r="O322" s="157"/>
      <c r="P322" s="157"/>
      <c r="Q322" s="157"/>
      <c r="R322" s="157"/>
      <c r="S322" s="157"/>
      <c r="T322" s="157"/>
      <c r="U322" s="157"/>
      <c r="V322" s="157"/>
      <c r="W322" s="157"/>
      <c r="X322" s="157"/>
      <c r="Y322" s="157"/>
      <c r="Z322" s="157"/>
    </row>
    <row r="323" spans="1:26" ht="13.5" customHeight="1" x14ac:dyDescent="0.15">
      <c r="A323" s="157"/>
      <c r="B323" s="157"/>
      <c r="C323" s="157"/>
      <c r="D323" s="185"/>
      <c r="E323" s="157"/>
      <c r="F323" s="186"/>
      <c r="G323" s="157"/>
      <c r="H323" s="186"/>
      <c r="I323" s="157"/>
      <c r="J323" s="157"/>
      <c r="K323" s="157"/>
      <c r="L323" s="157"/>
      <c r="M323" s="157"/>
      <c r="N323" s="157"/>
      <c r="O323" s="157"/>
      <c r="P323" s="157"/>
      <c r="Q323" s="157"/>
      <c r="R323" s="157"/>
      <c r="S323" s="157"/>
      <c r="T323" s="157"/>
      <c r="U323" s="157"/>
      <c r="V323" s="157"/>
      <c r="W323" s="157"/>
      <c r="X323" s="157"/>
      <c r="Y323" s="157"/>
      <c r="Z323" s="157"/>
    </row>
    <row r="324" spans="1:26" ht="13.5" customHeight="1" x14ac:dyDescent="0.15">
      <c r="A324" s="157"/>
      <c r="B324" s="157"/>
      <c r="C324" s="157"/>
      <c r="D324" s="185"/>
      <c r="E324" s="157"/>
      <c r="F324" s="186"/>
      <c r="G324" s="157"/>
      <c r="H324" s="186"/>
      <c r="I324" s="157"/>
      <c r="J324" s="157"/>
      <c r="K324" s="157"/>
      <c r="L324" s="157"/>
      <c r="M324" s="157"/>
      <c r="N324" s="157"/>
      <c r="O324" s="157"/>
      <c r="P324" s="157"/>
      <c r="Q324" s="157"/>
      <c r="R324" s="157"/>
      <c r="S324" s="157"/>
      <c r="T324" s="157"/>
      <c r="U324" s="157"/>
      <c r="V324" s="157"/>
      <c r="W324" s="157"/>
      <c r="X324" s="157"/>
      <c r="Y324" s="157"/>
      <c r="Z324" s="157"/>
    </row>
    <row r="325" spans="1:26" ht="13.5" customHeight="1" x14ac:dyDescent="0.15">
      <c r="A325" s="157"/>
      <c r="B325" s="157"/>
      <c r="C325" s="157"/>
      <c r="D325" s="185"/>
      <c r="E325" s="157"/>
      <c r="F325" s="186"/>
      <c r="G325" s="157"/>
      <c r="H325" s="186"/>
      <c r="I325" s="157"/>
      <c r="J325" s="157"/>
      <c r="K325" s="157"/>
      <c r="L325" s="157"/>
      <c r="M325" s="157"/>
      <c r="N325" s="157"/>
      <c r="O325" s="157"/>
      <c r="P325" s="157"/>
      <c r="Q325" s="157"/>
      <c r="R325" s="157"/>
      <c r="S325" s="157"/>
      <c r="T325" s="157"/>
      <c r="U325" s="157"/>
      <c r="V325" s="157"/>
      <c r="W325" s="157"/>
      <c r="X325" s="157"/>
      <c r="Y325" s="157"/>
      <c r="Z325" s="157"/>
    </row>
    <row r="326" spans="1:26" ht="13.5" customHeight="1" x14ac:dyDescent="0.15">
      <c r="A326" s="157"/>
      <c r="B326" s="157"/>
      <c r="C326" s="157"/>
      <c r="D326" s="185"/>
      <c r="E326" s="157"/>
      <c r="F326" s="186"/>
      <c r="G326" s="157"/>
      <c r="H326" s="186"/>
      <c r="I326" s="157"/>
      <c r="J326" s="157"/>
      <c r="K326" s="157"/>
      <c r="L326" s="157"/>
      <c r="M326" s="157"/>
      <c r="N326" s="157"/>
      <c r="O326" s="157"/>
      <c r="P326" s="157"/>
      <c r="Q326" s="157"/>
      <c r="R326" s="157"/>
      <c r="S326" s="157"/>
      <c r="T326" s="157"/>
      <c r="U326" s="157"/>
      <c r="V326" s="157"/>
      <c r="W326" s="157"/>
      <c r="X326" s="157"/>
      <c r="Y326" s="157"/>
      <c r="Z326" s="157"/>
    </row>
    <row r="327" spans="1:26" ht="13.5" customHeight="1" x14ac:dyDescent="0.15">
      <c r="A327" s="157"/>
      <c r="B327" s="157"/>
      <c r="C327" s="157"/>
      <c r="D327" s="185"/>
      <c r="E327" s="157"/>
      <c r="F327" s="186"/>
      <c r="G327" s="157"/>
      <c r="H327" s="186"/>
      <c r="I327" s="157"/>
      <c r="J327" s="157"/>
      <c r="K327" s="157"/>
      <c r="L327" s="157"/>
      <c r="M327" s="157"/>
      <c r="N327" s="157"/>
      <c r="O327" s="157"/>
      <c r="P327" s="157"/>
      <c r="Q327" s="157"/>
      <c r="R327" s="157"/>
      <c r="S327" s="157"/>
      <c r="T327" s="157"/>
      <c r="U327" s="157"/>
      <c r="V327" s="157"/>
      <c r="W327" s="157"/>
      <c r="X327" s="157"/>
      <c r="Y327" s="157"/>
      <c r="Z327" s="157"/>
    </row>
    <row r="328" spans="1:26" ht="13.5" customHeight="1" x14ac:dyDescent="0.15">
      <c r="A328" s="157"/>
      <c r="B328" s="157"/>
      <c r="C328" s="157"/>
      <c r="D328" s="185"/>
      <c r="E328" s="157"/>
      <c r="F328" s="186"/>
      <c r="G328" s="157"/>
      <c r="H328" s="186"/>
      <c r="I328" s="157"/>
      <c r="J328" s="157"/>
      <c r="K328" s="157"/>
      <c r="L328" s="157"/>
      <c r="M328" s="157"/>
      <c r="N328" s="157"/>
      <c r="O328" s="157"/>
      <c r="P328" s="157"/>
      <c r="Q328" s="157"/>
      <c r="R328" s="157"/>
      <c r="S328" s="157"/>
      <c r="T328" s="157"/>
      <c r="U328" s="157"/>
      <c r="V328" s="157"/>
      <c r="W328" s="157"/>
      <c r="X328" s="157"/>
      <c r="Y328" s="157"/>
      <c r="Z328" s="157"/>
    </row>
    <row r="329" spans="1:26" ht="13.5" customHeight="1" x14ac:dyDescent="0.15">
      <c r="A329" s="157"/>
      <c r="B329" s="157"/>
      <c r="C329" s="157"/>
      <c r="D329" s="185"/>
      <c r="E329" s="157"/>
      <c r="F329" s="186"/>
      <c r="G329" s="157"/>
      <c r="H329" s="186"/>
      <c r="I329" s="157"/>
      <c r="J329" s="157"/>
      <c r="K329" s="157"/>
      <c r="L329" s="157"/>
      <c r="M329" s="157"/>
      <c r="N329" s="157"/>
      <c r="O329" s="157"/>
      <c r="P329" s="157"/>
      <c r="Q329" s="157"/>
      <c r="R329" s="157"/>
      <c r="S329" s="157"/>
      <c r="T329" s="157"/>
      <c r="U329" s="157"/>
      <c r="V329" s="157"/>
      <c r="W329" s="157"/>
      <c r="X329" s="157"/>
      <c r="Y329" s="157"/>
      <c r="Z329" s="157"/>
    </row>
    <row r="330" spans="1:26" ht="13.5" customHeight="1" x14ac:dyDescent="0.15">
      <c r="A330" s="157"/>
      <c r="B330" s="157"/>
      <c r="C330" s="157"/>
      <c r="D330" s="185"/>
      <c r="E330" s="157"/>
      <c r="F330" s="186"/>
      <c r="G330" s="157"/>
      <c r="H330" s="186"/>
      <c r="I330" s="157"/>
      <c r="J330" s="157"/>
      <c r="K330" s="157"/>
      <c r="L330" s="157"/>
      <c r="M330" s="157"/>
      <c r="N330" s="157"/>
      <c r="O330" s="157"/>
      <c r="P330" s="157"/>
      <c r="Q330" s="157"/>
      <c r="R330" s="157"/>
      <c r="S330" s="157"/>
      <c r="T330" s="157"/>
      <c r="U330" s="157"/>
      <c r="V330" s="157"/>
      <c r="W330" s="157"/>
      <c r="X330" s="157"/>
      <c r="Y330" s="157"/>
      <c r="Z330" s="157"/>
    </row>
    <row r="331" spans="1:26" ht="13.5" customHeight="1" x14ac:dyDescent="0.15">
      <c r="A331" s="157"/>
      <c r="B331" s="157"/>
      <c r="C331" s="157"/>
      <c r="D331" s="185"/>
      <c r="E331" s="157"/>
      <c r="F331" s="186"/>
      <c r="G331" s="157"/>
      <c r="H331" s="186"/>
      <c r="I331" s="157"/>
      <c r="J331" s="157"/>
      <c r="K331" s="157"/>
      <c r="L331" s="157"/>
      <c r="M331" s="157"/>
      <c r="N331" s="157"/>
      <c r="O331" s="157"/>
      <c r="P331" s="157"/>
      <c r="Q331" s="157"/>
      <c r="R331" s="157"/>
      <c r="S331" s="157"/>
      <c r="T331" s="157"/>
      <c r="U331" s="157"/>
      <c r="V331" s="157"/>
      <c r="W331" s="157"/>
      <c r="X331" s="157"/>
      <c r="Y331" s="157"/>
      <c r="Z331" s="157"/>
    </row>
    <row r="332" spans="1:26" ht="13.5" customHeight="1" x14ac:dyDescent="0.15">
      <c r="A332" s="157"/>
      <c r="B332" s="157"/>
      <c r="C332" s="157"/>
      <c r="D332" s="185"/>
      <c r="E332" s="157"/>
      <c r="F332" s="186"/>
      <c r="G332" s="157"/>
      <c r="H332" s="186"/>
      <c r="I332" s="157"/>
      <c r="J332" s="157"/>
      <c r="K332" s="157"/>
      <c r="L332" s="157"/>
      <c r="M332" s="157"/>
      <c r="N332" s="157"/>
      <c r="O332" s="157"/>
      <c r="P332" s="157"/>
      <c r="Q332" s="157"/>
      <c r="R332" s="157"/>
      <c r="S332" s="157"/>
      <c r="T332" s="157"/>
      <c r="U332" s="157"/>
      <c r="V332" s="157"/>
      <c r="W332" s="157"/>
      <c r="X332" s="157"/>
      <c r="Y332" s="157"/>
      <c r="Z332" s="157"/>
    </row>
    <row r="333" spans="1:26" ht="13.5" customHeight="1" x14ac:dyDescent="0.15">
      <c r="A333" s="157"/>
      <c r="B333" s="157"/>
      <c r="C333" s="157"/>
      <c r="D333" s="185"/>
      <c r="E333" s="157"/>
      <c r="F333" s="186"/>
      <c r="G333" s="157"/>
      <c r="H333" s="186"/>
      <c r="I333" s="157"/>
      <c r="J333" s="157"/>
      <c r="K333" s="157"/>
      <c r="L333" s="157"/>
      <c r="M333" s="157"/>
      <c r="N333" s="157"/>
      <c r="O333" s="157"/>
      <c r="P333" s="157"/>
      <c r="Q333" s="157"/>
      <c r="R333" s="157"/>
      <c r="S333" s="157"/>
      <c r="T333" s="157"/>
      <c r="U333" s="157"/>
      <c r="V333" s="157"/>
      <c r="W333" s="157"/>
      <c r="X333" s="157"/>
      <c r="Y333" s="157"/>
      <c r="Z333" s="157"/>
    </row>
    <row r="334" spans="1:26" ht="13.5" customHeight="1" x14ac:dyDescent="0.15">
      <c r="A334" s="157"/>
      <c r="B334" s="157"/>
      <c r="C334" s="157"/>
      <c r="D334" s="185"/>
      <c r="E334" s="157"/>
      <c r="F334" s="186"/>
      <c r="G334" s="157"/>
      <c r="H334" s="186"/>
      <c r="I334" s="157"/>
      <c r="J334" s="157"/>
      <c r="K334" s="157"/>
      <c r="L334" s="157"/>
      <c r="M334" s="157"/>
      <c r="N334" s="157"/>
      <c r="O334" s="157"/>
      <c r="P334" s="157"/>
      <c r="Q334" s="157"/>
      <c r="R334" s="157"/>
      <c r="S334" s="157"/>
      <c r="T334" s="157"/>
      <c r="U334" s="157"/>
      <c r="V334" s="157"/>
      <c r="W334" s="157"/>
      <c r="X334" s="157"/>
      <c r="Y334" s="157"/>
      <c r="Z334" s="157"/>
    </row>
    <row r="335" spans="1:26" ht="13.5" customHeight="1" x14ac:dyDescent="0.15">
      <c r="A335" s="157"/>
      <c r="B335" s="157"/>
      <c r="C335" s="157"/>
      <c r="D335" s="185"/>
      <c r="E335" s="157"/>
      <c r="F335" s="186"/>
      <c r="G335" s="157"/>
      <c r="H335" s="186"/>
      <c r="I335" s="157"/>
      <c r="J335" s="157"/>
      <c r="K335" s="157"/>
      <c r="L335" s="157"/>
      <c r="M335" s="157"/>
      <c r="N335" s="157"/>
      <c r="O335" s="157"/>
      <c r="P335" s="157"/>
      <c r="Q335" s="157"/>
      <c r="R335" s="157"/>
      <c r="S335" s="157"/>
      <c r="T335" s="157"/>
      <c r="U335" s="157"/>
      <c r="V335" s="157"/>
      <c r="W335" s="157"/>
      <c r="X335" s="157"/>
      <c r="Y335" s="157"/>
      <c r="Z335" s="157"/>
    </row>
    <row r="336" spans="1:26" ht="13.5" customHeight="1" x14ac:dyDescent="0.15">
      <c r="A336" s="157"/>
      <c r="B336" s="157"/>
      <c r="C336" s="157"/>
      <c r="D336" s="185"/>
      <c r="E336" s="157"/>
      <c r="F336" s="186"/>
      <c r="G336" s="157"/>
      <c r="H336" s="186"/>
      <c r="I336" s="157"/>
      <c r="J336" s="157"/>
      <c r="K336" s="157"/>
      <c r="L336" s="157"/>
      <c r="M336" s="157"/>
      <c r="N336" s="157"/>
      <c r="O336" s="157"/>
      <c r="P336" s="157"/>
      <c r="Q336" s="157"/>
      <c r="R336" s="157"/>
      <c r="S336" s="157"/>
      <c r="T336" s="157"/>
      <c r="U336" s="157"/>
      <c r="V336" s="157"/>
      <c r="W336" s="157"/>
      <c r="X336" s="157"/>
      <c r="Y336" s="157"/>
      <c r="Z336" s="157"/>
    </row>
    <row r="337" spans="1:26" ht="13.5" customHeight="1" x14ac:dyDescent="0.15">
      <c r="A337" s="157"/>
      <c r="B337" s="157"/>
      <c r="C337" s="157"/>
      <c r="D337" s="185"/>
      <c r="E337" s="157"/>
      <c r="F337" s="186"/>
      <c r="G337" s="157"/>
      <c r="H337" s="186"/>
      <c r="I337" s="157"/>
      <c r="J337" s="157"/>
      <c r="K337" s="157"/>
      <c r="L337" s="157"/>
      <c r="M337" s="157"/>
      <c r="N337" s="157"/>
      <c r="O337" s="157"/>
      <c r="P337" s="157"/>
      <c r="Q337" s="157"/>
      <c r="R337" s="157"/>
      <c r="S337" s="157"/>
      <c r="T337" s="157"/>
      <c r="U337" s="157"/>
      <c r="V337" s="157"/>
      <c r="W337" s="157"/>
      <c r="X337" s="157"/>
      <c r="Y337" s="157"/>
      <c r="Z337" s="157"/>
    </row>
    <row r="338" spans="1:26" ht="13.5" customHeight="1" x14ac:dyDescent="0.15">
      <c r="A338" s="157"/>
      <c r="B338" s="157"/>
      <c r="C338" s="157"/>
      <c r="D338" s="185"/>
      <c r="E338" s="157"/>
      <c r="F338" s="186"/>
      <c r="G338" s="157"/>
      <c r="H338" s="186"/>
      <c r="I338" s="157"/>
      <c r="J338" s="157"/>
      <c r="K338" s="157"/>
      <c r="L338" s="157"/>
      <c r="M338" s="157"/>
      <c r="N338" s="157"/>
      <c r="O338" s="157"/>
      <c r="P338" s="157"/>
      <c r="Q338" s="157"/>
      <c r="R338" s="157"/>
      <c r="S338" s="157"/>
      <c r="T338" s="157"/>
      <c r="U338" s="157"/>
      <c r="V338" s="157"/>
      <c r="W338" s="157"/>
      <c r="X338" s="157"/>
      <c r="Y338" s="157"/>
      <c r="Z338" s="157"/>
    </row>
    <row r="339" spans="1:26" ht="13.5" customHeight="1" x14ac:dyDescent="0.15">
      <c r="A339" s="157"/>
      <c r="B339" s="157"/>
      <c r="C339" s="157"/>
      <c r="D339" s="185"/>
      <c r="E339" s="157"/>
      <c r="F339" s="186"/>
      <c r="G339" s="157"/>
      <c r="H339" s="186"/>
      <c r="I339" s="157"/>
      <c r="J339" s="157"/>
      <c r="K339" s="157"/>
      <c r="L339" s="157"/>
      <c r="M339" s="157"/>
      <c r="N339" s="157"/>
      <c r="O339" s="157"/>
      <c r="P339" s="157"/>
      <c r="Q339" s="157"/>
      <c r="R339" s="157"/>
      <c r="S339" s="157"/>
      <c r="T339" s="157"/>
      <c r="U339" s="157"/>
      <c r="V339" s="157"/>
      <c r="W339" s="157"/>
      <c r="X339" s="157"/>
      <c r="Y339" s="157"/>
      <c r="Z339" s="157"/>
    </row>
    <row r="340" spans="1:26" ht="13.5" customHeight="1" x14ac:dyDescent="0.15">
      <c r="A340" s="157"/>
      <c r="B340" s="157"/>
      <c r="C340" s="157"/>
      <c r="D340" s="185"/>
      <c r="E340" s="157"/>
      <c r="F340" s="186"/>
      <c r="G340" s="157"/>
      <c r="H340" s="186"/>
      <c r="I340" s="157"/>
      <c r="J340" s="157"/>
      <c r="K340" s="157"/>
      <c r="L340" s="157"/>
      <c r="M340" s="157"/>
      <c r="N340" s="157"/>
      <c r="O340" s="157"/>
      <c r="P340" s="157"/>
      <c r="Q340" s="157"/>
      <c r="R340" s="157"/>
      <c r="S340" s="157"/>
      <c r="T340" s="157"/>
      <c r="U340" s="157"/>
      <c r="V340" s="157"/>
      <c r="W340" s="157"/>
      <c r="X340" s="157"/>
      <c r="Y340" s="157"/>
      <c r="Z340" s="157"/>
    </row>
    <row r="341" spans="1:26" ht="13.5" customHeight="1" x14ac:dyDescent="0.15">
      <c r="A341" s="157"/>
      <c r="B341" s="157"/>
      <c r="C341" s="157"/>
      <c r="D341" s="185"/>
      <c r="E341" s="157"/>
      <c r="F341" s="186"/>
      <c r="G341" s="157"/>
      <c r="H341" s="186"/>
      <c r="I341" s="157"/>
      <c r="J341" s="157"/>
      <c r="K341" s="157"/>
      <c r="L341" s="157"/>
      <c r="M341" s="157"/>
      <c r="N341" s="157"/>
      <c r="O341" s="157"/>
      <c r="P341" s="157"/>
      <c r="Q341" s="157"/>
      <c r="R341" s="157"/>
      <c r="S341" s="157"/>
      <c r="T341" s="157"/>
      <c r="U341" s="157"/>
      <c r="V341" s="157"/>
      <c r="W341" s="157"/>
      <c r="X341" s="157"/>
      <c r="Y341" s="157"/>
      <c r="Z341" s="157"/>
    </row>
    <row r="342" spans="1:26" ht="13.5" customHeight="1" x14ac:dyDescent="0.15">
      <c r="A342" s="157"/>
      <c r="B342" s="157"/>
      <c r="C342" s="157"/>
      <c r="D342" s="185"/>
      <c r="E342" s="157"/>
      <c r="F342" s="186"/>
      <c r="G342" s="157"/>
      <c r="H342" s="186"/>
      <c r="I342" s="157"/>
      <c r="J342" s="157"/>
      <c r="K342" s="157"/>
      <c r="L342" s="157"/>
      <c r="M342" s="157"/>
      <c r="N342" s="157"/>
      <c r="O342" s="157"/>
      <c r="P342" s="157"/>
      <c r="Q342" s="157"/>
      <c r="R342" s="157"/>
      <c r="S342" s="157"/>
      <c r="T342" s="157"/>
      <c r="U342" s="157"/>
      <c r="V342" s="157"/>
      <c r="W342" s="157"/>
      <c r="X342" s="157"/>
      <c r="Y342" s="157"/>
      <c r="Z342" s="157"/>
    </row>
    <row r="343" spans="1:26" ht="13.5" customHeight="1" x14ac:dyDescent="0.15">
      <c r="A343" s="157"/>
      <c r="B343" s="157"/>
      <c r="C343" s="157"/>
      <c r="D343" s="185"/>
      <c r="E343" s="157"/>
      <c r="F343" s="186"/>
      <c r="G343" s="157"/>
      <c r="H343" s="186"/>
      <c r="I343" s="157"/>
      <c r="J343" s="157"/>
      <c r="K343" s="157"/>
      <c r="L343" s="157"/>
      <c r="M343" s="157"/>
      <c r="N343" s="157"/>
      <c r="O343" s="157"/>
      <c r="P343" s="157"/>
      <c r="Q343" s="157"/>
      <c r="R343" s="157"/>
      <c r="S343" s="157"/>
      <c r="T343" s="157"/>
      <c r="U343" s="157"/>
      <c r="V343" s="157"/>
      <c r="W343" s="157"/>
      <c r="X343" s="157"/>
      <c r="Y343" s="157"/>
      <c r="Z343" s="157"/>
    </row>
    <row r="344" spans="1:26" ht="13.5" customHeight="1" x14ac:dyDescent="0.15">
      <c r="A344" s="157"/>
      <c r="B344" s="157"/>
      <c r="C344" s="157"/>
      <c r="D344" s="185"/>
      <c r="E344" s="157"/>
      <c r="F344" s="186"/>
      <c r="G344" s="157"/>
      <c r="H344" s="186"/>
      <c r="I344" s="157"/>
      <c r="J344" s="157"/>
      <c r="K344" s="157"/>
      <c r="L344" s="157"/>
      <c r="M344" s="157"/>
      <c r="N344" s="157"/>
      <c r="O344" s="157"/>
      <c r="P344" s="157"/>
      <c r="Q344" s="157"/>
      <c r="R344" s="157"/>
      <c r="S344" s="157"/>
      <c r="T344" s="157"/>
      <c r="U344" s="157"/>
      <c r="V344" s="157"/>
      <c r="W344" s="157"/>
      <c r="X344" s="157"/>
      <c r="Y344" s="157"/>
      <c r="Z344" s="157"/>
    </row>
    <row r="345" spans="1:26" ht="13.5" customHeight="1" x14ac:dyDescent="0.15">
      <c r="A345" s="157"/>
      <c r="B345" s="157"/>
      <c r="C345" s="157"/>
      <c r="D345" s="185"/>
      <c r="E345" s="157"/>
      <c r="F345" s="186"/>
      <c r="G345" s="157"/>
      <c r="H345" s="186"/>
      <c r="I345" s="157"/>
      <c r="J345" s="157"/>
      <c r="K345" s="157"/>
      <c r="L345" s="157"/>
      <c r="M345" s="157"/>
      <c r="N345" s="157"/>
      <c r="O345" s="157"/>
      <c r="P345" s="157"/>
      <c r="Q345" s="157"/>
      <c r="R345" s="157"/>
      <c r="S345" s="157"/>
      <c r="T345" s="157"/>
      <c r="U345" s="157"/>
      <c r="V345" s="157"/>
      <c r="W345" s="157"/>
      <c r="X345" s="157"/>
      <c r="Y345" s="157"/>
      <c r="Z345" s="157"/>
    </row>
    <row r="346" spans="1:26" ht="13.5" customHeight="1" x14ac:dyDescent="0.15">
      <c r="A346" s="157"/>
      <c r="B346" s="157"/>
      <c r="C346" s="157"/>
      <c r="D346" s="185"/>
      <c r="E346" s="157"/>
      <c r="F346" s="186"/>
      <c r="G346" s="157"/>
      <c r="H346" s="186"/>
      <c r="I346" s="157"/>
      <c r="J346" s="157"/>
      <c r="K346" s="157"/>
      <c r="L346" s="157"/>
      <c r="M346" s="157"/>
      <c r="N346" s="157"/>
      <c r="O346" s="157"/>
      <c r="P346" s="157"/>
      <c r="Q346" s="157"/>
      <c r="R346" s="157"/>
      <c r="S346" s="157"/>
      <c r="T346" s="157"/>
      <c r="U346" s="157"/>
      <c r="V346" s="157"/>
      <c r="W346" s="157"/>
      <c r="X346" s="157"/>
      <c r="Y346" s="157"/>
      <c r="Z346" s="157"/>
    </row>
    <row r="347" spans="1:26" ht="13.5" customHeight="1" x14ac:dyDescent="0.15">
      <c r="A347" s="157"/>
      <c r="B347" s="157"/>
      <c r="C347" s="157"/>
      <c r="D347" s="185"/>
      <c r="E347" s="157"/>
      <c r="F347" s="186"/>
      <c r="G347" s="157"/>
      <c r="H347" s="186"/>
      <c r="I347" s="157"/>
      <c r="J347" s="157"/>
      <c r="K347" s="157"/>
      <c r="L347" s="157"/>
      <c r="M347" s="157"/>
      <c r="N347" s="157"/>
      <c r="O347" s="157"/>
      <c r="P347" s="157"/>
      <c r="Q347" s="157"/>
      <c r="R347" s="157"/>
      <c r="S347" s="157"/>
      <c r="T347" s="157"/>
      <c r="U347" s="157"/>
      <c r="V347" s="157"/>
      <c r="W347" s="157"/>
      <c r="X347" s="157"/>
      <c r="Y347" s="157"/>
      <c r="Z347" s="157"/>
    </row>
    <row r="348" spans="1:26" ht="13.5" customHeight="1" x14ac:dyDescent="0.15">
      <c r="A348" s="157"/>
      <c r="B348" s="157"/>
      <c r="C348" s="157"/>
      <c r="D348" s="185"/>
      <c r="E348" s="157"/>
      <c r="F348" s="186"/>
      <c r="G348" s="157"/>
      <c r="H348" s="186"/>
      <c r="I348" s="157"/>
      <c r="J348" s="157"/>
      <c r="K348" s="157"/>
      <c r="L348" s="157"/>
      <c r="M348" s="157"/>
      <c r="N348" s="157"/>
      <c r="O348" s="157"/>
      <c r="P348" s="157"/>
      <c r="Q348" s="157"/>
      <c r="R348" s="157"/>
      <c r="S348" s="157"/>
      <c r="T348" s="157"/>
      <c r="U348" s="157"/>
      <c r="V348" s="157"/>
      <c r="W348" s="157"/>
      <c r="X348" s="157"/>
      <c r="Y348" s="157"/>
      <c r="Z348" s="157"/>
    </row>
    <row r="349" spans="1:26" ht="13.5" customHeight="1" x14ac:dyDescent="0.15">
      <c r="A349" s="157"/>
      <c r="B349" s="157"/>
      <c r="C349" s="157"/>
      <c r="D349" s="185"/>
      <c r="E349" s="157"/>
      <c r="F349" s="186"/>
      <c r="G349" s="157"/>
      <c r="H349" s="186"/>
      <c r="I349" s="157"/>
      <c r="J349" s="157"/>
      <c r="K349" s="157"/>
      <c r="L349" s="157"/>
      <c r="M349" s="157"/>
      <c r="N349" s="157"/>
      <c r="O349" s="157"/>
      <c r="P349" s="157"/>
      <c r="Q349" s="157"/>
      <c r="R349" s="157"/>
      <c r="S349" s="157"/>
      <c r="T349" s="157"/>
      <c r="U349" s="157"/>
      <c r="V349" s="157"/>
      <c r="W349" s="157"/>
      <c r="X349" s="157"/>
      <c r="Y349" s="157"/>
      <c r="Z349" s="157"/>
    </row>
    <row r="350" spans="1:26" ht="13.5" customHeight="1" x14ac:dyDescent="0.15">
      <c r="A350" s="157"/>
      <c r="B350" s="157"/>
      <c r="C350" s="157"/>
      <c r="D350" s="185"/>
      <c r="E350" s="157"/>
      <c r="F350" s="186"/>
      <c r="G350" s="157"/>
      <c r="H350" s="186"/>
      <c r="I350" s="157"/>
      <c r="J350" s="157"/>
      <c r="K350" s="157"/>
      <c r="L350" s="157"/>
      <c r="M350" s="157"/>
      <c r="N350" s="157"/>
      <c r="O350" s="157"/>
      <c r="P350" s="157"/>
      <c r="Q350" s="157"/>
      <c r="R350" s="157"/>
      <c r="S350" s="157"/>
      <c r="T350" s="157"/>
      <c r="U350" s="157"/>
      <c r="V350" s="157"/>
      <c r="W350" s="157"/>
      <c r="X350" s="157"/>
      <c r="Y350" s="157"/>
      <c r="Z350" s="157"/>
    </row>
    <row r="351" spans="1:26" ht="13.5" customHeight="1" x14ac:dyDescent="0.15">
      <c r="A351" s="157"/>
      <c r="B351" s="157"/>
      <c r="C351" s="157"/>
      <c r="D351" s="185"/>
      <c r="E351" s="157"/>
      <c r="F351" s="186"/>
      <c r="G351" s="157"/>
      <c r="H351" s="186"/>
      <c r="I351" s="157"/>
      <c r="J351" s="157"/>
      <c r="K351" s="157"/>
      <c r="L351" s="157"/>
      <c r="M351" s="157"/>
      <c r="N351" s="157"/>
      <c r="O351" s="157"/>
      <c r="P351" s="157"/>
      <c r="Q351" s="157"/>
      <c r="R351" s="157"/>
      <c r="S351" s="157"/>
      <c r="T351" s="157"/>
      <c r="U351" s="157"/>
      <c r="V351" s="157"/>
      <c r="W351" s="157"/>
      <c r="X351" s="157"/>
      <c r="Y351" s="157"/>
      <c r="Z351" s="157"/>
    </row>
    <row r="352" spans="1:26" ht="13.5" customHeight="1" x14ac:dyDescent="0.15">
      <c r="A352" s="157"/>
      <c r="B352" s="157"/>
      <c r="C352" s="157"/>
      <c r="D352" s="185"/>
      <c r="E352" s="157"/>
      <c r="F352" s="186"/>
      <c r="G352" s="157"/>
      <c r="H352" s="186"/>
      <c r="I352" s="157"/>
      <c r="J352" s="157"/>
      <c r="K352" s="157"/>
      <c r="L352" s="157"/>
      <c r="M352" s="157"/>
      <c r="N352" s="157"/>
      <c r="O352" s="157"/>
      <c r="P352" s="157"/>
      <c r="Q352" s="157"/>
      <c r="R352" s="157"/>
      <c r="S352" s="157"/>
      <c r="T352" s="157"/>
      <c r="U352" s="157"/>
      <c r="V352" s="157"/>
      <c r="W352" s="157"/>
      <c r="X352" s="157"/>
      <c r="Y352" s="157"/>
      <c r="Z352" s="157"/>
    </row>
    <row r="353" spans="1:26" ht="13.5" customHeight="1" x14ac:dyDescent="0.15">
      <c r="A353" s="157"/>
      <c r="B353" s="157"/>
      <c r="C353" s="157"/>
      <c r="D353" s="185"/>
      <c r="E353" s="157"/>
      <c r="F353" s="186"/>
      <c r="G353" s="157"/>
      <c r="H353" s="186"/>
      <c r="I353" s="157"/>
      <c r="J353" s="157"/>
      <c r="K353" s="157"/>
      <c r="L353" s="157"/>
      <c r="M353" s="157"/>
      <c r="N353" s="157"/>
      <c r="O353" s="157"/>
      <c r="P353" s="157"/>
      <c r="Q353" s="157"/>
      <c r="R353" s="157"/>
      <c r="S353" s="157"/>
      <c r="T353" s="157"/>
      <c r="U353" s="157"/>
      <c r="V353" s="157"/>
      <c r="W353" s="157"/>
      <c r="X353" s="157"/>
      <c r="Y353" s="157"/>
      <c r="Z353" s="157"/>
    </row>
    <row r="354" spans="1:26" ht="13.5" customHeight="1" x14ac:dyDescent="0.15">
      <c r="A354" s="157"/>
      <c r="B354" s="157"/>
      <c r="C354" s="157"/>
      <c r="D354" s="185"/>
      <c r="E354" s="157"/>
      <c r="F354" s="186"/>
      <c r="G354" s="157"/>
      <c r="H354" s="186"/>
      <c r="I354" s="157"/>
      <c r="J354" s="157"/>
      <c r="K354" s="157"/>
      <c r="L354" s="157"/>
      <c r="M354" s="157"/>
      <c r="N354" s="157"/>
      <c r="O354" s="157"/>
      <c r="P354" s="157"/>
      <c r="Q354" s="157"/>
      <c r="R354" s="157"/>
      <c r="S354" s="157"/>
      <c r="T354" s="157"/>
      <c r="U354" s="157"/>
      <c r="V354" s="157"/>
      <c r="W354" s="157"/>
      <c r="X354" s="157"/>
      <c r="Y354" s="157"/>
      <c r="Z354" s="157"/>
    </row>
    <row r="355" spans="1:26" ht="13.5" customHeight="1" x14ac:dyDescent="0.15">
      <c r="A355" s="157"/>
      <c r="B355" s="157"/>
      <c r="C355" s="157"/>
      <c r="D355" s="185"/>
      <c r="E355" s="157"/>
      <c r="F355" s="186"/>
      <c r="G355" s="157"/>
      <c r="H355" s="186"/>
      <c r="I355" s="157"/>
      <c r="J355" s="157"/>
      <c r="K355" s="157"/>
      <c r="L355" s="157"/>
      <c r="M355" s="157"/>
      <c r="N355" s="157"/>
      <c r="O355" s="157"/>
      <c r="P355" s="157"/>
      <c r="Q355" s="157"/>
      <c r="R355" s="157"/>
      <c r="S355" s="157"/>
      <c r="T355" s="157"/>
      <c r="U355" s="157"/>
      <c r="V355" s="157"/>
      <c r="W355" s="157"/>
      <c r="X355" s="157"/>
      <c r="Y355" s="157"/>
      <c r="Z355" s="157"/>
    </row>
    <row r="356" spans="1:26" ht="13.5" customHeight="1" x14ac:dyDescent="0.15">
      <c r="A356" s="157"/>
      <c r="B356" s="157"/>
      <c r="C356" s="157"/>
      <c r="D356" s="185"/>
      <c r="E356" s="157"/>
      <c r="F356" s="186"/>
      <c r="G356" s="157"/>
      <c r="H356" s="186"/>
      <c r="I356" s="157"/>
      <c r="J356" s="157"/>
      <c r="K356" s="157"/>
      <c r="L356" s="157"/>
      <c r="M356" s="157"/>
      <c r="N356" s="157"/>
      <c r="O356" s="157"/>
      <c r="P356" s="157"/>
      <c r="Q356" s="157"/>
      <c r="R356" s="157"/>
      <c r="S356" s="157"/>
      <c r="T356" s="157"/>
      <c r="U356" s="157"/>
      <c r="V356" s="157"/>
      <c r="W356" s="157"/>
      <c r="X356" s="157"/>
      <c r="Y356" s="157"/>
      <c r="Z356" s="157"/>
    </row>
    <row r="357" spans="1:26" ht="13.5" customHeight="1" x14ac:dyDescent="0.15">
      <c r="A357" s="157"/>
      <c r="B357" s="157"/>
      <c r="C357" s="157"/>
      <c r="D357" s="185"/>
      <c r="E357" s="157"/>
      <c r="F357" s="186"/>
      <c r="G357" s="157"/>
      <c r="H357" s="186"/>
      <c r="I357" s="157"/>
      <c r="J357" s="157"/>
      <c r="K357" s="157"/>
      <c r="L357" s="157"/>
      <c r="M357" s="157"/>
      <c r="N357" s="157"/>
      <c r="O357" s="157"/>
      <c r="P357" s="157"/>
      <c r="Q357" s="157"/>
      <c r="R357" s="157"/>
      <c r="S357" s="157"/>
      <c r="T357" s="157"/>
      <c r="U357" s="157"/>
      <c r="V357" s="157"/>
      <c r="W357" s="157"/>
      <c r="X357" s="157"/>
      <c r="Y357" s="157"/>
      <c r="Z357" s="157"/>
    </row>
    <row r="358" spans="1:26" ht="13.5" customHeight="1" x14ac:dyDescent="0.15">
      <c r="A358" s="157"/>
      <c r="B358" s="157"/>
      <c r="C358" s="157"/>
      <c r="D358" s="185"/>
      <c r="E358" s="157"/>
      <c r="F358" s="186"/>
      <c r="G358" s="157"/>
      <c r="H358" s="186"/>
      <c r="I358" s="157"/>
      <c r="J358" s="157"/>
      <c r="K358" s="157"/>
      <c r="L358" s="157"/>
      <c r="M358" s="157"/>
      <c r="N358" s="157"/>
      <c r="O358" s="157"/>
      <c r="P358" s="157"/>
      <c r="Q358" s="157"/>
      <c r="R358" s="157"/>
      <c r="S358" s="157"/>
      <c r="T358" s="157"/>
      <c r="U358" s="157"/>
      <c r="V358" s="157"/>
      <c r="W358" s="157"/>
      <c r="X358" s="157"/>
      <c r="Y358" s="157"/>
      <c r="Z358" s="157"/>
    </row>
    <row r="359" spans="1:26" ht="13.5" customHeight="1" x14ac:dyDescent="0.15">
      <c r="A359" s="157"/>
      <c r="B359" s="157"/>
      <c r="C359" s="157"/>
      <c r="D359" s="185"/>
      <c r="E359" s="157"/>
      <c r="F359" s="186"/>
      <c r="G359" s="157"/>
      <c r="H359" s="186"/>
      <c r="I359" s="157"/>
      <c r="J359" s="157"/>
      <c r="K359" s="157"/>
      <c r="L359" s="157"/>
      <c r="M359" s="157"/>
      <c r="N359" s="157"/>
      <c r="O359" s="157"/>
      <c r="P359" s="157"/>
      <c r="Q359" s="157"/>
      <c r="R359" s="157"/>
      <c r="S359" s="157"/>
      <c r="T359" s="157"/>
      <c r="U359" s="157"/>
      <c r="V359" s="157"/>
      <c r="W359" s="157"/>
      <c r="X359" s="157"/>
      <c r="Y359" s="157"/>
      <c r="Z359" s="157"/>
    </row>
    <row r="360" spans="1:26" ht="13.5" customHeight="1" x14ac:dyDescent="0.15">
      <c r="A360" s="157"/>
      <c r="B360" s="157"/>
      <c r="C360" s="157"/>
      <c r="D360" s="185"/>
      <c r="E360" s="157"/>
      <c r="F360" s="186"/>
      <c r="G360" s="157"/>
      <c r="H360" s="186"/>
      <c r="I360" s="157"/>
      <c r="J360" s="157"/>
      <c r="K360" s="157"/>
      <c r="L360" s="157"/>
      <c r="M360" s="157"/>
      <c r="N360" s="157"/>
      <c r="O360" s="157"/>
      <c r="P360" s="157"/>
      <c r="Q360" s="157"/>
      <c r="R360" s="157"/>
      <c r="S360" s="157"/>
      <c r="T360" s="157"/>
      <c r="U360" s="157"/>
      <c r="V360" s="157"/>
      <c r="W360" s="157"/>
      <c r="X360" s="157"/>
      <c r="Y360" s="157"/>
      <c r="Z360" s="157"/>
    </row>
    <row r="361" spans="1:26" ht="13.5" customHeight="1" x14ac:dyDescent="0.15">
      <c r="A361" s="157"/>
      <c r="B361" s="157"/>
      <c r="C361" s="157"/>
      <c r="D361" s="185"/>
      <c r="E361" s="157"/>
      <c r="F361" s="186"/>
      <c r="G361" s="157"/>
      <c r="H361" s="186"/>
      <c r="I361" s="157"/>
      <c r="J361" s="157"/>
      <c r="K361" s="157"/>
      <c r="L361" s="157"/>
      <c r="M361" s="157"/>
      <c r="N361" s="157"/>
      <c r="O361" s="157"/>
      <c r="P361" s="157"/>
      <c r="Q361" s="157"/>
      <c r="R361" s="157"/>
      <c r="S361" s="157"/>
      <c r="T361" s="157"/>
      <c r="U361" s="157"/>
      <c r="V361" s="157"/>
      <c r="W361" s="157"/>
      <c r="X361" s="157"/>
      <c r="Y361" s="157"/>
      <c r="Z361" s="157"/>
    </row>
    <row r="362" spans="1:26" ht="13.5" customHeight="1" x14ac:dyDescent="0.15">
      <c r="A362" s="157"/>
      <c r="B362" s="157"/>
      <c r="C362" s="157"/>
      <c r="D362" s="185"/>
      <c r="E362" s="157"/>
      <c r="F362" s="186"/>
      <c r="G362" s="157"/>
      <c r="H362" s="186"/>
      <c r="I362" s="157"/>
      <c r="J362" s="157"/>
      <c r="K362" s="157"/>
      <c r="L362" s="157"/>
      <c r="M362" s="157"/>
      <c r="N362" s="157"/>
      <c r="O362" s="157"/>
      <c r="P362" s="157"/>
      <c r="Q362" s="157"/>
      <c r="R362" s="157"/>
      <c r="S362" s="157"/>
      <c r="T362" s="157"/>
      <c r="U362" s="157"/>
      <c r="V362" s="157"/>
      <c r="W362" s="157"/>
      <c r="X362" s="157"/>
      <c r="Y362" s="157"/>
      <c r="Z362" s="157"/>
    </row>
    <row r="363" spans="1:26" ht="13.5" customHeight="1" x14ac:dyDescent="0.15">
      <c r="A363" s="157"/>
      <c r="B363" s="157"/>
      <c r="C363" s="157"/>
      <c r="D363" s="185"/>
      <c r="E363" s="157"/>
      <c r="F363" s="186"/>
      <c r="G363" s="157"/>
      <c r="H363" s="186"/>
      <c r="I363" s="157"/>
      <c r="J363" s="157"/>
      <c r="K363" s="157"/>
      <c r="L363" s="157"/>
      <c r="M363" s="157"/>
      <c r="N363" s="157"/>
      <c r="O363" s="157"/>
      <c r="P363" s="157"/>
      <c r="Q363" s="157"/>
      <c r="R363" s="157"/>
      <c r="S363" s="157"/>
      <c r="T363" s="157"/>
      <c r="U363" s="157"/>
      <c r="V363" s="157"/>
      <c r="W363" s="157"/>
      <c r="X363" s="157"/>
      <c r="Y363" s="157"/>
      <c r="Z363" s="157"/>
    </row>
    <row r="364" spans="1:26" ht="13.5" customHeight="1" x14ac:dyDescent="0.15">
      <c r="A364" s="157"/>
      <c r="B364" s="157"/>
      <c r="C364" s="157"/>
      <c r="D364" s="185"/>
      <c r="E364" s="157"/>
      <c r="F364" s="186"/>
      <c r="G364" s="157"/>
      <c r="H364" s="186"/>
      <c r="I364" s="157"/>
      <c r="J364" s="157"/>
      <c r="K364" s="157"/>
      <c r="L364" s="157"/>
      <c r="M364" s="157"/>
      <c r="N364" s="157"/>
      <c r="O364" s="157"/>
      <c r="P364" s="157"/>
      <c r="Q364" s="157"/>
      <c r="R364" s="157"/>
      <c r="S364" s="157"/>
      <c r="T364" s="157"/>
      <c r="U364" s="157"/>
      <c r="V364" s="157"/>
      <c r="W364" s="157"/>
      <c r="X364" s="157"/>
      <c r="Y364" s="157"/>
      <c r="Z364" s="157"/>
    </row>
    <row r="365" spans="1:26" ht="13.5" customHeight="1" x14ac:dyDescent="0.15">
      <c r="A365" s="157"/>
      <c r="B365" s="157"/>
      <c r="C365" s="157"/>
      <c r="D365" s="185"/>
      <c r="E365" s="157"/>
      <c r="F365" s="186"/>
      <c r="G365" s="157"/>
      <c r="H365" s="186"/>
      <c r="I365" s="157"/>
      <c r="J365" s="157"/>
      <c r="K365" s="157"/>
      <c r="L365" s="157"/>
      <c r="M365" s="157"/>
      <c r="N365" s="157"/>
      <c r="O365" s="157"/>
      <c r="P365" s="157"/>
      <c r="Q365" s="157"/>
      <c r="R365" s="157"/>
      <c r="S365" s="157"/>
      <c r="T365" s="157"/>
      <c r="U365" s="157"/>
      <c r="V365" s="157"/>
      <c r="W365" s="157"/>
      <c r="X365" s="157"/>
      <c r="Y365" s="157"/>
      <c r="Z365" s="157"/>
    </row>
    <row r="366" spans="1:26" ht="13.5" customHeight="1" x14ac:dyDescent="0.15">
      <c r="A366" s="157"/>
      <c r="B366" s="157"/>
      <c r="C366" s="157"/>
      <c r="D366" s="185"/>
      <c r="E366" s="157"/>
      <c r="F366" s="186"/>
      <c r="G366" s="157"/>
      <c r="H366" s="186"/>
      <c r="I366" s="157"/>
      <c r="J366" s="157"/>
      <c r="K366" s="157"/>
      <c r="L366" s="157"/>
      <c r="M366" s="157"/>
      <c r="N366" s="157"/>
      <c r="O366" s="157"/>
      <c r="P366" s="157"/>
      <c r="Q366" s="157"/>
      <c r="R366" s="157"/>
      <c r="S366" s="157"/>
      <c r="T366" s="157"/>
      <c r="U366" s="157"/>
      <c r="V366" s="157"/>
      <c r="W366" s="157"/>
      <c r="X366" s="157"/>
      <c r="Y366" s="157"/>
      <c r="Z366" s="157"/>
    </row>
    <row r="367" spans="1:26" ht="13.5" customHeight="1" x14ac:dyDescent="0.15">
      <c r="A367" s="157"/>
      <c r="B367" s="157"/>
      <c r="C367" s="157"/>
      <c r="D367" s="185"/>
      <c r="E367" s="157"/>
      <c r="F367" s="186"/>
      <c r="G367" s="157"/>
      <c r="H367" s="186"/>
      <c r="I367" s="157"/>
      <c r="J367" s="157"/>
      <c r="K367" s="157"/>
      <c r="L367" s="157"/>
      <c r="M367" s="157"/>
      <c r="N367" s="157"/>
      <c r="O367" s="157"/>
      <c r="P367" s="157"/>
      <c r="Q367" s="157"/>
      <c r="R367" s="157"/>
      <c r="S367" s="157"/>
      <c r="T367" s="157"/>
      <c r="U367" s="157"/>
      <c r="V367" s="157"/>
      <c r="W367" s="157"/>
      <c r="X367" s="157"/>
      <c r="Y367" s="157"/>
      <c r="Z367" s="157"/>
    </row>
    <row r="368" spans="1:26" ht="13.5" customHeight="1" x14ac:dyDescent="0.15">
      <c r="A368" s="157"/>
      <c r="B368" s="157"/>
      <c r="C368" s="157"/>
      <c r="D368" s="185"/>
      <c r="E368" s="157"/>
      <c r="F368" s="186"/>
      <c r="G368" s="157"/>
      <c r="H368" s="186"/>
      <c r="I368" s="157"/>
      <c r="J368" s="157"/>
      <c r="K368" s="157"/>
      <c r="L368" s="157"/>
      <c r="M368" s="157"/>
      <c r="N368" s="157"/>
      <c r="O368" s="157"/>
      <c r="P368" s="157"/>
      <c r="Q368" s="157"/>
      <c r="R368" s="157"/>
      <c r="S368" s="157"/>
      <c r="T368" s="157"/>
      <c r="U368" s="157"/>
      <c r="V368" s="157"/>
      <c r="W368" s="157"/>
      <c r="X368" s="157"/>
      <c r="Y368" s="157"/>
      <c r="Z368" s="157"/>
    </row>
    <row r="369" spans="1:26" ht="13.5" customHeight="1" x14ac:dyDescent="0.15">
      <c r="A369" s="157"/>
      <c r="B369" s="157"/>
      <c r="C369" s="157"/>
      <c r="D369" s="185"/>
      <c r="E369" s="157"/>
      <c r="F369" s="186"/>
      <c r="G369" s="157"/>
      <c r="H369" s="186"/>
      <c r="I369" s="157"/>
      <c r="J369" s="157"/>
      <c r="K369" s="157"/>
      <c r="L369" s="157"/>
      <c r="M369" s="157"/>
      <c r="N369" s="157"/>
      <c r="O369" s="157"/>
      <c r="P369" s="157"/>
      <c r="Q369" s="157"/>
      <c r="R369" s="157"/>
      <c r="S369" s="157"/>
      <c r="T369" s="157"/>
      <c r="U369" s="157"/>
      <c r="V369" s="157"/>
      <c r="W369" s="157"/>
      <c r="X369" s="157"/>
      <c r="Y369" s="157"/>
      <c r="Z369" s="157"/>
    </row>
    <row r="370" spans="1:26" ht="13.5" customHeight="1" x14ac:dyDescent="0.15">
      <c r="A370" s="157"/>
      <c r="B370" s="157"/>
      <c r="C370" s="157"/>
      <c r="D370" s="185"/>
      <c r="E370" s="157"/>
      <c r="F370" s="186"/>
      <c r="G370" s="157"/>
      <c r="H370" s="186"/>
      <c r="I370" s="157"/>
      <c r="J370" s="157"/>
      <c r="K370" s="157"/>
      <c r="L370" s="157"/>
      <c r="M370" s="157"/>
      <c r="N370" s="157"/>
      <c r="O370" s="157"/>
      <c r="P370" s="157"/>
      <c r="Q370" s="157"/>
      <c r="R370" s="157"/>
      <c r="S370" s="157"/>
      <c r="T370" s="157"/>
      <c r="U370" s="157"/>
      <c r="V370" s="157"/>
      <c r="W370" s="157"/>
      <c r="X370" s="157"/>
      <c r="Y370" s="157"/>
      <c r="Z370" s="157"/>
    </row>
    <row r="371" spans="1:26" ht="13.5" customHeight="1" x14ac:dyDescent="0.15">
      <c r="A371" s="157"/>
      <c r="B371" s="157"/>
      <c r="C371" s="157"/>
      <c r="D371" s="185"/>
      <c r="E371" s="157"/>
      <c r="F371" s="186"/>
      <c r="G371" s="157"/>
      <c r="H371" s="186"/>
      <c r="I371" s="157"/>
      <c r="J371" s="157"/>
      <c r="K371" s="157"/>
      <c r="L371" s="157"/>
      <c r="M371" s="157"/>
      <c r="N371" s="157"/>
      <c r="O371" s="157"/>
      <c r="P371" s="157"/>
      <c r="Q371" s="157"/>
      <c r="R371" s="157"/>
      <c r="S371" s="157"/>
      <c r="T371" s="157"/>
      <c r="U371" s="157"/>
      <c r="V371" s="157"/>
      <c r="W371" s="157"/>
      <c r="X371" s="157"/>
      <c r="Y371" s="157"/>
      <c r="Z371" s="157"/>
    </row>
    <row r="372" spans="1:26" ht="13.5" customHeight="1" x14ac:dyDescent="0.15">
      <c r="A372" s="157"/>
      <c r="B372" s="157"/>
      <c r="C372" s="157"/>
      <c r="D372" s="185"/>
      <c r="E372" s="157"/>
      <c r="F372" s="186"/>
      <c r="G372" s="157"/>
      <c r="H372" s="186"/>
      <c r="I372" s="157"/>
      <c r="J372" s="157"/>
      <c r="K372" s="157"/>
      <c r="L372" s="157"/>
      <c r="M372" s="157"/>
      <c r="N372" s="157"/>
      <c r="O372" s="157"/>
      <c r="P372" s="157"/>
      <c r="Q372" s="157"/>
      <c r="R372" s="157"/>
      <c r="S372" s="157"/>
      <c r="T372" s="157"/>
      <c r="U372" s="157"/>
      <c r="V372" s="157"/>
      <c r="W372" s="157"/>
      <c r="X372" s="157"/>
      <c r="Y372" s="157"/>
      <c r="Z372" s="157"/>
    </row>
    <row r="373" spans="1:26" ht="13.5" customHeight="1" x14ac:dyDescent="0.15">
      <c r="A373" s="157"/>
      <c r="B373" s="157"/>
      <c r="C373" s="157"/>
      <c r="D373" s="185"/>
      <c r="E373" s="157"/>
      <c r="F373" s="186"/>
      <c r="G373" s="157"/>
      <c r="H373" s="186"/>
      <c r="I373" s="157"/>
      <c r="J373" s="157"/>
      <c r="K373" s="157"/>
      <c r="L373" s="157"/>
      <c r="M373" s="157"/>
      <c r="N373" s="157"/>
      <c r="O373" s="157"/>
      <c r="P373" s="157"/>
      <c r="Q373" s="157"/>
      <c r="R373" s="157"/>
      <c r="S373" s="157"/>
      <c r="T373" s="157"/>
      <c r="U373" s="157"/>
      <c r="V373" s="157"/>
      <c r="W373" s="157"/>
      <c r="X373" s="157"/>
      <c r="Y373" s="157"/>
      <c r="Z373" s="157"/>
    </row>
    <row r="374" spans="1:26" ht="13.5" customHeight="1" x14ac:dyDescent="0.15">
      <c r="A374" s="157"/>
      <c r="B374" s="157"/>
      <c r="C374" s="157"/>
      <c r="D374" s="185"/>
      <c r="E374" s="157"/>
      <c r="F374" s="186"/>
      <c r="G374" s="157"/>
      <c r="H374" s="186"/>
      <c r="I374" s="157"/>
      <c r="J374" s="157"/>
      <c r="K374" s="157"/>
      <c r="L374" s="157"/>
      <c r="M374" s="157"/>
      <c r="N374" s="157"/>
      <c r="O374" s="157"/>
      <c r="P374" s="157"/>
      <c r="Q374" s="157"/>
      <c r="R374" s="157"/>
      <c r="S374" s="157"/>
      <c r="T374" s="157"/>
      <c r="U374" s="157"/>
      <c r="V374" s="157"/>
      <c r="W374" s="157"/>
      <c r="X374" s="157"/>
      <c r="Y374" s="157"/>
      <c r="Z374" s="157"/>
    </row>
    <row r="375" spans="1:26" ht="13.5" customHeight="1" x14ac:dyDescent="0.15">
      <c r="A375" s="157"/>
      <c r="B375" s="157"/>
      <c r="C375" s="157"/>
      <c r="D375" s="185"/>
      <c r="E375" s="157"/>
      <c r="F375" s="186"/>
      <c r="G375" s="157"/>
      <c r="H375" s="186"/>
      <c r="I375" s="157"/>
      <c r="J375" s="157"/>
      <c r="K375" s="157"/>
      <c r="L375" s="157"/>
      <c r="M375" s="157"/>
      <c r="N375" s="157"/>
      <c r="O375" s="157"/>
      <c r="P375" s="157"/>
      <c r="Q375" s="157"/>
      <c r="R375" s="157"/>
      <c r="S375" s="157"/>
      <c r="T375" s="157"/>
      <c r="U375" s="157"/>
      <c r="V375" s="157"/>
      <c r="W375" s="157"/>
      <c r="X375" s="157"/>
      <c r="Y375" s="157"/>
      <c r="Z375" s="157"/>
    </row>
    <row r="376" spans="1:26" ht="13.5" customHeight="1" x14ac:dyDescent="0.15">
      <c r="A376" s="157"/>
      <c r="B376" s="157"/>
      <c r="C376" s="157"/>
      <c r="D376" s="185"/>
      <c r="E376" s="157"/>
      <c r="F376" s="186"/>
      <c r="G376" s="157"/>
      <c r="H376" s="186"/>
      <c r="I376" s="157"/>
      <c r="J376" s="157"/>
      <c r="K376" s="157"/>
      <c r="L376" s="157"/>
      <c r="M376" s="157"/>
      <c r="N376" s="157"/>
      <c r="O376" s="157"/>
      <c r="P376" s="157"/>
      <c r="Q376" s="157"/>
      <c r="R376" s="157"/>
      <c r="S376" s="157"/>
      <c r="T376" s="157"/>
      <c r="U376" s="157"/>
      <c r="V376" s="157"/>
      <c r="W376" s="157"/>
      <c r="X376" s="157"/>
      <c r="Y376" s="157"/>
      <c r="Z376" s="157"/>
    </row>
    <row r="377" spans="1:26" ht="13.5" customHeight="1" x14ac:dyDescent="0.15">
      <c r="A377" s="157"/>
      <c r="B377" s="157"/>
      <c r="C377" s="157"/>
      <c r="D377" s="185"/>
      <c r="E377" s="157"/>
      <c r="F377" s="186"/>
      <c r="G377" s="157"/>
      <c r="H377" s="186"/>
      <c r="I377" s="157"/>
      <c r="J377" s="157"/>
      <c r="K377" s="157"/>
      <c r="L377" s="157"/>
      <c r="M377" s="157"/>
      <c r="N377" s="157"/>
      <c r="O377" s="157"/>
      <c r="P377" s="157"/>
      <c r="Q377" s="157"/>
      <c r="R377" s="157"/>
      <c r="S377" s="157"/>
      <c r="T377" s="157"/>
      <c r="U377" s="157"/>
      <c r="V377" s="157"/>
      <c r="W377" s="157"/>
      <c r="X377" s="157"/>
      <c r="Y377" s="157"/>
      <c r="Z377" s="157"/>
    </row>
    <row r="378" spans="1:26" ht="13.5" customHeight="1" x14ac:dyDescent="0.15">
      <c r="A378" s="157"/>
      <c r="B378" s="157"/>
      <c r="C378" s="157"/>
      <c r="D378" s="185"/>
      <c r="E378" s="157"/>
      <c r="F378" s="186"/>
      <c r="G378" s="157"/>
      <c r="H378" s="186"/>
      <c r="I378" s="157"/>
      <c r="J378" s="157"/>
      <c r="K378" s="157"/>
      <c r="L378" s="157"/>
      <c r="M378" s="157"/>
      <c r="N378" s="157"/>
      <c r="O378" s="157"/>
      <c r="P378" s="157"/>
      <c r="Q378" s="157"/>
      <c r="R378" s="157"/>
      <c r="S378" s="157"/>
      <c r="T378" s="157"/>
      <c r="U378" s="157"/>
      <c r="V378" s="157"/>
      <c r="W378" s="157"/>
      <c r="X378" s="157"/>
      <c r="Y378" s="157"/>
      <c r="Z378" s="157"/>
    </row>
    <row r="379" spans="1:26" ht="13.5" customHeight="1" x14ac:dyDescent="0.15">
      <c r="A379" s="157"/>
      <c r="B379" s="157"/>
      <c r="C379" s="157"/>
      <c r="D379" s="185"/>
      <c r="E379" s="157"/>
      <c r="F379" s="186"/>
      <c r="G379" s="157"/>
      <c r="H379" s="186"/>
      <c r="I379" s="157"/>
      <c r="J379" s="157"/>
      <c r="K379" s="157"/>
      <c r="L379" s="157"/>
      <c r="M379" s="157"/>
      <c r="N379" s="157"/>
      <c r="O379" s="157"/>
      <c r="P379" s="157"/>
      <c r="Q379" s="157"/>
      <c r="R379" s="157"/>
      <c r="S379" s="157"/>
      <c r="T379" s="157"/>
      <c r="U379" s="157"/>
      <c r="V379" s="157"/>
      <c r="W379" s="157"/>
      <c r="X379" s="157"/>
      <c r="Y379" s="157"/>
      <c r="Z379" s="157"/>
    </row>
    <row r="380" spans="1:26" ht="13.5" customHeight="1" x14ac:dyDescent="0.15">
      <c r="A380" s="157"/>
      <c r="B380" s="157"/>
      <c r="C380" s="157"/>
      <c r="D380" s="185"/>
      <c r="E380" s="157"/>
      <c r="F380" s="186"/>
      <c r="G380" s="157"/>
      <c r="H380" s="186"/>
      <c r="I380" s="157"/>
      <c r="J380" s="157"/>
      <c r="K380" s="157"/>
      <c r="L380" s="157"/>
      <c r="M380" s="157"/>
      <c r="N380" s="157"/>
      <c r="O380" s="157"/>
      <c r="P380" s="157"/>
      <c r="Q380" s="157"/>
      <c r="R380" s="157"/>
      <c r="S380" s="157"/>
      <c r="T380" s="157"/>
      <c r="U380" s="157"/>
      <c r="V380" s="157"/>
      <c r="W380" s="157"/>
      <c r="X380" s="157"/>
      <c r="Y380" s="157"/>
      <c r="Z380" s="157"/>
    </row>
    <row r="381" spans="1:26" ht="13.5" customHeight="1" x14ac:dyDescent="0.15">
      <c r="A381" s="157"/>
      <c r="B381" s="157"/>
      <c r="C381" s="157"/>
      <c r="D381" s="185"/>
      <c r="E381" s="157"/>
      <c r="F381" s="186"/>
      <c r="G381" s="157"/>
      <c r="H381" s="186"/>
      <c r="I381" s="157"/>
      <c r="J381" s="157"/>
      <c r="K381" s="157"/>
      <c r="L381" s="157"/>
      <c r="M381" s="157"/>
      <c r="N381" s="157"/>
      <c r="O381" s="157"/>
      <c r="P381" s="157"/>
      <c r="Q381" s="157"/>
      <c r="R381" s="157"/>
      <c r="S381" s="157"/>
      <c r="T381" s="157"/>
      <c r="U381" s="157"/>
      <c r="V381" s="157"/>
      <c r="W381" s="157"/>
      <c r="X381" s="157"/>
      <c r="Y381" s="157"/>
      <c r="Z381" s="157"/>
    </row>
    <row r="382" spans="1:26" ht="13.5" customHeight="1" x14ac:dyDescent="0.15">
      <c r="A382" s="157"/>
      <c r="B382" s="157"/>
      <c r="C382" s="157"/>
      <c r="D382" s="185"/>
      <c r="E382" s="157"/>
      <c r="F382" s="186"/>
      <c r="G382" s="157"/>
      <c r="H382" s="186"/>
      <c r="I382" s="157"/>
      <c r="J382" s="157"/>
      <c r="K382" s="157"/>
      <c r="L382" s="157"/>
      <c r="M382" s="157"/>
      <c r="N382" s="157"/>
      <c r="O382" s="157"/>
      <c r="P382" s="157"/>
      <c r="Q382" s="157"/>
      <c r="R382" s="157"/>
      <c r="S382" s="157"/>
      <c r="T382" s="157"/>
      <c r="U382" s="157"/>
      <c r="V382" s="157"/>
      <c r="W382" s="157"/>
      <c r="X382" s="157"/>
      <c r="Y382" s="157"/>
      <c r="Z382" s="157"/>
    </row>
    <row r="383" spans="1:26" ht="13.5" customHeight="1" x14ac:dyDescent="0.15">
      <c r="A383" s="157"/>
      <c r="B383" s="157"/>
      <c r="C383" s="157"/>
      <c r="D383" s="185"/>
      <c r="E383" s="157"/>
      <c r="F383" s="186"/>
      <c r="G383" s="157"/>
      <c r="H383" s="186"/>
      <c r="I383" s="157"/>
      <c r="J383" s="157"/>
      <c r="K383" s="157"/>
      <c r="L383" s="157"/>
      <c r="M383" s="157"/>
      <c r="N383" s="157"/>
      <c r="O383" s="157"/>
      <c r="P383" s="157"/>
      <c r="Q383" s="157"/>
      <c r="R383" s="157"/>
      <c r="S383" s="157"/>
      <c r="T383" s="157"/>
      <c r="U383" s="157"/>
      <c r="V383" s="157"/>
      <c r="W383" s="157"/>
      <c r="X383" s="157"/>
      <c r="Y383" s="157"/>
      <c r="Z383" s="157"/>
    </row>
    <row r="384" spans="1:26" ht="13.5" customHeight="1" x14ac:dyDescent="0.15">
      <c r="A384" s="157"/>
      <c r="B384" s="157"/>
      <c r="C384" s="157"/>
      <c r="D384" s="185"/>
      <c r="E384" s="157"/>
      <c r="F384" s="186"/>
      <c r="G384" s="157"/>
      <c r="H384" s="186"/>
      <c r="I384" s="157"/>
      <c r="J384" s="157"/>
      <c r="K384" s="157"/>
      <c r="L384" s="157"/>
      <c r="M384" s="157"/>
      <c r="N384" s="157"/>
      <c r="O384" s="157"/>
      <c r="P384" s="157"/>
      <c r="Q384" s="157"/>
      <c r="R384" s="157"/>
      <c r="S384" s="157"/>
      <c r="T384" s="157"/>
      <c r="U384" s="157"/>
      <c r="V384" s="157"/>
      <c r="W384" s="157"/>
      <c r="X384" s="157"/>
      <c r="Y384" s="157"/>
      <c r="Z384" s="157"/>
    </row>
    <row r="385" spans="1:26" ht="13.5" customHeight="1" x14ac:dyDescent="0.15">
      <c r="A385" s="157"/>
      <c r="B385" s="157"/>
      <c r="C385" s="157"/>
      <c r="D385" s="185"/>
      <c r="E385" s="157"/>
      <c r="F385" s="186"/>
      <c r="G385" s="157"/>
      <c r="H385" s="186"/>
      <c r="I385" s="157"/>
      <c r="J385" s="157"/>
      <c r="K385" s="157"/>
      <c r="L385" s="157"/>
      <c r="M385" s="157"/>
      <c r="N385" s="157"/>
      <c r="O385" s="157"/>
      <c r="P385" s="157"/>
      <c r="Q385" s="157"/>
      <c r="R385" s="157"/>
      <c r="S385" s="157"/>
      <c r="T385" s="157"/>
      <c r="U385" s="157"/>
      <c r="V385" s="157"/>
      <c r="W385" s="157"/>
      <c r="X385" s="157"/>
      <c r="Y385" s="157"/>
      <c r="Z385" s="157"/>
    </row>
    <row r="386" spans="1:26" ht="13.5" customHeight="1" x14ac:dyDescent="0.15">
      <c r="A386" s="157"/>
      <c r="B386" s="157"/>
      <c r="C386" s="157"/>
      <c r="D386" s="185"/>
      <c r="E386" s="157"/>
      <c r="F386" s="186"/>
      <c r="G386" s="157"/>
      <c r="H386" s="186"/>
      <c r="I386" s="157"/>
      <c r="J386" s="157"/>
      <c r="K386" s="157"/>
      <c r="L386" s="157"/>
      <c r="M386" s="157"/>
      <c r="N386" s="157"/>
      <c r="O386" s="157"/>
      <c r="P386" s="157"/>
      <c r="Q386" s="157"/>
      <c r="R386" s="157"/>
      <c r="S386" s="157"/>
      <c r="T386" s="157"/>
      <c r="U386" s="157"/>
      <c r="V386" s="157"/>
      <c r="W386" s="157"/>
      <c r="X386" s="157"/>
      <c r="Y386" s="157"/>
      <c r="Z386" s="157"/>
    </row>
    <row r="387" spans="1:26" ht="13.5" customHeight="1" x14ac:dyDescent="0.15">
      <c r="A387" s="157"/>
      <c r="B387" s="157"/>
      <c r="C387" s="157"/>
      <c r="D387" s="185"/>
      <c r="E387" s="157"/>
      <c r="F387" s="186"/>
      <c r="G387" s="157"/>
      <c r="H387" s="186"/>
      <c r="I387" s="157"/>
      <c r="J387" s="157"/>
      <c r="K387" s="157"/>
      <c r="L387" s="157"/>
      <c r="M387" s="157"/>
      <c r="N387" s="157"/>
      <c r="O387" s="157"/>
      <c r="P387" s="157"/>
      <c r="Q387" s="157"/>
      <c r="R387" s="157"/>
      <c r="S387" s="157"/>
      <c r="T387" s="157"/>
      <c r="U387" s="157"/>
      <c r="V387" s="157"/>
      <c r="W387" s="157"/>
      <c r="X387" s="157"/>
      <c r="Y387" s="157"/>
      <c r="Z387" s="157"/>
    </row>
    <row r="388" spans="1:26" ht="13.5" customHeight="1" x14ac:dyDescent="0.15">
      <c r="A388" s="157"/>
      <c r="B388" s="157"/>
      <c r="C388" s="157"/>
      <c r="D388" s="185"/>
      <c r="E388" s="157"/>
      <c r="F388" s="186"/>
      <c r="G388" s="157"/>
      <c r="H388" s="186"/>
      <c r="I388" s="157"/>
      <c r="J388" s="157"/>
      <c r="K388" s="157"/>
      <c r="L388" s="157"/>
      <c r="M388" s="157"/>
      <c r="N388" s="157"/>
      <c r="O388" s="157"/>
      <c r="P388" s="157"/>
      <c r="Q388" s="157"/>
      <c r="R388" s="157"/>
      <c r="S388" s="157"/>
      <c r="T388" s="157"/>
      <c r="U388" s="157"/>
      <c r="V388" s="157"/>
      <c r="W388" s="157"/>
      <c r="X388" s="157"/>
      <c r="Y388" s="157"/>
      <c r="Z388" s="157"/>
    </row>
    <row r="389" spans="1:26" ht="13.5" customHeight="1" x14ac:dyDescent="0.15">
      <c r="A389" s="157"/>
      <c r="B389" s="157"/>
      <c r="C389" s="157"/>
      <c r="D389" s="185"/>
      <c r="E389" s="157"/>
      <c r="F389" s="186"/>
      <c r="G389" s="157"/>
      <c r="H389" s="186"/>
      <c r="I389" s="157"/>
      <c r="J389" s="157"/>
      <c r="K389" s="157"/>
      <c r="L389" s="157"/>
      <c r="M389" s="157"/>
      <c r="N389" s="157"/>
      <c r="O389" s="157"/>
      <c r="P389" s="157"/>
      <c r="Q389" s="157"/>
      <c r="R389" s="157"/>
      <c r="S389" s="157"/>
      <c r="T389" s="157"/>
      <c r="U389" s="157"/>
      <c r="V389" s="157"/>
      <c r="W389" s="157"/>
      <c r="X389" s="157"/>
      <c r="Y389" s="157"/>
      <c r="Z389" s="157"/>
    </row>
    <row r="390" spans="1:26" ht="13.5" customHeight="1" x14ac:dyDescent="0.15">
      <c r="A390" s="157"/>
      <c r="B390" s="157"/>
      <c r="C390" s="157"/>
      <c r="D390" s="185"/>
      <c r="E390" s="157"/>
      <c r="F390" s="186"/>
      <c r="G390" s="157"/>
      <c r="H390" s="186"/>
      <c r="I390" s="157"/>
      <c r="J390" s="157"/>
      <c r="K390" s="157"/>
      <c r="L390" s="157"/>
      <c r="M390" s="157"/>
      <c r="N390" s="157"/>
      <c r="O390" s="157"/>
      <c r="P390" s="157"/>
      <c r="Q390" s="157"/>
      <c r="R390" s="157"/>
      <c r="S390" s="157"/>
      <c r="T390" s="157"/>
      <c r="U390" s="157"/>
      <c r="V390" s="157"/>
      <c r="W390" s="157"/>
      <c r="X390" s="157"/>
      <c r="Y390" s="157"/>
      <c r="Z390" s="157"/>
    </row>
    <row r="391" spans="1:26" ht="13.5" customHeight="1" x14ac:dyDescent="0.15">
      <c r="A391" s="157"/>
      <c r="B391" s="157"/>
      <c r="C391" s="157"/>
      <c r="D391" s="185"/>
      <c r="E391" s="157"/>
      <c r="F391" s="186"/>
      <c r="G391" s="157"/>
      <c r="H391" s="186"/>
      <c r="I391" s="157"/>
      <c r="J391" s="157"/>
      <c r="K391" s="157"/>
      <c r="L391" s="157"/>
      <c r="M391" s="157"/>
      <c r="N391" s="157"/>
      <c r="O391" s="157"/>
      <c r="P391" s="157"/>
      <c r="Q391" s="157"/>
      <c r="R391" s="157"/>
      <c r="S391" s="157"/>
      <c r="T391" s="157"/>
      <c r="U391" s="157"/>
      <c r="V391" s="157"/>
      <c r="W391" s="157"/>
      <c r="X391" s="157"/>
      <c r="Y391" s="157"/>
      <c r="Z391" s="157"/>
    </row>
    <row r="392" spans="1:26" ht="13.5" customHeight="1" x14ac:dyDescent="0.15">
      <c r="A392" s="157"/>
      <c r="B392" s="157"/>
      <c r="C392" s="157"/>
      <c r="D392" s="185"/>
      <c r="E392" s="157"/>
      <c r="F392" s="186"/>
      <c r="G392" s="157"/>
      <c r="H392" s="186"/>
      <c r="I392" s="157"/>
      <c r="J392" s="157"/>
      <c r="K392" s="157"/>
      <c r="L392" s="157"/>
      <c r="M392" s="157"/>
      <c r="N392" s="157"/>
      <c r="O392" s="157"/>
      <c r="P392" s="157"/>
      <c r="Q392" s="157"/>
      <c r="R392" s="157"/>
      <c r="S392" s="157"/>
      <c r="T392" s="157"/>
      <c r="U392" s="157"/>
      <c r="V392" s="157"/>
      <c r="W392" s="157"/>
      <c r="X392" s="157"/>
      <c r="Y392" s="157"/>
      <c r="Z392" s="157"/>
    </row>
    <row r="393" spans="1:26" ht="13.5" customHeight="1" x14ac:dyDescent="0.15">
      <c r="A393" s="157"/>
      <c r="B393" s="157"/>
      <c r="C393" s="157"/>
      <c r="D393" s="185"/>
      <c r="E393" s="157"/>
      <c r="F393" s="186"/>
      <c r="G393" s="157"/>
      <c r="H393" s="186"/>
      <c r="I393" s="157"/>
      <c r="J393" s="157"/>
      <c r="K393" s="157"/>
      <c r="L393" s="157"/>
      <c r="M393" s="157"/>
      <c r="N393" s="157"/>
      <c r="O393" s="157"/>
      <c r="P393" s="157"/>
      <c r="Q393" s="157"/>
      <c r="R393" s="157"/>
      <c r="S393" s="157"/>
      <c r="T393" s="157"/>
      <c r="U393" s="157"/>
      <c r="V393" s="157"/>
      <c r="W393" s="157"/>
      <c r="X393" s="157"/>
      <c r="Y393" s="157"/>
      <c r="Z393" s="157"/>
    </row>
    <row r="394" spans="1:26" ht="13.5" customHeight="1" x14ac:dyDescent="0.15">
      <c r="A394" s="157"/>
      <c r="B394" s="157"/>
      <c r="C394" s="157"/>
      <c r="D394" s="185"/>
      <c r="E394" s="157"/>
      <c r="F394" s="186"/>
      <c r="G394" s="157"/>
      <c r="H394" s="186"/>
      <c r="I394" s="157"/>
      <c r="J394" s="157"/>
      <c r="K394" s="157"/>
      <c r="L394" s="157"/>
      <c r="M394" s="157"/>
      <c r="N394" s="157"/>
      <c r="O394" s="157"/>
      <c r="P394" s="157"/>
      <c r="Q394" s="157"/>
      <c r="R394" s="157"/>
      <c r="S394" s="157"/>
      <c r="T394" s="157"/>
      <c r="U394" s="157"/>
      <c r="V394" s="157"/>
      <c r="W394" s="157"/>
      <c r="X394" s="157"/>
      <c r="Y394" s="157"/>
      <c r="Z394" s="157"/>
    </row>
    <row r="395" spans="1:26" ht="13.5" customHeight="1" x14ac:dyDescent="0.15">
      <c r="A395" s="157"/>
      <c r="B395" s="157"/>
      <c r="C395" s="157"/>
      <c r="D395" s="185"/>
      <c r="E395" s="157"/>
      <c r="F395" s="186"/>
      <c r="G395" s="157"/>
      <c r="H395" s="186"/>
      <c r="I395" s="157"/>
      <c r="J395" s="157"/>
      <c r="K395" s="157"/>
      <c r="L395" s="157"/>
      <c r="M395" s="157"/>
      <c r="N395" s="157"/>
      <c r="O395" s="157"/>
      <c r="P395" s="157"/>
      <c r="Q395" s="157"/>
      <c r="R395" s="157"/>
      <c r="S395" s="157"/>
      <c r="T395" s="157"/>
      <c r="U395" s="157"/>
      <c r="V395" s="157"/>
      <c r="W395" s="157"/>
      <c r="X395" s="157"/>
      <c r="Y395" s="157"/>
      <c r="Z395" s="157"/>
    </row>
    <row r="396" spans="1:26" ht="13.5" customHeight="1" x14ac:dyDescent="0.15">
      <c r="A396" s="157"/>
      <c r="B396" s="157"/>
      <c r="C396" s="157"/>
      <c r="D396" s="185"/>
      <c r="E396" s="157"/>
      <c r="F396" s="186"/>
      <c r="G396" s="157"/>
      <c r="H396" s="186"/>
      <c r="I396" s="157"/>
      <c r="J396" s="157"/>
      <c r="K396" s="157"/>
      <c r="L396" s="157"/>
      <c r="M396" s="157"/>
      <c r="N396" s="157"/>
      <c r="O396" s="157"/>
      <c r="P396" s="157"/>
      <c r="Q396" s="157"/>
      <c r="R396" s="157"/>
      <c r="S396" s="157"/>
      <c r="T396" s="157"/>
      <c r="U396" s="157"/>
      <c r="V396" s="157"/>
      <c r="W396" s="157"/>
      <c r="X396" s="157"/>
      <c r="Y396" s="157"/>
      <c r="Z396" s="157"/>
    </row>
    <row r="397" spans="1:26" ht="13.5" customHeight="1" x14ac:dyDescent="0.15">
      <c r="A397" s="157"/>
      <c r="B397" s="157"/>
      <c r="C397" s="157"/>
      <c r="D397" s="185"/>
      <c r="E397" s="157"/>
      <c r="F397" s="186"/>
      <c r="G397" s="157"/>
      <c r="H397" s="186"/>
      <c r="I397" s="157"/>
      <c r="J397" s="157"/>
      <c r="K397" s="157"/>
      <c r="L397" s="157"/>
      <c r="M397" s="157"/>
      <c r="N397" s="157"/>
      <c r="O397" s="157"/>
      <c r="P397" s="157"/>
      <c r="Q397" s="157"/>
      <c r="R397" s="157"/>
      <c r="S397" s="157"/>
      <c r="T397" s="157"/>
      <c r="U397" s="157"/>
      <c r="V397" s="157"/>
      <c r="W397" s="157"/>
      <c r="X397" s="157"/>
      <c r="Y397" s="157"/>
      <c r="Z397" s="157"/>
    </row>
    <row r="398" spans="1:26" ht="13.5" customHeight="1" x14ac:dyDescent="0.15">
      <c r="A398" s="157"/>
      <c r="B398" s="157"/>
      <c r="C398" s="157"/>
      <c r="D398" s="185"/>
      <c r="E398" s="157"/>
      <c r="F398" s="186"/>
      <c r="G398" s="157"/>
      <c r="H398" s="186"/>
      <c r="I398" s="157"/>
      <c r="J398" s="157"/>
      <c r="K398" s="157"/>
      <c r="L398" s="157"/>
      <c r="M398" s="157"/>
      <c r="N398" s="157"/>
      <c r="O398" s="157"/>
      <c r="P398" s="157"/>
      <c r="Q398" s="157"/>
      <c r="R398" s="157"/>
      <c r="S398" s="157"/>
      <c r="T398" s="157"/>
      <c r="U398" s="157"/>
      <c r="V398" s="157"/>
      <c r="W398" s="157"/>
      <c r="X398" s="157"/>
      <c r="Y398" s="157"/>
      <c r="Z398" s="157"/>
    </row>
    <row r="399" spans="1:26" ht="13.5" customHeight="1" x14ac:dyDescent="0.15">
      <c r="A399" s="157"/>
      <c r="B399" s="157"/>
      <c r="C399" s="157"/>
      <c r="D399" s="185"/>
      <c r="E399" s="157"/>
      <c r="F399" s="186"/>
      <c r="G399" s="157"/>
      <c r="H399" s="186"/>
      <c r="I399" s="157"/>
      <c r="J399" s="157"/>
      <c r="K399" s="157"/>
      <c r="L399" s="157"/>
      <c r="M399" s="157"/>
      <c r="N399" s="157"/>
      <c r="O399" s="157"/>
      <c r="P399" s="157"/>
      <c r="Q399" s="157"/>
      <c r="R399" s="157"/>
      <c r="S399" s="157"/>
      <c r="T399" s="157"/>
      <c r="U399" s="157"/>
      <c r="V399" s="157"/>
      <c r="W399" s="157"/>
      <c r="X399" s="157"/>
      <c r="Y399" s="157"/>
      <c r="Z399" s="157"/>
    </row>
    <row r="400" spans="1:26" ht="13.5" customHeight="1" x14ac:dyDescent="0.15">
      <c r="A400" s="157"/>
      <c r="B400" s="157"/>
      <c r="C400" s="157"/>
      <c r="D400" s="185"/>
      <c r="E400" s="157"/>
      <c r="F400" s="186"/>
      <c r="G400" s="157"/>
      <c r="H400" s="186"/>
      <c r="I400" s="157"/>
      <c r="J400" s="157"/>
      <c r="K400" s="157"/>
      <c r="L400" s="157"/>
      <c r="M400" s="157"/>
      <c r="N400" s="157"/>
      <c r="O400" s="157"/>
      <c r="P400" s="157"/>
      <c r="Q400" s="157"/>
      <c r="R400" s="157"/>
      <c r="S400" s="157"/>
      <c r="T400" s="157"/>
      <c r="U400" s="157"/>
      <c r="V400" s="157"/>
      <c r="W400" s="157"/>
      <c r="X400" s="157"/>
      <c r="Y400" s="157"/>
      <c r="Z400" s="157"/>
    </row>
    <row r="401" spans="1:26" ht="13.5" customHeight="1" x14ac:dyDescent="0.15">
      <c r="A401" s="157"/>
      <c r="B401" s="157"/>
      <c r="C401" s="157"/>
      <c r="D401" s="185"/>
      <c r="E401" s="157"/>
      <c r="F401" s="186"/>
      <c r="G401" s="157"/>
      <c r="H401" s="186"/>
      <c r="I401" s="157"/>
      <c r="J401" s="157"/>
      <c r="K401" s="157"/>
      <c r="L401" s="157"/>
      <c r="M401" s="157"/>
      <c r="N401" s="157"/>
      <c r="O401" s="157"/>
      <c r="P401" s="157"/>
      <c r="Q401" s="157"/>
      <c r="R401" s="157"/>
      <c r="S401" s="157"/>
      <c r="T401" s="157"/>
      <c r="U401" s="157"/>
      <c r="V401" s="157"/>
      <c r="W401" s="157"/>
      <c r="X401" s="157"/>
      <c r="Y401" s="157"/>
      <c r="Z401" s="157"/>
    </row>
    <row r="402" spans="1:26" ht="13.5" customHeight="1" x14ac:dyDescent="0.15">
      <c r="A402" s="157"/>
      <c r="B402" s="157"/>
      <c r="C402" s="157"/>
      <c r="D402" s="185"/>
      <c r="E402" s="157"/>
      <c r="F402" s="186"/>
      <c r="G402" s="157"/>
      <c r="H402" s="186"/>
      <c r="I402" s="157"/>
      <c r="J402" s="157"/>
      <c r="K402" s="157"/>
      <c r="L402" s="157"/>
      <c r="M402" s="157"/>
      <c r="N402" s="157"/>
      <c r="O402" s="157"/>
      <c r="P402" s="157"/>
      <c r="Q402" s="157"/>
      <c r="R402" s="157"/>
      <c r="S402" s="157"/>
      <c r="T402" s="157"/>
      <c r="U402" s="157"/>
      <c r="V402" s="157"/>
      <c r="W402" s="157"/>
      <c r="X402" s="157"/>
      <c r="Y402" s="157"/>
      <c r="Z402" s="157"/>
    </row>
    <row r="403" spans="1:26" ht="13.5" customHeight="1" x14ac:dyDescent="0.15">
      <c r="A403" s="157"/>
      <c r="B403" s="157"/>
      <c r="C403" s="157"/>
      <c r="D403" s="185"/>
      <c r="E403" s="157"/>
      <c r="F403" s="186"/>
      <c r="G403" s="157"/>
      <c r="H403" s="186"/>
      <c r="I403" s="157"/>
      <c r="J403" s="157"/>
      <c r="K403" s="157"/>
      <c r="L403" s="157"/>
      <c r="M403" s="157"/>
      <c r="N403" s="157"/>
      <c r="O403" s="157"/>
      <c r="P403" s="157"/>
      <c r="Q403" s="157"/>
      <c r="R403" s="157"/>
      <c r="S403" s="157"/>
      <c r="T403" s="157"/>
      <c r="U403" s="157"/>
      <c r="V403" s="157"/>
      <c r="W403" s="157"/>
      <c r="X403" s="157"/>
      <c r="Y403" s="157"/>
      <c r="Z403" s="157"/>
    </row>
    <row r="404" spans="1:26" ht="13.5" customHeight="1" x14ac:dyDescent="0.15">
      <c r="A404" s="157"/>
      <c r="B404" s="157"/>
      <c r="C404" s="157"/>
      <c r="D404" s="185"/>
      <c r="E404" s="157"/>
      <c r="F404" s="186"/>
      <c r="G404" s="157"/>
      <c r="H404" s="186"/>
      <c r="I404" s="157"/>
      <c r="J404" s="157"/>
      <c r="K404" s="157"/>
      <c r="L404" s="157"/>
      <c r="M404" s="157"/>
      <c r="N404" s="157"/>
      <c r="O404" s="157"/>
      <c r="P404" s="157"/>
      <c r="Q404" s="157"/>
      <c r="R404" s="157"/>
      <c r="S404" s="157"/>
      <c r="T404" s="157"/>
      <c r="U404" s="157"/>
      <c r="V404" s="157"/>
      <c r="W404" s="157"/>
      <c r="X404" s="157"/>
      <c r="Y404" s="157"/>
      <c r="Z404" s="157"/>
    </row>
    <row r="405" spans="1:26" ht="13.5" customHeight="1" x14ac:dyDescent="0.15">
      <c r="A405" s="157"/>
      <c r="B405" s="157"/>
      <c r="C405" s="157"/>
      <c r="D405" s="185"/>
      <c r="E405" s="157"/>
      <c r="F405" s="186"/>
      <c r="G405" s="157"/>
      <c r="H405" s="186"/>
      <c r="I405" s="157"/>
      <c r="J405" s="157"/>
      <c r="K405" s="157"/>
      <c r="L405" s="157"/>
      <c r="M405" s="157"/>
      <c r="N405" s="157"/>
      <c r="O405" s="157"/>
      <c r="P405" s="157"/>
      <c r="Q405" s="157"/>
      <c r="R405" s="157"/>
      <c r="S405" s="157"/>
      <c r="T405" s="157"/>
      <c r="U405" s="157"/>
      <c r="V405" s="157"/>
      <c r="W405" s="157"/>
      <c r="X405" s="157"/>
      <c r="Y405" s="157"/>
      <c r="Z405" s="157"/>
    </row>
    <row r="406" spans="1:26" ht="13.5" customHeight="1" x14ac:dyDescent="0.15">
      <c r="A406" s="157"/>
      <c r="B406" s="157"/>
      <c r="C406" s="157"/>
      <c r="D406" s="185"/>
      <c r="E406" s="157"/>
      <c r="F406" s="186"/>
      <c r="G406" s="157"/>
      <c r="H406" s="186"/>
      <c r="I406" s="157"/>
      <c r="J406" s="157"/>
      <c r="K406" s="157"/>
      <c r="L406" s="157"/>
      <c r="M406" s="157"/>
      <c r="N406" s="157"/>
      <c r="O406" s="157"/>
      <c r="P406" s="157"/>
      <c r="Q406" s="157"/>
      <c r="R406" s="157"/>
      <c r="S406" s="157"/>
      <c r="T406" s="157"/>
      <c r="U406" s="157"/>
      <c r="V406" s="157"/>
      <c r="W406" s="157"/>
      <c r="X406" s="157"/>
      <c r="Y406" s="157"/>
      <c r="Z406" s="157"/>
    </row>
    <row r="407" spans="1:26" ht="13.5" customHeight="1" x14ac:dyDescent="0.15">
      <c r="A407" s="157"/>
      <c r="B407" s="157"/>
      <c r="C407" s="157"/>
      <c r="D407" s="185"/>
      <c r="E407" s="157"/>
      <c r="F407" s="186"/>
      <c r="G407" s="157"/>
      <c r="H407" s="186"/>
      <c r="I407" s="157"/>
      <c r="J407" s="157"/>
      <c r="K407" s="157"/>
      <c r="L407" s="157"/>
      <c r="M407" s="157"/>
      <c r="N407" s="157"/>
      <c r="O407" s="157"/>
      <c r="P407" s="157"/>
      <c r="Q407" s="157"/>
      <c r="R407" s="157"/>
      <c r="S407" s="157"/>
      <c r="T407" s="157"/>
      <c r="U407" s="157"/>
      <c r="V407" s="157"/>
      <c r="W407" s="157"/>
      <c r="X407" s="157"/>
      <c r="Y407" s="157"/>
      <c r="Z407" s="157"/>
    </row>
    <row r="408" spans="1:26" ht="13.5" customHeight="1" x14ac:dyDescent="0.15">
      <c r="A408" s="157"/>
      <c r="B408" s="157"/>
      <c r="C408" s="157"/>
      <c r="D408" s="185"/>
      <c r="E408" s="157"/>
      <c r="F408" s="186"/>
      <c r="G408" s="157"/>
      <c r="H408" s="186"/>
      <c r="I408" s="157"/>
      <c r="J408" s="157"/>
      <c r="K408" s="157"/>
      <c r="L408" s="157"/>
      <c r="M408" s="157"/>
      <c r="N408" s="157"/>
      <c r="O408" s="157"/>
      <c r="P408" s="157"/>
      <c r="Q408" s="157"/>
      <c r="R408" s="157"/>
      <c r="S408" s="157"/>
      <c r="T408" s="157"/>
      <c r="U408" s="157"/>
      <c r="V408" s="157"/>
      <c r="W408" s="157"/>
      <c r="X408" s="157"/>
      <c r="Y408" s="157"/>
      <c r="Z408" s="157"/>
    </row>
    <row r="409" spans="1:26" ht="13.5" customHeight="1" x14ac:dyDescent="0.15">
      <c r="A409" s="157"/>
      <c r="B409" s="157"/>
      <c r="C409" s="157"/>
      <c r="D409" s="185"/>
      <c r="E409" s="157"/>
      <c r="F409" s="186"/>
      <c r="G409" s="157"/>
      <c r="H409" s="186"/>
      <c r="I409" s="157"/>
      <c r="J409" s="157"/>
      <c r="K409" s="157"/>
      <c r="L409" s="157"/>
      <c r="M409" s="157"/>
      <c r="N409" s="157"/>
      <c r="O409" s="157"/>
      <c r="P409" s="157"/>
      <c r="Q409" s="157"/>
      <c r="R409" s="157"/>
      <c r="S409" s="157"/>
      <c r="T409" s="157"/>
      <c r="U409" s="157"/>
      <c r="V409" s="157"/>
      <c r="W409" s="157"/>
      <c r="X409" s="157"/>
      <c r="Y409" s="157"/>
      <c r="Z409" s="157"/>
    </row>
    <row r="410" spans="1:26" ht="13.5" customHeight="1" x14ac:dyDescent="0.15">
      <c r="A410" s="157"/>
      <c r="B410" s="157"/>
      <c r="C410" s="157"/>
      <c r="D410" s="185"/>
      <c r="E410" s="157"/>
      <c r="F410" s="186"/>
      <c r="G410" s="157"/>
      <c r="H410" s="186"/>
      <c r="I410" s="157"/>
      <c r="J410" s="157"/>
      <c r="K410" s="157"/>
      <c r="L410" s="157"/>
      <c r="M410" s="157"/>
      <c r="N410" s="157"/>
      <c r="O410" s="157"/>
      <c r="P410" s="157"/>
      <c r="Q410" s="157"/>
      <c r="R410" s="157"/>
      <c r="S410" s="157"/>
      <c r="T410" s="157"/>
      <c r="U410" s="157"/>
      <c r="V410" s="157"/>
      <c r="W410" s="157"/>
      <c r="X410" s="157"/>
      <c r="Y410" s="157"/>
      <c r="Z410" s="157"/>
    </row>
    <row r="411" spans="1:26" ht="13.5" customHeight="1" x14ac:dyDescent="0.15">
      <c r="A411" s="157"/>
      <c r="B411" s="157"/>
      <c r="C411" s="157"/>
      <c r="D411" s="185"/>
      <c r="E411" s="157"/>
      <c r="F411" s="186"/>
      <c r="G411" s="157"/>
      <c r="H411" s="186"/>
      <c r="I411" s="157"/>
      <c r="J411" s="157"/>
      <c r="K411" s="157"/>
      <c r="L411" s="157"/>
      <c r="M411" s="157"/>
      <c r="N411" s="157"/>
      <c r="O411" s="157"/>
      <c r="P411" s="157"/>
      <c r="Q411" s="157"/>
      <c r="R411" s="157"/>
      <c r="S411" s="157"/>
      <c r="T411" s="157"/>
      <c r="U411" s="157"/>
      <c r="V411" s="157"/>
      <c r="W411" s="157"/>
      <c r="X411" s="157"/>
      <c r="Y411" s="157"/>
      <c r="Z411" s="157"/>
    </row>
    <row r="412" spans="1:26" ht="13.5" customHeight="1" x14ac:dyDescent="0.15">
      <c r="A412" s="157"/>
      <c r="B412" s="157"/>
      <c r="C412" s="157"/>
      <c r="D412" s="185"/>
      <c r="E412" s="157"/>
      <c r="F412" s="186"/>
      <c r="G412" s="157"/>
      <c r="H412" s="186"/>
      <c r="I412" s="157"/>
      <c r="J412" s="157"/>
      <c r="K412" s="157"/>
      <c r="L412" s="157"/>
      <c r="M412" s="157"/>
      <c r="N412" s="157"/>
      <c r="O412" s="157"/>
      <c r="P412" s="157"/>
      <c r="Q412" s="157"/>
      <c r="R412" s="157"/>
      <c r="S412" s="157"/>
      <c r="T412" s="157"/>
      <c r="U412" s="157"/>
      <c r="V412" s="157"/>
      <c r="W412" s="157"/>
      <c r="X412" s="157"/>
      <c r="Y412" s="157"/>
      <c r="Z412" s="157"/>
    </row>
    <row r="413" spans="1:26" ht="13.5" customHeight="1" x14ac:dyDescent="0.15">
      <c r="A413" s="157"/>
      <c r="B413" s="157"/>
      <c r="C413" s="157"/>
      <c r="D413" s="185"/>
      <c r="E413" s="157"/>
      <c r="F413" s="186"/>
      <c r="G413" s="157"/>
      <c r="H413" s="186"/>
      <c r="I413" s="157"/>
      <c r="J413" s="157"/>
      <c r="K413" s="157"/>
      <c r="L413" s="157"/>
      <c r="M413" s="157"/>
      <c r="N413" s="157"/>
      <c r="O413" s="157"/>
      <c r="P413" s="157"/>
      <c r="Q413" s="157"/>
      <c r="R413" s="157"/>
      <c r="S413" s="157"/>
      <c r="T413" s="157"/>
      <c r="U413" s="157"/>
      <c r="V413" s="157"/>
      <c r="W413" s="157"/>
      <c r="X413" s="157"/>
      <c r="Y413" s="157"/>
      <c r="Z413" s="157"/>
    </row>
    <row r="414" spans="1:26" ht="13.5" customHeight="1" x14ac:dyDescent="0.15">
      <c r="A414" s="157"/>
      <c r="B414" s="157"/>
      <c r="C414" s="157"/>
      <c r="D414" s="185"/>
      <c r="E414" s="157"/>
      <c r="F414" s="186"/>
      <c r="G414" s="157"/>
      <c r="H414" s="186"/>
      <c r="I414" s="157"/>
      <c r="J414" s="157"/>
      <c r="K414" s="157"/>
      <c r="L414" s="157"/>
      <c r="M414" s="157"/>
      <c r="N414" s="157"/>
      <c r="O414" s="157"/>
      <c r="P414" s="157"/>
      <c r="Q414" s="157"/>
      <c r="R414" s="157"/>
      <c r="S414" s="157"/>
      <c r="T414" s="157"/>
      <c r="U414" s="157"/>
      <c r="V414" s="157"/>
      <c r="W414" s="157"/>
      <c r="X414" s="157"/>
      <c r="Y414" s="157"/>
      <c r="Z414" s="157"/>
    </row>
    <row r="415" spans="1:26" ht="13.5" customHeight="1" x14ac:dyDescent="0.15">
      <c r="A415" s="157"/>
      <c r="B415" s="157"/>
      <c r="C415" s="157"/>
      <c r="D415" s="185"/>
      <c r="E415" s="157"/>
      <c r="F415" s="186"/>
      <c r="G415" s="157"/>
      <c r="H415" s="186"/>
      <c r="I415" s="157"/>
      <c r="J415" s="157"/>
      <c r="K415" s="157"/>
      <c r="L415" s="157"/>
      <c r="M415" s="157"/>
      <c r="N415" s="157"/>
      <c r="O415" s="157"/>
      <c r="P415" s="157"/>
      <c r="Q415" s="157"/>
      <c r="R415" s="157"/>
      <c r="S415" s="157"/>
      <c r="T415" s="157"/>
      <c r="U415" s="157"/>
      <c r="V415" s="157"/>
      <c r="W415" s="157"/>
      <c r="X415" s="157"/>
      <c r="Y415" s="157"/>
      <c r="Z415" s="157"/>
    </row>
    <row r="416" spans="1:26" ht="13.5" customHeight="1" x14ac:dyDescent="0.15">
      <c r="A416" s="157"/>
      <c r="B416" s="157"/>
      <c r="C416" s="157"/>
      <c r="D416" s="185"/>
      <c r="E416" s="157"/>
      <c r="F416" s="186"/>
      <c r="G416" s="157"/>
      <c r="H416" s="186"/>
      <c r="I416" s="157"/>
      <c r="J416" s="157"/>
      <c r="K416" s="157"/>
      <c r="L416" s="157"/>
      <c r="M416" s="157"/>
      <c r="N416" s="157"/>
      <c r="O416" s="157"/>
      <c r="P416" s="157"/>
      <c r="Q416" s="157"/>
      <c r="R416" s="157"/>
      <c r="S416" s="157"/>
      <c r="T416" s="157"/>
      <c r="U416" s="157"/>
      <c r="V416" s="157"/>
      <c r="W416" s="157"/>
      <c r="X416" s="157"/>
      <c r="Y416" s="157"/>
      <c r="Z416" s="157"/>
    </row>
    <row r="417" spans="1:26" ht="13.5" customHeight="1" x14ac:dyDescent="0.15">
      <c r="A417" s="157"/>
      <c r="B417" s="157"/>
      <c r="C417" s="157"/>
      <c r="D417" s="185"/>
      <c r="E417" s="157"/>
      <c r="F417" s="186"/>
      <c r="G417" s="157"/>
      <c r="H417" s="186"/>
      <c r="I417" s="157"/>
      <c r="J417" s="157"/>
      <c r="K417" s="157"/>
      <c r="L417" s="157"/>
      <c r="M417" s="157"/>
      <c r="N417" s="157"/>
      <c r="O417" s="157"/>
      <c r="P417" s="157"/>
      <c r="Q417" s="157"/>
      <c r="R417" s="157"/>
      <c r="S417" s="157"/>
      <c r="T417" s="157"/>
      <c r="U417" s="157"/>
      <c r="V417" s="157"/>
      <c r="W417" s="157"/>
      <c r="X417" s="157"/>
      <c r="Y417" s="157"/>
      <c r="Z417" s="157"/>
    </row>
    <row r="418" spans="1:26" ht="13.5" customHeight="1" x14ac:dyDescent="0.15">
      <c r="A418" s="157"/>
      <c r="B418" s="157"/>
      <c r="C418" s="157"/>
      <c r="D418" s="185"/>
      <c r="E418" s="157"/>
      <c r="F418" s="186"/>
      <c r="G418" s="157"/>
      <c r="H418" s="186"/>
      <c r="I418" s="157"/>
      <c r="J418" s="157"/>
      <c r="K418" s="157"/>
      <c r="L418" s="157"/>
      <c r="M418" s="157"/>
      <c r="N418" s="157"/>
      <c r="O418" s="157"/>
      <c r="P418" s="157"/>
      <c r="Q418" s="157"/>
      <c r="R418" s="157"/>
      <c r="S418" s="157"/>
      <c r="T418" s="157"/>
      <c r="U418" s="157"/>
      <c r="V418" s="157"/>
      <c r="W418" s="157"/>
      <c r="X418" s="157"/>
      <c r="Y418" s="157"/>
      <c r="Z418" s="157"/>
    </row>
    <row r="419" spans="1:26" ht="13.5" customHeight="1" x14ac:dyDescent="0.15">
      <c r="A419" s="157"/>
      <c r="B419" s="157"/>
      <c r="C419" s="157"/>
      <c r="D419" s="185"/>
      <c r="E419" s="157"/>
      <c r="F419" s="186"/>
      <c r="G419" s="157"/>
      <c r="H419" s="186"/>
      <c r="I419" s="157"/>
      <c r="J419" s="157"/>
      <c r="K419" s="157"/>
      <c r="L419" s="157"/>
      <c r="M419" s="157"/>
      <c r="N419" s="157"/>
      <c r="O419" s="157"/>
      <c r="P419" s="157"/>
      <c r="Q419" s="157"/>
      <c r="R419" s="157"/>
      <c r="S419" s="157"/>
      <c r="T419" s="157"/>
      <c r="U419" s="157"/>
      <c r="V419" s="157"/>
      <c r="W419" s="157"/>
      <c r="X419" s="157"/>
      <c r="Y419" s="157"/>
      <c r="Z419" s="157"/>
    </row>
    <row r="420" spans="1:26" ht="13.5" customHeight="1" x14ac:dyDescent="0.15">
      <c r="A420" s="157"/>
      <c r="B420" s="157"/>
      <c r="C420" s="157"/>
      <c r="D420" s="185"/>
      <c r="E420" s="157"/>
      <c r="F420" s="186"/>
      <c r="G420" s="157"/>
      <c r="H420" s="186"/>
      <c r="I420" s="157"/>
      <c r="J420" s="157"/>
      <c r="K420" s="157"/>
      <c r="L420" s="157"/>
      <c r="M420" s="157"/>
      <c r="N420" s="157"/>
      <c r="O420" s="157"/>
      <c r="P420" s="157"/>
      <c r="Q420" s="157"/>
      <c r="R420" s="157"/>
      <c r="S420" s="157"/>
      <c r="T420" s="157"/>
      <c r="U420" s="157"/>
      <c r="V420" s="157"/>
      <c r="W420" s="157"/>
      <c r="X420" s="157"/>
      <c r="Y420" s="157"/>
      <c r="Z420" s="157"/>
    </row>
    <row r="421" spans="1:26" ht="13.5" customHeight="1" x14ac:dyDescent="0.15">
      <c r="A421" s="157"/>
      <c r="B421" s="157"/>
      <c r="C421" s="157"/>
      <c r="D421" s="185"/>
      <c r="E421" s="157"/>
      <c r="F421" s="186"/>
      <c r="G421" s="157"/>
      <c r="H421" s="186"/>
      <c r="I421" s="157"/>
      <c r="J421" s="157"/>
      <c r="K421" s="157"/>
      <c r="L421" s="157"/>
      <c r="M421" s="157"/>
      <c r="N421" s="157"/>
      <c r="O421" s="157"/>
      <c r="P421" s="157"/>
      <c r="Q421" s="157"/>
      <c r="R421" s="157"/>
      <c r="S421" s="157"/>
      <c r="T421" s="157"/>
      <c r="U421" s="157"/>
      <c r="V421" s="157"/>
      <c r="W421" s="157"/>
      <c r="X421" s="157"/>
      <c r="Y421" s="157"/>
      <c r="Z421" s="157"/>
    </row>
    <row r="422" spans="1:26" ht="13.5" customHeight="1" x14ac:dyDescent="0.15">
      <c r="A422" s="157"/>
      <c r="B422" s="157"/>
      <c r="C422" s="157"/>
      <c r="D422" s="185"/>
      <c r="E422" s="157"/>
      <c r="F422" s="186"/>
      <c r="G422" s="157"/>
      <c r="H422" s="186"/>
      <c r="I422" s="157"/>
      <c r="J422" s="157"/>
      <c r="K422" s="157"/>
      <c r="L422" s="157"/>
      <c r="M422" s="157"/>
      <c r="N422" s="157"/>
      <c r="O422" s="157"/>
      <c r="P422" s="157"/>
      <c r="Q422" s="157"/>
      <c r="R422" s="157"/>
      <c r="S422" s="157"/>
      <c r="T422" s="157"/>
      <c r="U422" s="157"/>
      <c r="V422" s="157"/>
      <c r="W422" s="157"/>
      <c r="X422" s="157"/>
      <c r="Y422" s="157"/>
      <c r="Z422" s="157"/>
    </row>
    <row r="423" spans="1:26" ht="13.5" customHeight="1" x14ac:dyDescent="0.15">
      <c r="A423" s="157"/>
      <c r="B423" s="157"/>
      <c r="C423" s="157"/>
      <c r="D423" s="185"/>
      <c r="E423" s="157"/>
      <c r="F423" s="186"/>
      <c r="G423" s="157"/>
      <c r="H423" s="186"/>
      <c r="I423" s="157"/>
      <c r="J423" s="157"/>
      <c r="K423" s="157"/>
      <c r="L423" s="157"/>
      <c r="M423" s="157"/>
      <c r="N423" s="157"/>
      <c r="O423" s="157"/>
      <c r="P423" s="157"/>
      <c r="Q423" s="157"/>
      <c r="R423" s="157"/>
      <c r="S423" s="157"/>
      <c r="T423" s="157"/>
      <c r="U423" s="157"/>
      <c r="V423" s="157"/>
      <c r="W423" s="157"/>
      <c r="X423" s="157"/>
      <c r="Y423" s="157"/>
      <c r="Z423" s="157"/>
    </row>
    <row r="424" spans="1:26" ht="13.5" customHeight="1" x14ac:dyDescent="0.15">
      <c r="A424" s="157"/>
      <c r="B424" s="157"/>
      <c r="C424" s="157"/>
      <c r="D424" s="185"/>
      <c r="E424" s="157"/>
      <c r="F424" s="186"/>
      <c r="G424" s="157"/>
      <c r="H424" s="186"/>
      <c r="I424" s="157"/>
      <c r="J424" s="157"/>
      <c r="K424" s="157"/>
      <c r="L424" s="157"/>
      <c r="M424" s="157"/>
      <c r="N424" s="157"/>
      <c r="O424" s="157"/>
      <c r="P424" s="157"/>
      <c r="Q424" s="157"/>
      <c r="R424" s="157"/>
      <c r="S424" s="157"/>
      <c r="T424" s="157"/>
      <c r="U424" s="157"/>
      <c r="V424" s="157"/>
      <c r="W424" s="157"/>
      <c r="X424" s="157"/>
      <c r="Y424" s="157"/>
      <c r="Z424" s="157"/>
    </row>
    <row r="425" spans="1:26" ht="13.5" customHeight="1" x14ac:dyDescent="0.15">
      <c r="A425" s="157"/>
      <c r="B425" s="157"/>
      <c r="C425" s="157"/>
      <c r="D425" s="185"/>
      <c r="E425" s="157"/>
      <c r="F425" s="186"/>
      <c r="G425" s="157"/>
      <c r="H425" s="186"/>
      <c r="I425" s="157"/>
      <c r="J425" s="157"/>
      <c r="K425" s="157"/>
      <c r="L425" s="157"/>
      <c r="M425" s="157"/>
      <c r="N425" s="157"/>
      <c r="O425" s="157"/>
      <c r="P425" s="157"/>
      <c r="Q425" s="157"/>
      <c r="R425" s="157"/>
      <c r="S425" s="157"/>
      <c r="T425" s="157"/>
      <c r="U425" s="157"/>
      <c r="V425" s="157"/>
      <c r="W425" s="157"/>
      <c r="X425" s="157"/>
      <c r="Y425" s="157"/>
      <c r="Z425" s="157"/>
    </row>
    <row r="426" spans="1:26" ht="13.5" customHeight="1" x14ac:dyDescent="0.15">
      <c r="A426" s="157"/>
      <c r="B426" s="157"/>
      <c r="C426" s="157"/>
      <c r="D426" s="185"/>
      <c r="E426" s="157"/>
      <c r="F426" s="186"/>
      <c r="G426" s="157"/>
      <c r="H426" s="186"/>
      <c r="I426" s="157"/>
      <c r="J426" s="157"/>
      <c r="K426" s="157"/>
      <c r="L426" s="157"/>
      <c r="M426" s="157"/>
      <c r="N426" s="157"/>
      <c r="O426" s="157"/>
      <c r="P426" s="157"/>
      <c r="Q426" s="157"/>
      <c r="R426" s="157"/>
      <c r="S426" s="157"/>
      <c r="T426" s="157"/>
      <c r="U426" s="157"/>
      <c r="V426" s="157"/>
      <c r="W426" s="157"/>
      <c r="X426" s="157"/>
      <c r="Y426" s="157"/>
      <c r="Z426" s="157"/>
    </row>
    <row r="427" spans="1:26" ht="13.5" customHeight="1" x14ac:dyDescent="0.15">
      <c r="A427" s="157"/>
      <c r="B427" s="157"/>
      <c r="C427" s="157"/>
      <c r="D427" s="185"/>
      <c r="E427" s="157"/>
      <c r="F427" s="186"/>
      <c r="G427" s="157"/>
      <c r="H427" s="186"/>
      <c r="I427" s="157"/>
      <c r="J427" s="157"/>
      <c r="K427" s="157"/>
      <c r="L427" s="157"/>
      <c r="M427" s="157"/>
      <c r="N427" s="157"/>
      <c r="O427" s="157"/>
      <c r="P427" s="157"/>
      <c r="Q427" s="157"/>
      <c r="R427" s="157"/>
      <c r="S427" s="157"/>
      <c r="T427" s="157"/>
      <c r="U427" s="157"/>
      <c r="V427" s="157"/>
      <c r="W427" s="157"/>
      <c r="X427" s="157"/>
      <c r="Y427" s="157"/>
      <c r="Z427" s="157"/>
    </row>
    <row r="428" spans="1:26" ht="13.5" customHeight="1" x14ac:dyDescent="0.15">
      <c r="A428" s="157"/>
      <c r="B428" s="157"/>
      <c r="C428" s="157"/>
      <c r="D428" s="185"/>
      <c r="E428" s="157"/>
      <c r="F428" s="186"/>
      <c r="G428" s="157"/>
      <c r="H428" s="186"/>
      <c r="I428" s="157"/>
      <c r="J428" s="157"/>
      <c r="K428" s="157"/>
      <c r="L428" s="157"/>
      <c r="M428" s="157"/>
      <c r="N428" s="157"/>
      <c r="O428" s="157"/>
      <c r="P428" s="157"/>
      <c r="Q428" s="157"/>
      <c r="R428" s="157"/>
      <c r="S428" s="157"/>
      <c r="T428" s="157"/>
      <c r="U428" s="157"/>
      <c r="V428" s="157"/>
      <c r="W428" s="157"/>
      <c r="X428" s="157"/>
      <c r="Y428" s="157"/>
      <c r="Z428" s="157"/>
    </row>
    <row r="429" spans="1:26" ht="13.5" customHeight="1" x14ac:dyDescent="0.15">
      <c r="A429" s="157"/>
      <c r="B429" s="157"/>
      <c r="C429" s="157"/>
      <c r="D429" s="185"/>
      <c r="E429" s="157"/>
      <c r="F429" s="186"/>
      <c r="G429" s="157"/>
      <c r="H429" s="186"/>
      <c r="I429" s="157"/>
      <c r="J429" s="157"/>
      <c r="K429" s="157"/>
      <c r="L429" s="157"/>
      <c r="M429" s="157"/>
      <c r="N429" s="157"/>
      <c r="O429" s="157"/>
      <c r="P429" s="157"/>
      <c r="Q429" s="157"/>
      <c r="R429" s="157"/>
      <c r="S429" s="157"/>
      <c r="T429" s="157"/>
      <c r="U429" s="157"/>
      <c r="V429" s="157"/>
      <c r="W429" s="157"/>
      <c r="X429" s="157"/>
      <c r="Y429" s="157"/>
      <c r="Z429" s="157"/>
    </row>
    <row r="430" spans="1:26" ht="13.5" customHeight="1" x14ac:dyDescent="0.15">
      <c r="A430" s="157"/>
      <c r="B430" s="157"/>
      <c r="C430" s="157"/>
      <c r="D430" s="185"/>
      <c r="E430" s="157"/>
      <c r="F430" s="186"/>
      <c r="G430" s="157"/>
      <c r="H430" s="186"/>
      <c r="I430" s="157"/>
      <c r="J430" s="157"/>
      <c r="K430" s="157"/>
      <c r="L430" s="157"/>
      <c r="M430" s="157"/>
      <c r="N430" s="157"/>
      <c r="O430" s="157"/>
      <c r="P430" s="157"/>
      <c r="Q430" s="157"/>
      <c r="R430" s="157"/>
      <c r="S430" s="157"/>
      <c r="T430" s="157"/>
      <c r="U430" s="157"/>
      <c r="V430" s="157"/>
      <c r="W430" s="157"/>
      <c r="X430" s="157"/>
      <c r="Y430" s="157"/>
      <c r="Z430" s="157"/>
    </row>
    <row r="431" spans="1:26" ht="13.5" customHeight="1" x14ac:dyDescent="0.15">
      <c r="A431" s="157"/>
      <c r="B431" s="157"/>
      <c r="C431" s="157"/>
      <c r="D431" s="185"/>
      <c r="E431" s="157"/>
      <c r="F431" s="186"/>
      <c r="G431" s="157"/>
      <c r="H431" s="186"/>
      <c r="I431" s="157"/>
      <c r="J431" s="157"/>
      <c r="K431" s="157"/>
      <c r="L431" s="157"/>
      <c r="M431" s="157"/>
      <c r="N431" s="157"/>
      <c r="O431" s="157"/>
      <c r="P431" s="157"/>
      <c r="Q431" s="157"/>
      <c r="R431" s="157"/>
      <c r="S431" s="157"/>
      <c r="T431" s="157"/>
      <c r="U431" s="157"/>
      <c r="V431" s="157"/>
      <c r="W431" s="157"/>
      <c r="X431" s="157"/>
      <c r="Y431" s="157"/>
      <c r="Z431" s="157"/>
    </row>
    <row r="432" spans="1:26" ht="13.5" customHeight="1" x14ac:dyDescent="0.15">
      <c r="A432" s="157"/>
      <c r="B432" s="157"/>
      <c r="C432" s="157"/>
      <c r="D432" s="185"/>
      <c r="E432" s="157"/>
      <c r="F432" s="186"/>
      <c r="G432" s="157"/>
      <c r="H432" s="186"/>
      <c r="I432" s="157"/>
      <c r="J432" s="157"/>
      <c r="K432" s="157"/>
      <c r="L432" s="157"/>
      <c r="M432" s="157"/>
      <c r="N432" s="157"/>
      <c r="O432" s="157"/>
      <c r="P432" s="157"/>
      <c r="Q432" s="157"/>
      <c r="R432" s="157"/>
      <c r="S432" s="157"/>
      <c r="T432" s="157"/>
      <c r="U432" s="157"/>
      <c r="V432" s="157"/>
      <c r="W432" s="157"/>
      <c r="X432" s="157"/>
      <c r="Y432" s="157"/>
      <c r="Z432" s="157"/>
    </row>
    <row r="433" spans="1:26" ht="13.5" customHeight="1" x14ac:dyDescent="0.15">
      <c r="A433" s="157"/>
      <c r="B433" s="157"/>
      <c r="C433" s="157"/>
      <c r="D433" s="185"/>
      <c r="E433" s="157"/>
      <c r="F433" s="186"/>
      <c r="G433" s="157"/>
      <c r="H433" s="186"/>
      <c r="I433" s="157"/>
      <c r="J433" s="157"/>
      <c r="K433" s="157"/>
      <c r="L433" s="157"/>
      <c r="M433" s="157"/>
      <c r="N433" s="157"/>
      <c r="O433" s="157"/>
      <c r="P433" s="157"/>
      <c r="Q433" s="157"/>
      <c r="R433" s="157"/>
      <c r="S433" s="157"/>
      <c r="T433" s="157"/>
      <c r="U433" s="157"/>
      <c r="V433" s="157"/>
      <c r="W433" s="157"/>
      <c r="X433" s="157"/>
      <c r="Y433" s="157"/>
      <c r="Z433" s="157"/>
    </row>
    <row r="434" spans="1:26" ht="13.5" customHeight="1" x14ac:dyDescent="0.15">
      <c r="A434" s="157"/>
      <c r="B434" s="157"/>
      <c r="C434" s="157"/>
      <c r="D434" s="185"/>
      <c r="E434" s="157"/>
      <c r="F434" s="186"/>
      <c r="G434" s="157"/>
      <c r="H434" s="186"/>
      <c r="I434" s="157"/>
      <c r="J434" s="157"/>
      <c r="K434" s="157"/>
      <c r="L434" s="157"/>
      <c r="M434" s="157"/>
      <c r="N434" s="157"/>
      <c r="O434" s="157"/>
      <c r="P434" s="157"/>
      <c r="Q434" s="157"/>
      <c r="R434" s="157"/>
      <c r="S434" s="157"/>
      <c r="T434" s="157"/>
      <c r="U434" s="157"/>
      <c r="V434" s="157"/>
      <c r="W434" s="157"/>
      <c r="X434" s="157"/>
      <c r="Y434" s="157"/>
      <c r="Z434" s="157"/>
    </row>
    <row r="435" spans="1:26" ht="13.5" customHeight="1" x14ac:dyDescent="0.15">
      <c r="A435" s="157"/>
      <c r="B435" s="157"/>
      <c r="C435" s="157"/>
      <c r="D435" s="185"/>
      <c r="E435" s="157"/>
      <c r="F435" s="186"/>
      <c r="G435" s="157"/>
      <c r="H435" s="186"/>
      <c r="I435" s="157"/>
      <c r="J435" s="157"/>
      <c r="K435" s="157"/>
      <c r="L435" s="157"/>
      <c r="M435" s="157"/>
      <c r="N435" s="157"/>
      <c r="O435" s="157"/>
      <c r="P435" s="157"/>
      <c r="Q435" s="157"/>
      <c r="R435" s="157"/>
      <c r="S435" s="157"/>
      <c r="T435" s="157"/>
      <c r="U435" s="157"/>
      <c r="V435" s="157"/>
      <c r="W435" s="157"/>
      <c r="X435" s="157"/>
      <c r="Y435" s="157"/>
      <c r="Z435" s="157"/>
    </row>
    <row r="436" spans="1:26" ht="13.5" customHeight="1" x14ac:dyDescent="0.15">
      <c r="A436" s="157"/>
      <c r="B436" s="157"/>
      <c r="C436" s="157"/>
      <c r="D436" s="185"/>
      <c r="E436" s="157"/>
      <c r="F436" s="186"/>
      <c r="G436" s="157"/>
      <c r="H436" s="186"/>
      <c r="I436" s="157"/>
      <c r="J436" s="157"/>
      <c r="K436" s="157"/>
      <c r="L436" s="157"/>
      <c r="M436" s="157"/>
      <c r="N436" s="157"/>
      <c r="O436" s="157"/>
      <c r="P436" s="157"/>
      <c r="Q436" s="157"/>
      <c r="R436" s="157"/>
      <c r="S436" s="157"/>
      <c r="T436" s="157"/>
      <c r="U436" s="157"/>
      <c r="V436" s="157"/>
      <c r="W436" s="157"/>
      <c r="X436" s="157"/>
      <c r="Y436" s="157"/>
      <c r="Z436" s="157"/>
    </row>
    <row r="437" spans="1:26" ht="13.5" customHeight="1" x14ac:dyDescent="0.15">
      <c r="A437" s="157"/>
      <c r="B437" s="157"/>
      <c r="C437" s="157"/>
      <c r="D437" s="185"/>
      <c r="E437" s="157"/>
      <c r="F437" s="186"/>
      <c r="G437" s="157"/>
      <c r="H437" s="186"/>
      <c r="I437" s="157"/>
      <c r="J437" s="157"/>
      <c r="K437" s="157"/>
      <c r="L437" s="157"/>
      <c r="M437" s="157"/>
      <c r="N437" s="157"/>
      <c r="O437" s="157"/>
      <c r="P437" s="157"/>
      <c r="Q437" s="157"/>
      <c r="R437" s="157"/>
      <c r="S437" s="157"/>
      <c r="T437" s="157"/>
      <c r="U437" s="157"/>
      <c r="V437" s="157"/>
      <c r="W437" s="157"/>
      <c r="X437" s="157"/>
      <c r="Y437" s="157"/>
      <c r="Z437" s="157"/>
    </row>
    <row r="438" spans="1:26" ht="13.5" customHeight="1" x14ac:dyDescent="0.15">
      <c r="A438" s="157"/>
      <c r="B438" s="157"/>
      <c r="C438" s="157"/>
      <c r="D438" s="185"/>
      <c r="E438" s="157"/>
      <c r="F438" s="186"/>
      <c r="G438" s="157"/>
      <c r="H438" s="186"/>
      <c r="I438" s="157"/>
      <c r="J438" s="157"/>
      <c r="K438" s="157"/>
      <c r="L438" s="157"/>
      <c r="M438" s="157"/>
      <c r="N438" s="157"/>
      <c r="O438" s="157"/>
      <c r="P438" s="157"/>
      <c r="Q438" s="157"/>
      <c r="R438" s="157"/>
      <c r="S438" s="157"/>
      <c r="T438" s="157"/>
      <c r="U438" s="157"/>
      <c r="V438" s="157"/>
      <c r="W438" s="157"/>
      <c r="X438" s="157"/>
      <c r="Y438" s="157"/>
      <c r="Z438" s="157"/>
    </row>
    <row r="439" spans="1:26" ht="13.5" customHeight="1" x14ac:dyDescent="0.15">
      <c r="A439" s="157"/>
      <c r="B439" s="157"/>
      <c r="C439" s="157"/>
      <c r="D439" s="185"/>
      <c r="E439" s="157"/>
      <c r="F439" s="186"/>
      <c r="G439" s="157"/>
      <c r="H439" s="186"/>
      <c r="I439" s="157"/>
      <c r="J439" s="157"/>
      <c r="K439" s="157"/>
      <c r="L439" s="157"/>
      <c r="M439" s="157"/>
      <c r="N439" s="157"/>
      <c r="O439" s="157"/>
      <c r="P439" s="157"/>
      <c r="Q439" s="157"/>
      <c r="R439" s="157"/>
      <c r="S439" s="157"/>
      <c r="T439" s="157"/>
      <c r="U439" s="157"/>
      <c r="V439" s="157"/>
      <c r="W439" s="157"/>
      <c r="X439" s="157"/>
      <c r="Y439" s="157"/>
      <c r="Z439" s="157"/>
    </row>
    <row r="440" spans="1:26" ht="13.5" customHeight="1" x14ac:dyDescent="0.15">
      <c r="A440" s="157"/>
      <c r="B440" s="157"/>
      <c r="C440" s="157"/>
      <c r="D440" s="185"/>
      <c r="E440" s="157"/>
      <c r="F440" s="186"/>
      <c r="G440" s="157"/>
      <c r="H440" s="186"/>
      <c r="I440" s="157"/>
      <c r="J440" s="157"/>
      <c r="K440" s="157"/>
      <c r="L440" s="157"/>
      <c r="M440" s="157"/>
      <c r="N440" s="157"/>
      <c r="O440" s="157"/>
      <c r="P440" s="157"/>
      <c r="Q440" s="157"/>
      <c r="R440" s="157"/>
      <c r="S440" s="157"/>
      <c r="T440" s="157"/>
      <c r="U440" s="157"/>
      <c r="V440" s="157"/>
      <c r="W440" s="157"/>
      <c r="X440" s="157"/>
      <c r="Y440" s="157"/>
      <c r="Z440" s="157"/>
    </row>
    <row r="441" spans="1:26" ht="13.5" customHeight="1" x14ac:dyDescent="0.15">
      <c r="A441" s="157"/>
      <c r="B441" s="157"/>
      <c r="C441" s="157"/>
      <c r="D441" s="185"/>
      <c r="E441" s="157"/>
      <c r="F441" s="186"/>
      <c r="G441" s="157"/>
      <c r="H441" s="186"/>
      <c r="I441" s="157"/>
      <c r="J441" s="157"/>
      <c r="K441" s="157"/>
      <c r="L441" s="157"/>
      <c r="M441" s="157"/>
      <c r="N441" s="157"/>
      <c r="O441" s="157"/>
      <c r="P441" s="157"/>
      <c r="Q441" s="157"/>
      <c r="R441" s="157"/>
      <c r="S441" s="157"/>
      <c r="T441" s="157"/>
      <c r="U441" s="157"/>
      <c r="V441" s="157"/>
      <c r="W441" s="157"/>
      <c r="X441" s="157"/>
      <c r="Y441" s="157"/>
      <c r="Z441" s="157"/>
    </row>
    <row r="442" spans="1:26" ht="13.5" customHeight="1" x14ac:dyDescent="0.15">
      <c r="A442" s="157"/>
      <c r="B442" s="157"/>
      <c r="C442" s="157"/>
      <c r="D442" s="185"/>
      <c r="E442" s="157"/>
      <c r="F442" s="186"/>
      <c r="G442" s="157"/>
      <c r="H442" s="186"/>
      <c r="I442" s="157"/>
      <c r="J442" s="157"/>
      <c r="K442" s="157"/>
      <c r="L442" s="157"/>
      <c r="M442" s="157"/>
      <c r="N442" s="157"/>
      <c r="O442" s="157"/>
      <c r="P442" s="157"/>
      <c r="Q442" s="157"/>
      <c r="R442" s="157"/>
      <c r="S442" s="157"/>
      <c r="T442" s="157"/>
      <c r="U442" s="157"/>
      <c r="V442" s="157"/>
      <c r="W442" s="157"/>
      <c r="X442" s="157"/>
      <c r="Y442" s="157"/>
      <c r="Z442" s="157"/>
    </row>
    <row r="443" spans="1:26" ht="13.5" customHeight="1" x14ac:dyDescent="0.15">
      <c r="A443" s="157"/>
      <c r="B443" s="157"/>
      <c r="C443" s="157"/>
      <c r="D443" s="185"/>
      <c r="E443" s="157"/>
      <c r="F443" s="186"/>
      <c r="G443" s="157"/>
      <c r="H443" s="186"/>
      <c r="I443" s="157"/>
      <c r="J443" s="157"/>
      <c r="K443" s="157"/>
      <c r="L443" s="157"/>
      <c r="M443" s="157"/>
      <c r="N443" s="157"/>
      <c r="O443" s="157"/>
      <c r="P443" s="157"/>
      <c r="Q443" s="157"/>
      <c r="R443" s="157"/>
      <c r="S443" s="157"/>
      <c r="T443" s="157"/>
      <c r="U443" s="157"/>
      <c r="V443" s="157"/>
      <c r="W443" s="157"/>
      <c r="X443" s="157"/>
      <c r="Y443" s="157"/>
      <c r="Z443" s="157"/>
    </row>
    <row r="444" spans="1:26" ht="13.5" customHeight="1" x14ac:dyDescent="0.15">
      <c r="A444" s="157"/>
      <c r="B444" s="157"/>
      <c r="C444" s="157"/>
      <c r="D444" s="185"/>
      <c r="E444" s="157"/>
      <c r="F444" s="186"/>
      <c r="G444" s="157"/>
      <c r="H444" s="186"/>
      <c r="I444" s="157"/>
      <c r="J444" s="157"/>
      <c r="K444" s="157"/>
      <c r="L444" s="157"/>
      <c r="M444" s="157"/>
      <c r="N444" s="157"/>
      <c r="O444" s="157"/>
      <c r="P444" s="157"/>
      <c r="Q444" s="157"/>
      <c r="R444" s="157"/>
      <c r="S444" s="157"/>
      <c r="T444" s="157"/>
      <c r="U444" s="157"/>
      <c r="V444" s="157"/>
      <c r="W444" s="157"/>
      <c r="X444" s="157"/>
      <c r="Y444" s="157"/>
      <c r="Z444" s="157"/>
    </row>
    <row r="445" spans="1:26" ht="13.5" customHeight="1" x14ac:dyDescent="0.15">
      <c r="A445" s="157"/>
      <c r="B445" s="157"/>
      <c r="C445" s="157"/>
      <c r="D445" s="185"/>
      <c r="E445" s="157"/>
      <c r="F445" s="186"/>
      <c r="G445" s="157"/>
      <c r="H445" s="186"/>
      <c r="I445" s="157"/>
      <c r="J445" s="157"/>
      <c r="K445" s="157"/>
      <c r="L445" s="157"/>
      <c r="M445" s="157"/>
      <c r="N445" s="157"/>
      <c r="O445" s="157"/>
      <c r="P445" s="157"/>
      <c r="Q445" s="157"/>
      <c r="R445" s="157"/>
      <c r="S445" s="157"/>
      <c r="T445" s="157"/>
      <c r="U445" s="157"/>
      <c r="V445" s="157"/>
      <c r="W445" s="157"/>
      <c r="X445" s="157"/>
      <c r="Y445" s="157"/>
      <c r="Z445" s="157"/>
    </row>
    <row r="446" spans="1:26" ht="13.5" customHeight="1" x14ac:dyDescent="0.15">
      <c r="A446" s="157"/>
      <c r="B446" s="157"/>
      <c r="C446" s="157"/>
      <c r="D446" s="185"/>
      <c r="E446" s="157"/>
      <c r="F446" s="186"/>
      <c r="G446" s="157"/>
      <c r="H446" s="186"/>
      <c r="I446" s="157"/>
      <c r="J446" s="157"/>
      <c r="K446" s="157"/>
      <c r="L446" s="157"/>
      <c r="M446" s="157"/>
      <c r="N446" s="157"/>
      <c r="O446" s="157"/>
      <c r="P446" s="157"/>
      <c r="Q446" s="157"/>
      <c r="R446" s="157"/>
      <c r="S446" s="157"/>
      <c r="T446" s="157"/>
      <c r="U446" s="157"/>
      <c r="V446" s="157"/>
      <c r="W446" s="157"/>
      <c r="X446" s="157"/>
      <c r="Y446" s="157"/>
      <c r="Z446" s="157"/>
    </row>
    <row r="447" spans="1:26" ht="13.5" customHeight="1" x14ac:dyDescent="0.15">
      <c r="A447" s="157"/>
      <c r="B447" s="157"/>
      <c r="C447" s="157"/>
      <c r="D447" s="185"/>
      <c r="E447" s="157"/>
      <c r="F447" s="186"/>
      <c r="G447" s="157"/>
      <c r="H447" s="186"/>
      <c r="I447" s="157"/>
      <c r="J447" s="157"/>
      <c r="K447" s="157"/>
      <c r="L447" s="157"/>
      <c r="M447" s="157"/>
      <c r="N447" s="157"/>
      <c r="O447" s="157"/>
      <c r="P447" s="157"/>
      <c r="Q447" s="157"/>
      <c r="R447" s="157"/>
      <c r="S447" s="157"/>
      <c r="T447" s="157"/>
      <c r="U447" s="157"/>
      <c r="V447" s="157"/>
      <c r="W447" s="157"/>
      <c r="X447" s="157"/>
      <c r="Y447" s="157"/>
      <c r="Z447" s="157"/>
    </row>
    <row r="448" spans="1:26" ht="13.5" customHeight="1" x14ac:dyDescent="0.15">
      <c r="A448" s="157"/>
      <c r="B448" s="157"/>
      <c r="C448" s="157"/>
      <c r="D448" s="185"/>
      <c r="E448" s="157"/>
      <c r="F448" s="186"/>
      <c r="G448" s="157"/>
      <c r="H448" s="186"/>
      <c r="I448" s="157"/>
      <c r="J448" s="157"/>
      <c r="K448" s="157"/>
      <c r="L448" s="157"/>
      <c r="M448" s="157"/>
      <c r="N448" s="157"/>
      <c r="O448" s="157"/>
      <c r="P448" s="157"/>
      <c r="Q448" s="157"/>
      <c r="R448" s="157"/>
      <c r="S448" s="157"/>
      <c r="T448" s="157"/>
      <c r="U448" s="157"/>
      <c r="V448" s="157"/>
      <c r="W448" s="157"/>
      <c r="X448" s="157"/>
      <c r="Y448" s="157"/>
      <c r="Z448" s="157"/>
    </row>
    <row r="449" spans="1:26" ht="13.5" customHeight="1" x14ac:dyDescent="0.15">
      <c r="A449" s="157"/>
      <c r="B449" s="157"/>
      <c r="C449" s="157"/>
      <c r="D449" s="185"/>
      <c r="E449" s="157"/>
      <c r="F449" s="186"/>
      <c r="G449" s="157"/>
      <c r="H449" s="186"/>
      <c r="I449" s="157"/>
      <c r="J449" s="157"/>
      <c r="K449" s="157"/>
      <c r="L449" s="157"/>
      <c r="M449" s="157"/>
      <c r="N449" s="157"/>
      <c r="O449" s="157"/>
      <c r="P449" s="157"/>
      <c r="Q449" s="157"/>
      <c r="R449" s="157"/>
      <c r="S449" s="157"/>
      <c r="T449" s="157"/>
      <c r="U449" s="157"/>
      <c r="V449" s="157"/>
      <c r="W449" s="157"/>
      <c r="X449" s="157"/>
      <c r="Y449" s="157"/>
      <c r="Z449" s="157"/>
    </row>
    <row r="450" spans="1:26" ht="13.5" customHeight="1" x14ac:dyDescent="0.15">
      <c r="A450" s="157"/>
      <c r="B450" s="157"/>
      <c r="C450" s="157"/>
      <c r="D450" s="185"/>
      <c r="E450" s="157"/>
      <c r="F450" s="186"/>
      <c r="G450" s="157"/>
      <c r="H450" s="186"/>
      <c r="I450" s="157"/>
      <c r="J450" s="157"/>
      <c r="K450" s="157"/>
      <c r="L450" s="157"/>
      <c r="M450" s="157"/>
      <c r="N450" s="157"/>
      <c r="O450" s="157"/>
      <c r="P450" s="157"/>
      <c r="Q450" s="157"/>
      <c r="R450" s="157"/>
      <c r="S450" s="157"/>
      <c r="T450" s="157"/>
      <c r="U450" s="157"/>
      <c r="V450" s="157"/>
      <c r="W450" s="157"/>
      <c r="X450" s="157"/>
      <c r="Y450" s="157"/>
      <c r="Z450" s="157"/>
    </row>
    <row r="451" spans="1:26" ht="13.5" customHeight="1" x14ac:dyDescent="0.15">
      <c r="A451" s="157"/>
      <c r="B451" s="157"/>
      <c r="C451" s="157"/>
      <c r="D451" s="185"/>
      <c r="E451" s="157"/>
      <c r="F451" s="186"/>
      <c r="G451" s="157"/>
      <c r="H451" s="186"/>
      <c r="I451" s="157"/>
      <c r="J451" s="157"/>
      <c r="K451" s="157"/>
      <c r="L451" s="157"/>
      <c r="M451" s="157"/>
      <c r="N451" s="157"/>
      <c r="O451" s="157"/>
      <c r="P451" s="157"/>
      <c r="Q451" s="157"/>
      <c r="R451" s="157"/>
      <c r="S451" s="157"/>
      <c r="T451" s="157"/>
      <c r="U451" s="157"/>
      <c r="V451" s="157"/>
      <c r="W451" s="157"/>
      <c r="X451" s="157"/>
      <c r="Y451" s="157"/>
      <c r="Z451" s="157"/>
    </row>
    <row r="452" spans="1:26" ht="13.5" customHeight="1" x14ac:dyDescent="0.15">
      <c r="A452" s="157"/>
      <c r="B452" s="157"/>
      <c r="C452" s="157"/>
      <c r="D452" s="185"/>
      <c r="E452" s="157"/>
      <c r="F452" s="186"/>
      <c r="G452" s="157"/>
      <c r="H452" s="186"/>
      <c r="I452" s="157"/>
      <c r="J452" s="157"/>
      <c r="K452" s="157"/>
      <c r="L452" s="157"/>
      <c r="M452" s="157"/>
      <c r="N452" s="157"/>
      <c r="O452" s="157"/>
      <c r="P452" s="157"/>
      <c r="Q452" s="157"/>
      <c r="R452" s="157"/>
      <c r="S452" s="157"/>
      <c r="T452" s="157"/>
      <c r="U452" s="157"/>
      <c r="V452" s="157"/>
      <c r="W452" s="157"/>
      <c r="X452" s="157"/>
      <c r="Y452" s="157"/>
      <c r="Z452" s="157"/>
    </row>
    <row r="453" spans="1:26" ht="13.5" customHeight="1" x14ac:dyDescent="0.15">
      <c r="A453" s="157"/>
      <c r="B453" s="157"/>
      <c r="C453" s="157"/>
      <c r="D453" s="185"/>
      <c r="E453" s="157"/>
      <c r="F453" s="186"/>
      <c r="G453" s="157"/>
      <c r="H453" s="186"/>
      <c r="I453" s="157"/>
      <c r="J453" s="157"/>
      <c r="K453" s="157"/>
      <c r="L453" s="157"/>
      <c r="M453" s="157"/>
      <c r="N453" s="157"/>
      <c r="O453" s="157"/>
      <c r="P453" s="157"/>
      <c r="Q453" s="157"/>
      <c r="R453" s="157"/>
      <c r="S453" s="157"/>
      <c r="T453" s="157"/>
      <c r="U453" s="157"/>
      <c r="V453" s="157"/>
      <c r="W453" s="157"/>
      <c r="X453" s="157"/>
      <c r="Y453" s="157"/>
      <c r="Z453" s="157"/>
    </row>
    <row r="454" spans="1:26" ht="13.5" customHeight="1" x14ac:dyDescent="0.15">
      <c r="A454" s="157"/>
      <c r="B454" s="157"/>
      <c r="C454" s="157"/>
      <c r="D454" s="185"/>
      <c r="E454" s="157"/>
      <c r="F454" s="186"/>
      <c r="G454" s="157"/>
      <c r="H454" s="186"/>
      <c r="I454" s="157"/>
      <c r="J454" s="157"/>
      <c r="K454" s="157"/>
      <c r="L454" s="157"/>
      <c r="M454" s="157"/>
      <c r="N454" s="157"/>
      <c r="O454" s="157"/>
      <c r="P454" s="157"/>
      <c r="Q454" s="157"/>
      <c r="R454" s="157"/>
      <c r="S454" s="157"/>
      <c r="T454" s="157"/>
      <c r="U454" s="157"/>
      <c r="V454" s="157"/>
      <c r="W454" s="157"/>
      <c r="X454" s="157"/>
      <c r="Y454" s="157"/>
      <c r="Z454" s="157"/>
    </row>
    <row r="455" spans="1:26" ht="13.5" customHeight="1" x14ac:dyDescent="0.15">
      <c r="A455" s="157"/>
      <c r="B455" s="157"/>
      <c r="C455" s="157"/>
      <c r="D455" s="185"/>
      <c r="E455" s="157"/>
      <c r="F455" s="186"/>
      <c r="G455" s="157"/>
      <c r="H455" s="186"/>
      <c r="I455" s="157"/>
      <c r="J455" s="157"/>
      <c r="K455" s="157"/>
      <c r="L455" s="157"/>
      <c r="M455" s="157"/>
      <c r="N455" s="157"/>
      <c r="O455" s="157"/>
      <c r="P455" s="157"/>
      <c r="Q455" s="157"/>
      <c r="R455" s="157"/>
      <c r="S455" s="157"/>
      <c r="T455" s="157"/>
      <c r="U455" s="157"/>
      <c r="V455" s="157"/>
      <c r="W455" s="157"/>
      <c r="X455" s="157"/>
      <c r="Y455" s="157"/>
      <c r="Z455" s="157"/>
    </row>
    <row r="456" spans="1:26" ht="13.5" customHeight="1" x14ac:dyDescent="0.15">
      <c r="A456" s="157"/>
      <c r="B456" s="157"/>
      <c r="C456" s="157"/>
      <c r="D456" s="185"/>
      <c r="E456" s="157"/>
      <c r="F456" s="186"/>
      <c r="G456" s="157"/>
      <c r="H456" s="186"/>
      <c r="I456" s="157"/>
      <c r="J456" s="157"/>
      <c r="K456" s="157"/>
      <c r="L456" s="157"/>
      <c r="M456" s="157"/>
      <c r="N456" s="157"/>
      <c r="O456" s="157"/>
      <c r="P456" s="157"/>
      <c r="Q456" s="157"/>
      <c r="R456" s="157"/>
      <c r="S456" s="157"/>
      <c r="T456" s="157"/>
      <c r="U456" s="157"/>
      <c r="V456" s="157"/>
      <c r="W456" s="157"/>
      <c r="X456" s="157"/>
      <c r="Y456" s="157"/>
      <c r="Z456" s="157"/>
    </row>
    <row r="457" spans="1:26" ht="13.5" customHeight="1" x14ac:dyDescent="0.15">
      <c r="A457" s="157"/>
      <c r="B457" s="157"/>
      <c r="C457" s="157"/>
      <c r="D457" s="185"/>
      <c r="E457" s="157"/>
      <c r="F457" s="186"/>
      <c r="G457" s="157"/>
      <c r="H457" s="186"/>
      <c r="I457" s="157"/>
      <c r="J457" s="157"/>
      <c r="K457" s="157"/>
      <c r="L457" s="157"/>
      <c r="M457" s="157"/>
      <c r="N457" s="157"/>
      <c r="O457" s="157"/>
      <c r="P457" s="157"/>
      <c r="Q457" s="157"/>
      <c r="R457" s="157"/>
      <c r="S457" s="157"/>
      <c r="T457" s="157"/>
      <c r="U457" s="157"/>
      <c r="V457" s="157"/>
      <c r="W457" s="157"/>
      <c r="X457" s="157"/>
      <c r="Y457" s="157"/>
      <c r="Z457" s="157"/>
    </row>
    <row r="458" spans="1:26" ht="13.5" customHeight="1" x14ac:dyDescent="0.15">
      <c r="A458" s="157"/>
      <c r="B458" s="157"/>
      <c r="C458" s="157"/>
      <c r="D458" s="185"/>
      <c r="E458" s="157"/>
      <c r="F458" s="186"/>
      <c r="G458" s="157"/>
      <c r="H458" s="186"/>
      <c r="I458" s="157"/>
      <c r="J458" s="157"/>
      <c r="K458" s="157"/>
      <c r="L458" s="157"/>
      <c r="M458" s="157"/>
      <c r="N458" s="157"/>
      <c r="O458" s="157"/>
      <c r="P458" s="157"/>
      <c r="Q458" s="157"/>
      <c r="R458" s="157"/>
      <c r="S458" s="157"/>
      <c r="T458" s="157"/>
      <c r="U458" s="157"/>
      <c r="V458" s="157"/>
      <c r="W458" s="157"/>
      <c r="X458" s="157"/>
      <c r="Y458" s="157"/>
      <c r="Z458" s="157"/>
    </row>
    <row r="459" spans="1:26" ht="13.5" customHeight="1" x14ac:dyDescent="0.15">
      <c r="A459" s="157"/>
      <c r="B459" s="157"/>
      <c r="C459" s="157"/>
      <c r="D459" s="185"/>
      <c r="E459" s="157"/>
      <c r="F459" s="186"/>
      <c r="G459" s="157"/>
      <c r="H459" s="186"/>
      <c r="I459" s="157"/>
      <c r="J459" s="157"/>
      <c r="K459" s="157"/>
      <c r="L459" s="157"/>
      <c r="M459" s="157"/>
      <c r="N459" s="157"/>
      <c r="O459" s="157"/>
      <c r="P459" s="157"/>
      <c r="Q459" s="157"/>
      <c r="R459" s="157"/>
      <c r="S459" s="157"/>
      <c r="T459" s="157"/>
      <c r="U459" s="157"/>
      <c r="V459" s="157"/>
      <c r="W459" s="157"/>
      <c r="X459" s="157"/>
      <c r="Y459" s="157"/>
      <c r="Z459" s="157"/>
    </row>
    <row r="460" spans="1:26" ht="13.5" customHeight="1" x14ac:dyDescent="0.15">
      <c r="A460" s="157"/>
      <c r="B460" s="157"/>
      <c r="C460" s="157"/>
      <c r="D460" s="185"/>
      <c r="E460" s="157"/>
      <c r="F460" s="186"/>
      <c r="G460" s="157"/>
      <c r="H460" s="186"/>
      <c r="I460" s="157"/>
      <c r="J460" s="157"/>
      <c r="K460" s="157"/>
      <c r="L460" s="157"/>
      <c r="M460" s="157"/>
      <c r="N460" s="157"/>
      <c r="O460" s="157"/>
      <c r="P460" s="157"/>
      <c r="Q460" s="157"/>
      <c r="R460" s="157"/>
      <c r="S460" s="157"/>
      <c r="T460" s="157"/>
      <c r="U460" s="157"/>
      <c r="V460" s="157"/>
      <c r="W460" s="157"/>
      <c r="X460" s="157"/>
      <c r="Y460" s="157"/>
      <c r="Z460" s="157"/>
    </row>
    <row r="461" spans="1:26" ht="13.5" customHeight="1" x14ac:dyDescent="0.15">
      <c r="A461" s="157"/>
      <c r="B461" s="157"/>
      <c r="C461" s="157"/>
      <c r="D461" s="185"/>
      <c r="E461" s="157"/>
      <c r="F461" s="186"/>
      <c r="G461" s="157"/>
      <c r="H461" s="186"/>
      <c r="I461" s="157"/>
      <c r="J461" s="157"/>
      <c r="K461" s="157"/>
      <c r="L461" s="157"/>
      <c r="M461" s="157"/>
      <c r="N461" s="157"/>
      <c r="O461" s="157"/>
      <c r="P461" s="157"/>
      <c r="Q461" s="157"/>
      <c r="R461" s="157"/>
      <c r="S461" s="157"/>
      <c r="T461" s="157"/>
      <c r="U461" s="157"/>
      <c r="V461" s="157"/>
      <c r="W461" s="157"/>
      <c r="X461" s="157"/>
      <c r="Y461" s="157"/>
      <c r="Z461" s="157"/>
    </row>
    <row r="462" spans="1:26" ht="13.5" customHeight="1" x14ac:dyDescent="0.15">
      <c r="A462" s="157"/>
      <c r="B462" s="157"/>
      <c r="C462" s="157"/>
      <c r="D462" s="185"/>
      <c r="E462" s="157"/>
      <c r="F462" s="186"/>
      <c r="G462" s="157"/>
      <c r="H462" s="186"/>
      <c r="I462" s="157"/>
      <c r="J462" s="157"/>
      <c r="K462" s="157"/>
      <c r="L462" s="157"/>
      <c r="M462" s="157"/>
      <c r="N462" s="157"/>
      <c r="O462" s="157"/>
      <c r="P462" s="157"/>
      <c r="Q462" s="157"/>
      <c r="R462" s="157"/>
      <c r="S462" s="157"/>
      <c r="T462" s="157"/>
      <c r="U462" s="157"/>
      <c r="V462" s="157"/>
      <c r="W462" s="157"/>
      <c r="X462" s="157"/>
      <c r="Y462" s="157"/>
      <c r="Z462" s="157"/>
    </row>
    <row r="463" spans="1:26" ht="13.5" customHeight="1" x14ac:dyDescent="0.15">
      <c r="A463" s="157"/>
      <c r="B463" s="157"/>
      <c r="C463" s="157"/>
      <c r="D463" s="185"/>
      <c r="E463" s="157"/>
      <c r="F463" s="186"/>
      <c r="G463" s="157"/>
      <c r="H463" s="186"/>
      <c r="I463" s="157"/>
      <c r="J463" s="157"/>
      <c r="K463" s="157"/>
      <c r="L463" s="157"/>
      <c r="M463" s="157"/>
      <c r="N463" s="157"/>
      <c r="O463" s="157"/>
      <c r="P463" s="157"/>
      <c r="Q463" s="157"/>
      <c r="R463" s="157"/>
      <c r="S463" s="157"/>
      <c r="T463" s="157"/>
      <c r="U463" s="157"/>
      <c r="V463" s="157"/>
      <c r="W463" s="157"/>
      <c r="X463" s="157"/>
      <c r="Y463" s="157"/>
      <c r="Z463" s="157"/>
    </row>
    <row r="464" spans="1:26" ht="13.5" customHeight="1" x14ac:dyDescent="0.15">
      <c r="A464" s="157"/>
      <c r="B464" s="157"/>
      <c r="C464" s="157"/>
      <c r="D464" s="185"/>
      <c r="E464" s="157"/>
      <c r="F464" s="186"/>
      <c r="G464" s="157"/>
      <c r="H464" s="186"/>
      <c r="I464" s="157"/>
      <c r="J464" s="157"/>
      <c r="K464" s="157"/>
      <c r="L464" s="157"/>
      <c r="M464" s="157"/>
      <c r="N464" s="157"/>
      <c r="O464" s="157"/>
      <c r="P464" s="157"/>
      <c r="Q464" s="157"/>
      <c r="R464" s="157"/>
      <c r="S464" s="157"/>
      <c r="T464" s="157"/>
      <c r="U464" s="157"/>
      <c r="V464" s="157"/>
      <c r="W464" s="157"/>
      <c r="X464" s="157"/>
      <c r="Y464" s="157"/>
      <c r="Z464" s="157"/>
    </row>
    <row r="465" spans="1:26" ht="13.5" customHeight="1" x14ac:dyDescent="0.15">
      <c r="A465" s="157"/>
      <c r="B465" s="157"/>
      <c r="C465" s="157"/>
      <c r="D465" s="185"/>
      <c r="E465" s="157"/>
      <c r="F465" s="186"/>
      <c r="G465" s="157"/>
      <c r="H465" s="186"/>
      <c r="I465" s="157"/>
      <c r="J465" s="157"/>
      <c r="K465" s="157"/>
      <c r="L465" s="157"/>
      <c r="M465" s="157"/>
      <c r="N465" s="157"/>
      <c r="O465" s="157"/>
      <c r="P465" s="157"/>
      <c r="Q465" s="157"/>
      <c r="R465" s="157"/>
      <c r="S465" s="157"/>
      <c r="T465" s="157"/>
      <c r="U465" s="157"/>
      <c r="V465" s="157"/>
      <c r="W465" s="157"/>
      <c r="X465" s="157"/>
      <c r="Y465" s="157"/>
      <c r="Z465" s="157"/>
    </row>
    <row r="466" spans="1:26" ht="13.5" customHeight="1" x14ac:dyDescent="0.15">
      <c r="A466" s="157"/>
      <c r="B466" s="157"/>
      <c r="C466" s="157"/>
      <c r="D466" s="185"/>
      <c r="E466" s="157"/>
      <c r="F466" s="186"/>
      <c r="G466" s="157"/>
      <c r="H466" s="186"/>
      <c r="I466" s="157"/>
      <c r="J466" s="157"/>
      <c r="K466" s="157"/>
      <c r="L466" s="157"/>
      <c r="M466" s="157"/>
      <c r="N466" s="157"/>
      <c r="O466" s="157"/>
      <c r="P466" s="157"/>
      <c r="Q466" s="157"/>
      <c r="R466" s="157"/>
      <c r="S466" s="157"/>
      <c r="T466" s="157"/>
      <c r="U466" s="157"/>
      <c r="V466" s="157"/>
      <c r="W466" s="157"/>
      <c r="X466" s="157"/>
      <c r="Y466" s="157"/>
      <c r="Z466" s="157"/>
    </row>
    <row r="467" spans="1:26" ht="13.5" customHeight="1" x14ac:dyDescent="0.15">
      <c r="A467" s="157"/>
      <c r="B467" s="157"/>
      <c r="C467" s="157"/>
      <c r="D467" s="185"/>
      <c r="E467" s="157"/>
      <c r="F467" s="186"/>
      <c r="G467" s="157"/>
      <c r="H467" s="186"/>
      <c r="I467" s="157"/>
      <c r="J467" s="157"/>
      <c r="K467" s="157"/>
      <c r="L467" s="157"/>
      <c r="M467" s="157"/>
      <c r="N467" s="157"/>
      <c r="O467" s="157"/>
      <c r="P467" s="157"/>
      <c r="Q467" s="157"/>
      <c r="R467" s="157"/>
      <c r="S467" s="157"/>
      <c r="T467" s="157"/>
      <c r="U467" s="157"/>
      <c r="V467" s="157"/>
      <c r="W467" s="157"/>
      <c r="X467" s="157"/>
      <c r="Y467" s="157"/>
      <c r="Z467" s="157"/>
    </row>
    <row r="468" spans="1:26" ht="13.5" customHeight="1" x14ac:dyDescent="0.15">
      <c r="A468" s="157"/>
      <c r="B468" s="157"/>
      <c r="C468" s="157"/>
      <c r="D468" s="185"/>
      <c r="E468" s="157"/>
      <c r="F468" s="186"/>
      <c r="G468" s="157"/>
      <c r="H468" s="186"/>
      <c r="I468" s="157"/>
      <c r="J468" s="157"/>
      <c r="K468" s="157"/>
      <c r="L468" s="157"/>
      <c r="M468" s="157"/>
      <c r="N468" s="157"/>
      <c r="O468" s="157"/>
      <c r="P468" s="157"/>
      <c r="Q468" s="157"/>
      <c r="R468" s="157"/>
      <c r="S468" s="157"/>
      <c r="T468" s="157"/>
      <c r="U468" s="157"/>
      <c r="V468" s="157"/>
      <c r="W468" s="157"/>
      <c r="X468" s="157"/>
      <c r="Y468" s="157"/>
      <c r="Z468" s="157"/>
    </row>
    <row r="469" spans="1:26" ht="13.5" customHeight="1" x14ac:dyDescent="0.15">
      <c r="A469" s="157"/>
      <c r="B469" s="157"/>
      <c r="C469" s="157"/>
      <c r="D469" s="185"/>
      <c r="E469" s="157"/>
      <c r="F469" s="186"/>
      <c r="G469" s="157"/>
      <c r="H469" s="186"/>
      <c r="I469" s="157"/>
      <c r="J469" s="157"/>
      <c r="K469" s="157"/>
      <c r="L469" s="157"/>
      <c r="M469" s="157"/>
      <c r="N469" s="157"/>
      <c r="O469" s="157"/>
      <c r="P469" s="157"/>
      <c r="Q469" s="157"/>
      <c r="R469" s="157"/>
      <c r="S469" s="157"/>
      <c r="T469" s="157"/>
      <c r="U469" s="157"/>
      <c r="V469" s="157"/>
      <c r="W469" s="157"/>
      <c r="X469" s="157"/>
      <c r="Y469" s="157"/>
      <c r="Z469" s="157"/>
    </row>
    <row r="470" spans="1:26" ht="13.5" customHeight="1" x14ac:dyDescent="0.15">
      <c r="A470" s="157"/>
      <c r="B470" s="157"/>
      <c r="C470" s="157"/>
      <c r="D470" s="185"/>
      <c r="E470" s="157"/>
      <c r="F470" s="186"/>
      <c r="G470" s="157"/>
      <c r="H470" s="186"/>
      <c r="I470" s="157"/>
      <c r="J470" s="157"/>
      <c r="K470" s="157"/>
      <c r="L470" s="157"/>
      <c r="M470" s="157"/>
      <c r="N470" s="157"/>
      <c r="O470" s="157"/>
      <c r="P470" s="157"/>
      <c r="Q470" s="157"/>
      <c r="R470" s="157"/>
      <c r="S470" s="157"/>
      <c r="T470" s="157"/>
      <c r="U470" s="157"/>
      <c r="V470" s="157"/>
      <c r="W470" s="157"/>
      <c r="X470" s="157"/>
      <c r="Y470" s="157"/>
      <c r="Z470" s="157"/>
    </row>
    <row r="471" spans="1:26" ht="13.5" customHeight="1" x14ac:dyDescent="0.15">
      <c r="A471" s="157"/>
      <c r="B471" s="157"/>
      <c r="C471" s="157"/>
      <c r="D471" s="185"/>
      <c r="E471" s="157"/>
      <c r="F471" s="186"/>
      <c r="G471" s="157"/>
      <c r="H471" s="186"/>
      <c r="I471" s="157"/>
      <c r="J471" s="157"/>
      <c r="K471" s="157"/>
      <c r="L471" s="157"/>
      <c r="M471" s="157"/>
      <c r="N471" s="157"/>
      <c r="O471" s="157"/>
      <c r="P471" s="157"/>
      <c r="Q471" s="157"/>
      <c r="R471" s="157"/>
      <c r="S471" s="157"/>
      <c r="T471" s="157"/>
      <c r="U471" s="157"/>
      <c r="V471" s="157"/>
      <c r="W471" s="157"/>
      <c r="X471" s="157"/>
      <c r="Y471" s="157"/>
      <c r="Z471" s="157"/>
    </row>
    <row r="472" spans="1:26" ht="13.5" customHeight="1" x14ac:dyDescent="0.15">
      <c r="A472" s="157"/>
      <c r="B472" s="157"/>
      <c r="C472" s="157"/>
      <c r="D472" s="185"/>
      <c r="E472" s="157"/>
      <c r="F472" s="186"/>
      <c r="G472" s="157"/>
      <c r="H472" s="186"/>
      <c r="I472" s="157"/>
      <c r="J472" s="157"/>
      <c r="K472" s="157"/>
      <c r="L472" s="157"/>
      <c r="M472" s="157"/>
      <c r="N472" s="157"/>
      <c r="O472" s="157"/>
      <c r="P472" s="157"/>
      <c r="Q472" s="157"/>
      <c r="R472" s="157"/>
      <c r="S472" s="157"/>
      <c r="T472" s="157"/>
      <c r="U472" s="157"/>
      <c r="V472" s="157"/>
      <c r="W472" s="157"/>
      <c r="X472" s="157"/>
      <c r="Y472" s="157"/>
      <c r="Z472" s="157"/>
    </row>
    <row r="473" spans="1:26" ht="13.5" customHeight="1" x14ac:dyDescent="0.15">
      <c r="A473" s="157"/>
      <c r="B473" s="157"/>
      <c r="C473" s="157"/>
      <c r="D473" s="185"/>
      <c r="E473" s="157"/>
      <c r="F473" s="186"/>
      <c r="G473" s="157"/>
      <c r="H473" s="186"/>
      <c r="I473" s="157"/>
      <c r="J473" s="157"/>
      <c r="K473" s="157"/>
      <c r="L473" s="157"/>
      <c r="M473" s="157"/>
      <c r="N473" s="157"/>
      <c r="O473" s="157"/>
      <c r="P473" s="157"/>
      <c r="Q473" s="157"/>
      <c r="R473" s="157"/>
      <c r="S473" s="157"/>
      <c r="T473" s="157"/>
      <c r="U473" s="157"/>
      <c r="V473" s="157"/>
      <c r="W473" s="157"/>
      <c r="X473" s="157"/>
      <c r="Y473" s="157"/>
      <c r="Z473" s="157"/>
    </row>
    <row r="474" spans="1:26" ht="13.5" customHeight="1" x14ac:dyDescent="0.15">
      <c r="A474" s="157"/>
      <c r="B474" s="157"/>
      <c r="C474" s="157"/>
      <c r="D474" s="185"/>
      <c r="E474" s="157"/>
      <c r="F474" s="186"/>
      <c r="G474" s="157"/>
      <c r="H474" s="186"/>
      <c r="I474" s="157"/>
      <c r="J474" s="157"/>
      <c r="K474" s="157"/>
      <c r="L474" s="157"/>
      <c r="M474" s="157"/>
      <c r="N474" s="157"/>
      <c r="O474" s="157"/>
      <c r="P474" s="157"/>
      <c r="Q474" s="157"/>
      <c r="R474" s="157"/>
      <c r="S474" s="157"/>
      <c r="T474" s="157"/>
      <c r="U474" s="157"/>
      <c r="V474" s="157"/>
      <c r="W474" s="157"/>
      <c r="X474" s="157"/>
      <c r="Y474" s="157"/>
      <c r="Z474" s="157"/>
    </row>
    <row r="475" spans="1:26" ht="13.5" customHeight="1" x14ac:dyDescent="0.15">
      <c r="A475" s="157"/>
      <c r="B475" s="157"/>
      <c r="C475" s="157"/>
      <c r="D475" s="185"/>
      <c r="E475" s="157"/>
      <c r="F475" s="186"/>
      <c r="G475" s="157"/>
      <c r="H475" s="186"/>
      <c r="I475" s="157"/>
      <c r="J475" s="157"/>
      <c r="K475" s="157"/>
      <c r="L475" s="157"/>
      <c r="M475" s="157"/>
      <c r="N475" s="157"/>
      <c r="O475" s="157"/>
      <c r="P475" s="157"/>
      <c r="Q475" s="157"/>
      <c r="R475" s="157"/>
      <c r="S475" s="157"/>
      <c r="T475" s="157"/>
      <c r="U475" s="157"/>
      <c r="V475" s="157"/>
      <c r="W475" s="157"/>
      <c r="X475" s="157"/>
      <c r="Y475" s="157"/>
      <c r="Z475" s="157"/>
    </row>
    <row r="476" spans="1:26" ht="13.5" customHeight="1" x14ac:dyDescent="0.15">
      <c r="A476" s="157"/>
      <c r="B476" s="157"/>
      <c r="C476" s="157"/>
      <c r="D476" s="185"/>
      <c r="E476" s="157"/>
      <c r="F476" s="186"/>
      <c r="G476" s="157"/>
      <c r="H476" s="186"/>
      <c r="I476" s="157"/>
      <c r="J476" s="157"/>
      <c r="K476" s="157"/>
      <c r="L476" s="157"/>
      <c r="M476" s="157"/>
      <c r="N476" s="157"/>
      <c r="O476" s="157"/>
      <c r="P476" s="157"/>
      <c r="Q476" s="157"/>
      <c r="R476" s="157"/>
      <c r="S476" s="157"/>
      <c r="T476" s="157"/>
      <c r="U476" s="157"/>
      <c r="V476" s="157"/>
      <c r="W476" s="157"/>
      <c r="X476" s="157"/>
      <c r="Y476" s="157"/>
      <c r="Z476" s="157"/>
    </row>
    <row r="477" spans="1:26" ht="13.5" customHeight="1" x14ac:dyDescent="0.15">
      <c r="A477" s="157"/>
      <c r="B477" s="157"/>
      <c r="C477" s="157"/>
      <c r="D477" s="185"/>
      <c r="E477" s="157"/>
      <c r="F477" s="186"/>
      <c r="G477" s="157"/>
      <c r="H477" s="186"/>
      <c r="I477" s="157"/>
      <c r="J477" s="157"/>
      <c r="K477" s="157"/>
      <c r="L477" s="157"/>
      <c r="M477" s="157"/>
      <c r="N477" s="157"/>
      <c r="O477" s="157"/>
      <c r="P477" s="157"/>
      <c r="Q477" s="157"/>
      <c r="R477" s="157"/>
      <c r="S477" s="157"/>
      <c r="T477" s="157"/>
      <c r="U477" s="157"/>
      <c r="V477" s="157"/>
      <c r="W477" s="157"/>
      <c r="X477" s="157"/>
      <c r="Y477" s="157"/>
      <c r="Z477" s="157"/>
    </row>
    <row r="478" spans="1:26" ht="13.5" customHeight="1" x14ac:dyDescent="0.15">
      <c r="A478" s="157"/>
      <c r="B478" s="157"/>
      <c r="C478" s="157"/>
      <c r="D478" s="185"/>
      <c r="E478" s="157"/>
      <c r="F478" s="186"/>
      <c r="G478" s="157"/>
      <c r="H478" s="186"/>
      <c r="I478" s="157"/>
      <c r="J478" s="157"/>
      <c r="K478" s="157"/>
      <c r="L478" s="157"/>
      <c r="M478" s="157"/>
      <c r="N478" s="157"/>
      <c r="O478" s="157"/>
      <c r="P478" s="157"/>
      <c r="Q478" s="157"/>
      <c r="R478" s="157"/>
      <c r="S478" s="157"/>
      <c r="T478" s="157"/>
      <c r="U478" s="157"/>
      <c r="V478" s="157"/>
      <c r="W478" s="157"/>
      <c r="X478" s="157"/>
      <c r="Y478" s="157"/>
      <c r="Z478" s="157"/>
    </row>
    <row r="479" spans="1:26" ht="13.5" customHeight="1" x14ac:dyDescent="0.15">
      <c r="A479" s="157"/>
      <c r="B479" s="157"/>
      <c r="C479" s="157"/>
      <c r="D479" s="185"/>
      <c r="E479" s="157"/>
      <c r="F479" s="186"/>
      <c r="G479" s="157"/>
      <c r="H479" s="186"/>
      <c r="I479" s="157"/>
      <c r="J479" s="157"/>
      <c r="K479" s="157"/>
      <c r="L479" s="157"/>
      <c r="M479" s="157"/>
      <c r="N479" s="157"/>
      <c r="O479" s="157"/>
      <c r="P479" s="157"/>
      <c r="Q479" s="157"/>
      <c r="R479" s="157"/>
      <c r="S479" s="157"/>
      <c r="T479" s="157"/>
      <c r="U479" s="157"/>
      <c r="V479" s="157"/>
      <c r="W479" s="157"/>
      <c r="X479" s="157"/>
      <c r="Y479" s="157"/>
      <c r="Z479" s="157"/>
    </row>
    <row r="480" spans="1:26" ht="13.5" customHeight="1" x14ac:dyDescent="0.15">
      <c r="A480" s="157"/>
      <c r="B480" s="157"/>
      <c r="C480" s="157"/>
      <c r="D480" s="185"/>
      <c r="E480" s="157"/>
      <c r="F480" s="186"/>
      <c r="G480" s="157"/>
      <c r="H480" s="186"/>
      <c r="I480" s="157"/>
      <c r="J480" s="157"/>
      <c r="K480" s="157"/>
      <c r="L480" s="157"/>
      <c r="M480" s="157"/>
      <c r="N480" s="157"/>
      <c r="O480" s="157"/>
      <c r="P480" s="157"/>
      <c r="Q480" s="157"/>
      <c r="R480" s="157"/>
      <c r="S480" s="157"/>
      <c r="T480" s="157"/>
      <c r="U480" s="157"/>
      <c r="V480" s="157"/>
      <c r="W480" s="157"/>
      <c r="X480" s="157"/>
      <c r="Y480" s="157"/>
      <c r="Z480" s="157"/>
    </row>
    <row r="481" spans="1:26" ht="13.5" customHeight="1" x14ac:dyDescent="0.15">
      <c r="A481" s="157"/>
      <c r="B481" s="157"/>
      <c r="C481" s="157"/>
      <c r="D481" s="185"/>
      <c r="E481" s="157"/>
      <c r="F481" s="186"/>
      <c r="G481" s="157"/>
      <c r="H481" s="186"/>
      <c r="I481" s="157"/>
      <c r="J481" s="157"/>
      <c r="K481" s="157"/>
      <c r="L481" s="157"/>
      <c r="M481" s="157"/>
      <c r="N481" s="157"/>
      <c r="O481" s="157"/>
      <c r="P481" s="157"/>
      <c r="Q481" s="157"/>
      <c r="R481" s="157"/>
      <c r="S481" s="157"/>
      <c r="T481" s="157"/>
      <c r="U481" s="157"/>
      <c r="V481" s="157"/>
      <c r="W481" s="157"/>
      <c r="X481" s="157"/>
      <c r="Y481" s="157"/>
      <c r="Z481" s="157"/>
    </row>
    <row r="482" spans="1:26" ht="13.5" customHeight="1" x14ac:dyDescent="0.15">
      <c r="A482" s="157"/>
      <c r="B482" s="157"/>
      <c r="C482" s="157"/>
      <c r="D482" s="185"/>
      <c r="E482" s="157"/>
      <c r="F482" s="186"/>
      <c r="G482" s="157"/>
      <c r="H482" s="186"/>
      <c r="I482" s="157"/>
      <c r="J482" s="157"/>
      <c r="K482" s="157"/>
      <c r="L482" s="157"/>
      <c r="M482" s="157"/>
      <c r="N482" s="157"/>
      <c r="O482" s="157"/>
      <c r="P482" s="157"/>
      <c r="Q482" s="157"/>
      <c r="R482" s="157"/>
      <c r="S482" s="157"/>
      <c r="T482" s="157"/>
      <c r="U482" s="157"/>
      <c r="V482" s="157"/>
      <c r="W482" s="157"/>
      <c r="X482" s="157"/>
      <c r="Y482" s="157"/>
      <c r="Z482" s="157"/>
    </row>
    <row r="483" spans="1:26" ht="13.5" customHeight="1" x14ac:dyDescent="0.15">
      <c r="A483" s="157"/>
      <c r="B483" s="157"/>
      <c r="C483" s="157"/>
      <c r="D483" s="185"/>
      <c r="E483" s="157"/>
      <c r="F483" s="186"/>
      <c r="G483" s="157"/>
      <c r="H483" s="186"/>
      <c r="I483" s="157"/>
      <c r="J483" s="157"/>
      <c r="K483" s="157"/>
      <c r="L483" s="157"/>
      <c r="M483" s="157"/>
      <c r="N483" s="157"/>
      <c r="O483" s="157"/>
      <c r="P483" s="157"/>
      <c r="Q483" s="157"/>
      <c r="R483" s="157"/>
      <c r="S483" s="157"/>
      <c r="T483" s="157"/>
      <c r="U483" s="157"/>
      <c r="V483" s="157"/>
      <c r="W483" s="157"/>
      <c r="X483" s="157"/>
      <c r="Y483" s="157"/>
      <c r="Z483" s="157"/>
    </row>
    <row r="484" spans="1:26" ht="13.5" customHeight="1" x14ac:dyDescent="0.15">
      <c r="A484" s="157"/>
      <c r="B484" s="157"/>
      <c r="C484" s="157"/>
      <c r="D484" s="185"/>
      <c r="E484" s="157"/>
      <c r="F484" s="186"/>
      <c r="G484" s="157"/>
      <c r="H484" s="186"/>
      <c r="I484" s="157"/>
      <c r="J484" s="157"/>
      <c r="K484" s="157"/>
      <c r="L484" s="157"/>
      <c r="M484" s="157"/>
      <c r="N484" s="157"/>
      <c r="O484" s="157"/>
      <c r="P484" s="157"/>
      <c r="Q484" s="157"/>
      <c r="R484" s="157"/>
      <c r="S484" s="157"/>
      <c r="T484" s="157"/>
      <c r="U484" s="157"/>
      <c r="V484" s="157"/>
      <c r="W484" s="157"/>
      <c r="X484" s="157"/>
      <c r="Y484" s="157"/>
      <c r="Z484" s="157"/>
    </row>
    <row r="485" spans="1:26" ht="13.5" customHeight="1" x14ac:dyDescent="0.15">
      <c r="A485" s="157"/>
      <c r="B485" s="157"/>
      <c r="C485" s="157"/>
      <c r="D485" s="185"/>
      <c r="E485" s="157"/>
      <c r="F485" s="186"/>
      <c r="G485" s="157"/>
      <c r="H485" s="186"/>
      <c r="I485" s="157"/>
      <c r="J485" s="157"/>
      <c r="K485" s="157"/>
      <c r="L485" s="157"/>
      <c r="M485" s="157"/>
      <c r="N485" s="157"/>
      <c r="O485" s="157"/>
      <c r="P485" s="157"/>
      <c r="Q485" s="157"/>
      <c r="R485" s="157"/>
      <c r="S485" s="157"/>
      <c r="T485" s="157"/>
      <c r="U485" s="157"/>
      <c r="V485" s="157"/>
      <c r="W485" s="157"/>
      <c r="X485" s="157"/>
      <c r="Y485" s="157"/>
      <c r="Z485" s="157"/>
    </row>
    <row r="486" spans="1:26" ht="13.5" customHeight="1" x14ac:dyDescent="0.15">
      <c r="A486" s="157"/>
      <c r="B486" s="157"/>
      <c r="C486" s="157"/>
      <c r="D486" s="185"/>
      <c r="E486" s="157"/>
      <c r="F486" s="186"/>
      <c r="G486" s="157"/>
      <c r="H486" s="186"/>
      <c r="I486" s="157"/>
      <c r="J486" s="157"/>
      <c r="K486" s="157"/>
      <c r="L486" s="157"/>
      <c r="M486" s="157"/>
      <c r="N486" s="157"/>
      <c r="O486" s="157"/>
      <c r="P486" s="157"/>
      <c r="Q486" s="157"/>
      <c r="R486" s="157"/>
      <c r="S486" s="157"/>
      <c r="T486" s="157"/>
      <c r="U486" s="157"/>
      <c r="V486" s="157"/>
      <c r="W486" s="157"/>
      <c r="X486" s="157"/>
      <c r="Y486" s="157"/>
      <c r="Z486" s="157"/>
    </row>
    <row r="487" spans="1:26" ht="13.5" customHeight="1" x14ac:dyDescent="0.15">
      <c r="A487" s="157"/>
      <c r="B487" s="157"/>
      <c r="C487" s="157"/>
      <c r="D487" s="185"/>
      <c r="E487" s="157"/>
      <c r="F487" s="186"/>
      <c r="G487" s="157"/>
      <c r="H487" s="186"/>
      <c r="I487" s="157"/>
      <c r="J487" s="157"/>
      <c r="K487" s="157"/>
      <c r="L487" s="157"/>
      <c r="M487" s="157"/>
      <c r="N487" s="157"/>
      <c r="O487" s="157"/>
      <c r="P487" s="157"/>
      <c r="Q487" s="157"/>
      <c r="R487" s="157"/>
      <c r="S487" s="157"/>
      <c r="T487" s="157"/>
      <c r="U487" s="157"/>
      <c r="V487" s="157"/>
      <c r="W487" s="157"/>
      <c r="X487" s="157"/>
      <c r="Y487" s="157"/>
      <c r="Z487" s="157"/>
    </row>
    <row r="488" spans="1:26" ht="13.5" customHeight="1" x14ac:dyDescent="0.15">
      <c r="A488" s="157"/>
      <c r="B488" s="157"/>
      <c r="C488" s="157"/>
      <c r="D488" s="185"/>
      <c r="E488" s="157"/>
      <c r="F488" s="186"/>
      <c r="G488" s="157"/>
      <c r="H488" s="186"/>
      <c r="I488" s="157"/>
      <c r="J488" s="157"/>
      <c r="K488" s="157"/>
      <c r="L488" s="157"/>
      <c r="M488" s="157"/>
      <c r="N488" s="157"/>
      <c r="O488" s="157"/>
      <c r="P488" s="157"/>
      <c r="Q488" s="157"/>
      <c r="R488" s="157"/>
      <c r="S488" s="157"/>
      <c r="T488" s="157"/>
      <c r="U488" s="157"/>
      <c r="V488" s="157"/>
      <c r="W488" s="157"/>
      <c r="X488" s="157"/>
      <c r="Y488" s="157"/>
      <c r="Z488" s="157"/>
    </row>
    <row r="489" spans="1:26" ht="13.5" customHeight="1" x14ac:dyDescent="0.15">
      <c r="A489" s="157"/>
      <c r="B489" s="157"/>
      <c r="C489" s="157"/>
      <c r="D489" s="185"/>
      <c r="E489" s="157"/>
      <c r="F489" s="186"/>
      <c r="G489" s="157"/>
      <c r="H489" s="186"/>
      <c r="I489" s="157"/>
      <c r="J489" s="157"/>
      <c r="K489" s="157"/>
      <c r="L489" s="157"/>
      <c r="M489" s="157"/>
      <c r="N489" s="157"/>
      <c r="O489" s="157"/>
      <c r="P489" s="157"/>
      <c r="Q489" s="157"/>
      <c r="R489" s="157"/>
      <c r="S489" s="157"/>
      <c r="T489" s="157"/>
      <c r="U489" s="157"/>
      <c r="V489" s="157"/>
      <c r="W489" s="157"/>
      <c r="X489" s="157"/>
      <c r="Y489" s="157"/>
      <c r="Z489" s="157"/>
    </row>
    <row r="490" spans="1:26" ht="13.5" customHeight="1" x14ac:dyDescent="0.15">
      <c r="A490" s="157"/>
      <c r="B490" s="157"/>
      <c r="C490" s="157"/>
      <c r="D490" s="185"/>
      <c r="E490" s="157"/>
      <c r="F490" s="186"/>
      <c r="G490" s="157"/>
      <c r="H490" s="186"/>
      <c r="I490" s="157"/>
      <c r="J490" s="157"/>
      <c r="K490" s="157"/>
      <c r="L490" s="157"/>
      <c r="M490" s="157"/>
      <c r="N490" s="157"/>
      <c r="O490" s="157"/>
      <c r="P490" s="157"/>
      <c r="Q490" s="157"/>
      <c r="R490" s="157"/>
      <c r="S490" s="157"/>
      <c r="T490" s="157"/>
      <c r="U490" s="157"/>
      <c r="V490" s="157"/>
      <c r="W490" s="157"/>
      <c r="X490" s="157"/>
      <c r="Y490" s="157"/>
      <c r="Z490" s="157"/>
    </row>
    <row r="491" spans="1:26" ht="13.5" customHeight="1" x14ac:dyDescent="0.15">
      <c r="A491" s="157"/>
      <c r="B491" s="157"/>
      <c r="C491" s="157"/>
      <c r="D491" s="185"/>
      <c r="E491" s="157"/>
      <c r="F491" s="186"/>
      <c r="G491" s="157"/>
      <c r="H491" s="186"/>
      <c r="I491" s="157"/>
      <c r="J491" s="157"/>
      <c r="K491" s="157"/>
      <c r="L491" s="157"/>
      <c r="M491" s="157"/>
      <c r="N491" s="157"/>
      <c r="O491" s="157"/>
      <c r="P491" s="157"/>
      <c r="Q491" s="157"/>
      <c r="R491" s="157"/>
      <c r="S491" s="157"/>
      <c r="T491" s="157"/>
      <c r="U491" s="157"/>
      <c r="V491" s="157"/>
      <c r="W491" s="157"/>
      <c r="X491" s="157"/>
      <c r="Y491" s="157"/>
      <c r="Z491" s="157"/>
    </row>
    <row r="492" spans="1:26" ht="13.5" customHeight="1" x14ac:dyDescent="0.15">
      <c r="A492" s="157"/>
      <c r="B492" s="157"/>
      <c r="C492" s="157"/>
      <c r="D492" s="185"/>
      <c r="E492" s="157"/>
      <c r="F492" s="186"/>
      <c r="G492" s="157"/>
      <c r="H492" s="186"/>
      <c r="I492" s="157"/>
      <c r="J492" s="157"/>
      <c r="K492" s="157"/>
      <c r="L492" s="157"/>
      <c r="M492" s="157"/>
      <c r="N492" s="157"/>
      <c r="O492" s="157"/>
      <c r="P492" s="157"/>
      <c r="Q492" s="157"/>
      <c r="R492" s="157"/>
      <c r="S492" s="157"/>
      <c r="T492" s="157"/>
      <c r="U492" s="157"/>
      <c r="V492" s="157"/>
      <c r="W492" s="157"/>
      <c r="X492" s="157"/>
      <c r="Y492" s="157"/>
      <c r="Z492" s="157"/>
    </row>
    <row r="493" spans="1:26" ht="13.5" customHeight="1" x14ac:dyDescent="0.15">
      <c r="A493" s="157"/>
      <c r="B493" s="157"/>
      <c r="C493" s="157"/>
      <c r="D493" s="185"/>
      <c r="E493" s="157"/>
      <c r="F493" s="186"/>
      <c r="G493" s="157"/>
      <c r="H493" s="186"/>
      <c r="I493" s="157"/>
      <c r="J493" s="157"/>
      <c r="K493" s="157"/>
      <c r="L493" s="157"/>
      <c r="M493" s="157"/>
      <c r="N493" s="157"/>
      <c r="O493" s="157"/>
      <c r="P493" s="157"/>
      <c r="Q493" s="157"/>
      <c r="R493" s="157"/>
      <c r="S493" s="157"/>
      <c r="T493" s="157"/>
      <c r="U493" s="157"/>
      <c r="V493" s="157"/>
      <c r="W493" s="157"/>
      <c r="X493" s="157"/>
      <c r="Y493" s="157"/>
      <c r="Z493" s="157"/>
    </row>
    <row r="494" spans="1:26" ht="13.5" customHeight="1" x14ac:dyDescent="0.15">
      <c r="A494" s="157"/>
      <c r="B494" s="157"/>
      <c r="C494" s="157"/>
      <c r="D494" s="185"/>
      <c r="E494" s="157"/>
      <c r="F494" s="186"/>
      <c r="G494" s="157"/>
      <c r="H494" s="186"/>
      <c r="I494" s="157"/>
      <c r="J494" s="157"/>
      <c r="K494" s="157"/>
      <c r="L494" s="157"/>
      <c r="M494" s="157"/>
      <c r="N494" s="157"/>
      <c r="O494" s="157"/>
      <c r="P494" s="157"/>
      <c r="Q494" s="157"/>
      <c r="R494" s="157"/>
      <c r="S494" s="157"/>
      <c r="T494" s="157"/>
      <c r="U494" s="157"/>
      <c r="V494" s="157"/>
      <c r="W494" s="157"/>
      <c r="X494" s="157"/>
      <c r="Y494" s="157"/>
      <c r="Z494" s="157"/>
    </row>
    <row r="495" spans="1:26" ht="13.5" customHeight="1" x14ac:dyDescent="0.15">
      <c r="A495" s="157"/>
      <c r="B495" s="157"/>
      <c r="C495" s="157"/>
      <c r="D495" s="185"/>
      <c r="E495" s="157"/>
      <c r="F495" s="186"/>
      <c r="G495" s="157"/>
      <c r="H495" s="186"/>
      <c r="I495" s="157"/>
      <c r="J495" s="157"/>
      <c r="K495" s="157"/>
      <c r="L495" s="157"/>
      <c r="M495" s="157"/>
      <c r="N495" s="157"/>
      <c r="O495" s="157"/>
      <c r="P495" s="157"/>
      <c r="Q495" s="157"/>
      <c r="R495" s="157"/>
      <c r="S495" s="157"/>
      <c r="T495" s="157"/>
      <c r="U495" s="157"/>
      <c r="V495" s="157"/>
      <c r="W495" s="157"/>
      <c r="X495" s="157"/>
      <c r="Y495" s="157"/>
      <c r="Z495" s="157"/>
    </row>
    <row r="496" spans="1:26" ht="13.5" customHeight="1" x14ac:dyDescent="0.15">
      <c r="A496" s="157"/>
      <c r="B496" s="157"/>
      <c r="C496" s="157"/>
      <c r="D496" s="185"/>
      <c r="E496" s="157"/>
      <c r="F496" s="186"/>
      <c r="G496" s="157"/>
      <c r="H496" s="186"/>
      <c r="I496" s="157"/>
      <c r="J496" s="157"/>
      <c r="K496" s="157"/>
      <c r="L496" s="157"/>
      <c r="M496" s="157"/>
      <c r="N496" s="157"/>
      <c r="O496" s="157"/>
      <c r="P496" s="157"/>
      <c r="Q496" s="157"/>
      <c r="R496" s="157"/>
      <c r="S496" s="157"/>
      <c r="T496" s="157"/>
      <c r="U496" s="157"/>
      <c r="V496" s="157"/>
      <c r="W496" s="157"/>
      <c r="X496" s="157"/>
      <c r="Y496" s="157"/>
      <c r="Z496" s="157"/>
    </row>
    <row r="497" spans="1:26" ht="13.5" customHeight="1" x14ac:dyDescent="0.15">
      <c r="A497" s="157"/>
      <c r="B497" s="157"/>
      <c r="C497" s="157"/>
      <c r="D497" s="185"/>
      <c r="E497" s="157"/>
      <c r="F497" s="186"/>
      <c r="G497" s="157"/>
      <c r="H497" s="186"/>
      <c r="I497" s="157"/>
      <c r="J497" s="157"/>
      <c r="K497" s="157"/>
      <c r="L497" s="157"/>
      <c r="M497" s="157"/>
      <c r="N497" s="157"/>
      <c r="O497" s="157"/>
      <c r="P497" s="157"/>
      <c r="Q497" s="157"/>
      <c r="R497" s="157"/>
      <c r="S497" s="157"/>
      <c r="T497" s="157"/>
      <c r="U497" s="157"/>
      <c r="V497" s="157"/>
      <c r="W497" s="157"/>
      <c r="X497" s="157"/>
      <c r="Y497" s="157"/>
      <c r="Z497" s="157"/>
    </row>
    <row r="498" spans="1:26" ht="13.5" customHeight="1" x14ac:dyDescent="0.15">
      <c r="A498" s="157"/>
      <c r="B498" s="157"/>
      <c r="C498" s="157"/>
      <c r="D498" s="185"/>
      <c r="E498" s="157"/>
      <c r="F498" s="186"/>
      <c r="G498" s="157"/>
      <c r="H498" s="186"/>
      <c r="I498" s="157"/>
      <c r="J498" s="157"/>
      <c r="K498" s="157"/>
      <c r="L498" s="157"/>
      <c r="M498" s="157"/>
      <c r="N498" s="157"/>
      <c r="O498" s="157"/>
      <c r="P498" s="157"/>
      <c r="Q498" s="157"/>
      <c r="R498" s="157"/>
      <c r="S498" s="157"/>
      <c r="T498" s="157"/>
      <c r="U498" s="157"/>
      <c r="V498" s="157"/>
      <c r="W498" s="157"/>
      <c r="X498" s="157"/>
      <c r="Y498" s="157"/>
      <c r="Z498" s="157"/>
    </row>
    <row r="499" spans="1:26" ht="13.5" customHeight="1" x14ac:dyDescent="0.15">
      <c r="A499" s="157"/>
      <c r="B499" s="157"/>
      <c r="C499" s="157"/>
      <c r="D499" s="185"/>
      <c r="E499" s="157"/>
      <c r="F499" s="186"/>
      <c r="G499" s="157"/>
      <c r="H499" s="186"/>
      <c r="I499" s="157"/>
      <c r="J499" s="157"/>
      <c r="K499" s="157"/>
      <c r="L499" s="157"/>
      <c r="M499" s="157"/>
      <c r="N499" s="157"/>
      <c r="O499" s="157"/>
      <c r="P499" s="157"/>
      <c r="Q499" s="157"/>
      <c r="R499" s="157"/>
      <c r="S499" s="157"/>
      <c r="T499" s="157"/>
      <c r="U499" s="157"/>
      <c r="V499" s="157"/>
      <c r="W499" s="157"/>
      <c r="X499" s="157"/>
      <c r="Y499" s="157"/>
      <c r="Z499" s="157"/>
    </row>
    <row r="500" spans="1:26" ht="13.5" customHeight="1" x14ac:dyDescent="0.15">
      <c r="A500" s="157"/>
      <c r="B500" s="157"/>
      <c r="C500" s="157"/>
      <c r="D500" s="185"/>
      <c r="E500" s="157"/>
      <c r="F500" s="186"/>
      <c r="G500" s="157"/>
      <c r="H500" s="186"/>
      <c r="I500" s="157"/>
      <c r="J500" s="157"/>
      <c r="K500" s="157"/>
      <c r="L500" s="157"/>
      <c r="M500" s="157"/>
      <c r="N500" s="157"/>
      <c r="O500" s="157"/>
      <c r="P500" s="157"/>
      <c r="Q500" s="157"/>
      <c r="R500" s="157"/>
      <c r="S500" s="157"/>
      <c r="T500" s="157"/>
      <c r="U500" s="157"/>
      <c r="V500" s="157"/>
      <c r="W500" s="157"/>
      <c r="X500" s="157"/>
      <c r="Y500" s="157"/>
      <c r="Z500" s="157"/>
    </row>
    <row r="501" spans="1:26" ht="13.5" customHeight="1" x14ac:dyDescent="0.15">
      <c r="A501" s="157"/>
      <c r="B501" s="157"/>
      <c r="C501" s="157"/>
      <c r="D501" s="185"/>
      <c r="E501" s="157"/>
      <c r="F501" s="186"/>
      <c r="G501" s="157"/>
      <c r="H501" s="186"/>
      <c r="I501" s="157"/>
      <c r="J501" s="157"/>
      <c r="K501" s="157"/>
      <c r="L501" s="157"/>
      <c r="M501" s="157"/>
      <c r="N501" s="157"/>
      <c r="O501" s="157"/>
      <c r="P501" s="157"/>
      <c r="Q501" s="157"/>
      <c r="R501" s="157"/>
      <c r="S501" s="157"/>
      <c r="T501" s="157"/>
      <c r="U501" s="157"/>
      <c r="V501" s="157"/>
      <c r="W501" s="157"/>
      <c r="X501" s="157"/>
      <c r="Y501" s="157"/>
      <c r="Z501" s="157"/>
    </row>
    <row r="502" spans="1:26" ht="13.5" customHeight="1" x14ac:dyDescent="0.15">
      <c r="A502" s="157"/>
      <c r="B502" s="157"/>
      <c r="C502" s="157"/>
      <c r="D502" s="185"/>
      <c r="E502" s="157"/>
      <c r="F502" s="186"/>
      <c r="G502" s="157"/>
      <c r="H502" s="186"/>
      <c r="I502" s="157"/>
      <c r="J502" s="157"/>
      <c r="K502" s="157"/>
      <c r="L502" s="157"/>
      <c r="M502" s="157"/>
      <c r="N502" s="157"/>
      <c r="O502" s="157"/>
      <c r="P502" s="157"/>
      <c r="Q502" s="157"/>
      <c r="R502" s="157"/>
      <c r="S502" s="157"/>
      <c r="T502" s="157"/>
      <c r="U502" s="157"/>
      <c r="V502" s="157"/>
      <c r="W502" s="157"/>
      <c r="X502" s="157"/>
      <c r="Y502" s="157"/>
      <c r="Z502" s="157"/>
    </row>
    <row r="503" spans="1:26" ht="13.5" customHeight="1" x14ac:dyDescent="0.15">
      <c r="A503" s="157"/>
      <c r="B503" s="157"/>
      <c r="C503" s="157"/>
      <c r="D503" s="185"/>
      <c r="E503" s="157"/>
      <c r="F503" s="186"/>
      <c r="G503" s="157"/>
      <c r="H503" s="186"/>
      <c r="I503" s="157"/>
      <c r="J503" s="157"/>
      <c r="K503" s="157"/>
      <c r="L503" s="157"/>
      <c r="M503" s="157"/>
      <c r="N503" s="157"/>
      <c r="O503" s="157"/>
      <c r="P503" s="157"/>
      <c r="Q503" s="157"/>
      <c r="R503" s="157"/>
      <c r="S503" s="157"/>
      <c r="T503" s="157"/>
      <c r="U503" s="157"/>
      <c r="V503" s="157"/>
      <c r="W503" s="157"/>
      <c r="X503" s="157"/>
      <c r="Y503" s="157"/>
      <c r="Z503" s="157"/>
    </row>
    <row r="504" spans="1:26" ht="13.5" customHeight="1" x14ac:dyDescent="0.15">
      <c r="A504" s="157"/>
      <c r="B504" s="157"/>
      <c r="C504" s="157"/>
      <c r="D504" s="185"/>
      <c r="E504" s="157"/>
      <c r="F504" s="186"/>
      <c r="G504" s="157"/>
      <c r="H504" s="186"/>
      <c r="I504" s="157"/>
      <c r="J504" s="157"/>
      <c r="K504" s="157"/>
      <c r="L504" s="157"/>
      <c r="M504" s="157"/>
      <c r="N504" s="157"/>
      <c r="O504" s="157"/>
      <c r="P504" s="157"/>
      <c r="Q504" s="157"/>
      <c r="R504" s="157"/>
      <c r="S504" s="157"/>
      <c r="T504" s="157"/>
      <c r="U504" s="157"/>
      <c r="V504" s="157"/>
      <c r="W504" s="157"/>
      <c r="X504" s="157"/>
      <c r="Y504" s="157"/>
      <c r="Z504" s="157"/>
    </row>
    <row r="505" spans="1:26" ht="13.5" customHeight="1" x14ac:dyDescent="0.15">
      <c r="A505" s="157"/>
      <c r="B505" s="157"/>
      <c r="C505" s="157"/>
      <c r="D505" s="185"/>
      <c r="E505" s="157"/>
      <c r="F505" s="186"/>
      <c r="G505" s="157"/>
      <c r="H505" s="186"/>
      <c r="I505" s="157"/>
      <c r="J505" s="157"/>
      <c r="K505" s="157"/>
      <c r="L505" s="157"/>
      <c r="M505" s="157"/>
      <c r="N505" s="157"/>
      <c r="O505" s="157"/>
      <c r="P505" s="157"/>
      <c r="Q505" s="157"/>
      <c r="R505" s="157"/>
      <c r="S505" s="157"/>
      <c r="T505" s="157"/>
      <c r="U505" s="157"/>
      <c r="V505" s="157"/>
      <c r="W505" s="157"/>
      <c r="X505" s="157"/>
      <c r="Y505" s="157"/>
      <c r="Z505" s="157"/>
    </row>
    <row r="506" spans="1:26" ht="13.5" customHeight="1" x14ac:dyDescent="0.15">
      <c r="A506" s="157"/>
      <c r="B506" s="157"/>
      <c r="C506" s="157"/>
      <c r="D506" s="185"/>
      <c r="E506" s="157"/>
      <c r="F506" s="186"/>
      <c r="G506" s="157"/>
      <c r="H506" s="186"/>
      <c r="I506" s="157"/>
      <c r="J506" s="157"/>
      <c r="K506" s="157"/>
      <c r="L506" s="157"/>
      <c r="M506" s="157"/>
      <c r="N506" s="157"/>
      <c r="O506" s="157"/>
      <c r="P506" s="157"/>
      <c r="Q506" s="157"/>
      <c r="R506" s="157"/>
      <c r="S506" s="157"/>
      <c r="T506" s="157"/>
      <c r="U506" s="157"/>
      <c r="V506" s="157"/>
      <c r="W506" s="157"/>
      <c r="X506" s="157"/>
      <c r="Y506" s="157"/>
      <c r="Z506" s="157"/>
    </row>
    <row r="507" spans="1:26" ht="13.5" customHeight="1" x14ac:dyDescent="0.15">
      <c r="A507" s="157"/>
      <c r="B507" s="157"/>
      <c r="C507" s="157"/>
      <c r="D507" s="185"/>
      <c r="E507" s="157"/>
      <c r="F507" s="186"/>
      <c r="G507" s="157"/>
      <c r="H507" s="186"/>
      <c r="I507" s="157"/>
      <c r="J507" s="157"/>
      <c r="K507" s="157"/>
      <c r="L507" s="157"/>
      <c r="M507" s="157"/>
      <c r="N507" s="157"/>
      <c r="O507" s="157"/>
      <c r="P507" s="157"/>
      <c r="Q507" s="157"/>
      <c r="R507" s="157"/>
      <c r="S507" s="157"/>
      <c r="T507" s="157"/>
      <c r="U507" s="157"/>
      <c r="V507" s="157"/>
      <c r="W507" s="157"/>
      <c r="X507" s="157"/>
      <c r="Y507" s="157"/>
      <c r="Z507" s="157"/>
    </row>
    <row r="508" spans="1:26" ht="13.5" customHeight="1" x14ac:dyDescent="0.15">
      <c r="A508" s="157"/>
      <c r="B508" s="157"/>
      <c r="C508" s="157"/>
      <c r="D508" s="185"/>
      <c r="E508" s="157"/>
      <c r="F508" s="186"/>
      <c r="G508" s="157"/>
      <c r="H508" s="186"/>
      <c r="I508" s="157"/>
      <c r="J508" s="157"/>
      <c r="K508" s="157"/>
      <c r="L508" s="157"/>
      <c r="M508" s="157"/>
      <c r="N508" s="157"/>
      <c r="O508" s="157"/>
      <c r="P508" s="157"/>
      <c r="Q508" s="157"/>
      <c r="R508" s="157"/>
      <c r="S508" s="157"/>
      <c r="T508" s="157"/>
      <c r="U508" s="157"/>
      <c r="V508" s="157"/>
      <c r="W508" s="157"/>
      <c r="X508" s="157"/>
      <c r="Y508" s="157"/>
      <c r="Z508" s="157"/>
    </row>
    <row r="509" spans="1:26" ht="13.5" customHeight="1" x14ac:dyDescent="0.15">
      <c r="A509" s="157"/>
      <c r="B509" s="157"/>
      <c r="C509" s="157"/>
      <c r="D509" s="185"/>
      <c r="E509" s="157"/>
      <c r="F509" s="186"/>
      <c r="G509" s="157"/>
      <c r="H509" s="186"/>
      <c r="I509" s="157"/>
      <c r="J509" s="157"/>
      <c r="K509" s="157"/>
      <c r="L509" s="157"/>
      <c r="M509" s="157"/>
      <c r="N509" s="157"/>
      <c r="O509" s="157"/>
      <c r="P509" s="157"/>
      <c r="Q509" s="157"/>
      <c r="R509" s="157"/>
      <c r="S509" s="157"/>
      <c r="T509" s="157"/>
      <c r="U509" s="157"/>
      <c r="V509" s="157"/>
      <c r="W509" s="157"/>
      <c r="X509" s="157"/>
      <c r="Y509" s="157"/>
      <c r="Z509" s="157"/>
    </row>
    <row r="510" spans="1:26" ht="13.5" customHeight="1" x14ac:dyDescent="0.15">
      <c r="A510" s="157"/>
      <c r="B510" s="157"/>
      <c r="C510" s="157"/>
      <c r="D510" s="185"/>
      <c r="E510" s="157"/>
      <c r="F510" s="186"/>
      <c r="G510" s="157"/>
      <c r="H510" s="186"/>
      <c r="I510" s="157"/>
      <c r="J510" s="157"/>
      <c r="K510" s="157"/>
      <c r="L510" s="157"/>
      <c r="M510" s="157"/>
      <c r="N510" s="157"/>
      <c r="O510" s="157"/>
      <c r="P510" s="157"/>
      <c r="Q510" s="157"/>
      <c r="R510" s="157"/>
      <c r="S510" s="157"/>
      <c r="T510" s="157"/>
      <c r="U510" s="157"/>
      <c r="V510" s="157"/>
      <c r="W510" s="157"/>
      <c r="X510" s="157"/>
      <c r="Y510" s="157"/>
      <c r="Z510" s="157"/>
    </row>
    <row r="511" spans="1:26" ht="13.5" customHeight="1" x14ac:dyDescent="0.15">
      <c r="A511" s="157"/>
      <c r="B511" s="157"/>
      <c r="C511" s="157"/>
      <c r="D511" s="185"/>
      <c r="E511" s="157"/>
      <c r="F511" s="186"/>
      <c r="G511" s="157"/>
      <c r="H511" s="186"/>
      <c r="I511" s="157"/>
      <c r="J511" s="157"/>
      <c r="K511" s="157"/>
      <c r="L511" s="157"/>
      <c r="M511" s="157"/>
      <c r="N511" s="157"/>
      <c r="O511" s="157"/>
      <c r="P511" s="157"/>
      <c r="Q511" s="157"/>
      <c r="R511" s="157"/>
      <c r="S511" s="157"/>
      <c r="T511" s="157"/>
      <c r="U511" s="157"/>
      <c r="V511" s="157"/>
      <c r="W511" s="157"/>
      <c r="X511" s="157"/>
      <c r="Y511" s="157"/>
      <c r="Z511" s="157"/>
    </row>
    <row r="512" spans="1:26" ht="13.5" customHeight="1" x14ac:dyDescent="0.15">
      <c r="A512" s="157"/>
      <c r="B512" s="157"/>
      <c r="C512" s="157"/>
      <c r="D512" s="185"/>
      <c r="E512" s="157"/>
      <c r="F512" s="186"/>
      <c r="G512" s="157"/>
      <c r="H512" s="186"/>
      <c r="I512" s="157"/>
      <c r="J512" s="157"/>
      <c r="K512" s="157"/>
      <c r="L512" s="157"/>
      <c r="M512" s="157"/>
      <c r="N512" s="157"/>
      <c r="O512" s="157"/>
      <c r="P512" s="157"/>
      <c r="Q512" s="157"/>
      <c r="R512" s="157"/>
      <c r="S512" s="157"/>
      <c r="T512" s="157"/>
      <c r="U512" s="157"/>
      <c r="V512" s="157"/>
      <c r="W512" s="157"/>
      <c r="X512" s="157"/>
      <c r="Y512" s="157"/>
      <c r="Z512" s="157"/>
    </row>
    <row r="513" spans="1:26" ht="13.5" customHeight="1" x14ac:dyDescent="0.15">
      <c r="A513" s="157"/>
      <c r="B513" s="157"/>
      <c r="C513" s="157"/>
      <c r="D513" s="185"/>
      <c r="E513" s="157"/>
      <c r="F513" s="186"/>
      <c r="G513" s="157"/>
      <c r="H513" s="186"/>
      <c r="I513" s="157"/>
      <c r="J513" s="157"/>
      <c r="K513" s="157"/>
      <c r="L513" s="157"/>
      <c r="M513" s="157"/>
      <c r="N513" s="157"/>
      <c r="O513" s="157"/>
      <c r="P513" s="157"/>
      <c r="Q513" s="157"/>
      <c r="R513" s="157"/>
      <c r="S513" s="157"/>
      <c r="T513" s="157"/>
      <c r="U513" s="157"/>
      <c r="V513" s="157"/>
      <c r="W513" s="157"/>
      <c r="X513" s="157"/>
      <c r="Y513" s="157"/>
      <c r="Z513" s="157"/>
    </row>
    <row r="514" spans="1:26" ht="13.5" customHeight="1" x14ac:dyDescent="0.15">
      <c r="A514" s="157"/>
      <c r="B514" s="157"/>
      <c r="C514" s="157"/>
      <c r="D514" s="185"/>
      <c r="E514" s="157"/>
      <c r="F514" s="186"/>
      <c r="G514" s="157"/>
      <c r="H514" s="186"/>
      <c r="I514" s="157"/>
      <c r="J514" s="157"/>
      <c r="K514" s="157"/>
      <c r="L514" s="157"/>
      <c r="M514" s="157"/>
      <c r="N514" s="157"/>
      <c r="O514" s="157"/>
      <c r="P514" s="157"/>
      <c r="Q514" s="157"/>
      <c r="R514" s="157"/>
      <c r="S514" s="157"/>
      <c r="T514" s="157"/>
      <c r="U514" s="157"/>
      <c r="V514" s="157"/>
      <c r="W514" s="157"/>
      <c r="X514" s="157"/>
      <c r="Y514" s="157"/>
      <c r="Z514" s="157"/>
    </row>
    <row r="515" spans="1:26" ht="13.5" customHeight="1" x14ac:dyDescent="0.15">
      <c r="A515" s="157"/>
      <c r="B515" s="157"/>
      <c r="C515" s="157"/>
      <c r="D515" s="185"/>
      <c r="E515" s="157"/>
      <c r="F515" s="186"/>
      <c r="G515" s="157"/>
      <c r="H515" s="186"/>
      <c r="I515" s="157"/>
      <c r="J515" s="157"/>
      <c r="K515" s="157"/>
      <c r="L515" s="157"/>
      <c r="M515" s="157"/>
      <c r="N515" s="157"/>
      <c r="O515" s="157"/>
      <c r="P515" s="157"/>
      <c r="Q515" s="157"/>
      <c r="R515" s="157"/>
      <c r="S515" s="157"/>
      <c r="T515" s="157"/>
      <c r="U515" s="157"/>
      <c r="V515" s="157"/>
      <c r="W515" s="157"/>
      <c r="X515" s="157"/>
      <c r="Y515" s="157"/>
      <c r="Z515" s="157"/>
    </row>
    <row r="516" spans="1:26" ht="13.5" customHeight="1" x14ac:dyDescent="0.15">
      <c r="A516" s="157"/>
      <c r="B516" s="157"/>
      <c r="C516" s="157"/>
      <c r="D516" s="185"/>
      <c r="E516" s="157"/>
      <c r="F516" s="186"/>
      <c r="G516" s="157"/>
      <c r="H516" s="186"/>
      <c r="I516" s="157"/>
      <c r="J516" s="157"/>
      <c r="K516" s="157"/>
      <c r="L516" s="157"/>
      <c r="M516" s="157"/>
      <c r="N516" s="157"/>
      <c r="O516" s="157"/>
      <c r="P516" s="157"/>
      <c r="Q516" s="157"/>
      <c r="R516" s="157"/>
      <c r="S516" s="157"/>
      <c r="T516" s="157"/>
      <c r="U516" s="157"/>
      <c r="V516" s="157"/>
      <c r="W516" s="157"/>
      <c r="X516" s="157"/>
      <c r="Y516" s="157"/>
      <c r="Z516" s="157"/>
    </row>
    <row r="517" spans="1:26" ht="13.5" customHeight="1" x14ac:dyDescent="0.15">
      <c r="A517" s="157"/>
      <c r="B517" s="157"/>
      <c r="C517" s="157"/>
      <c r="D517" s="185"/>
      <c r="E517" s="157"/>
      <c r="F517" s="186"/>
      <c r="G517" s="157"/>
      <c r="H517" s="186"/>
      <c r="I517" s="157"/>
      <c r="J517" s="157"/>
      <c r="K517" s="157"/>
      <c r="L517" s="157"/>
      <c r="M517" s="157"/>
      <c r="N517" s="157"/>
      <c r="O517" s="157"/>
      <c r="P517" s="157"/>
      <c r="Q517" s="157"/>
      <c r="R517" s="157"/>
      <c r="S517" s="157"/>
      <c r="T517" s="157"/>
      <c r="U517" s="157"/>
      <c r="V517" s="157"/>
      <c r="W517" s="157"/>
      <c r="X517" s="157"/>
      <c r="Y517" s="157"/>
      <c r="Z517" s="157"/>
    </row>
    <row r="518" spans="1:26" ht="13.5" customHeight="1" x14ac:dyDescent="0.15">
      <c r="A518" s="157"/>
      <c r="B518" s="157"/>
      <c r="C518" s="157"/>
      <c r="D518" s="185"/>
      <c r="E518" s="157"/>
      <c r="F518" s="186"/>
      <c r="G518" s="157"/>
      <c r="H518" s="186"/>
      <c r="I518" s="157"/>
      <c r="J518" s="157"/>
      <c r="K518" s="157"/>
      <c r="L518" s="157"/>
      <c r="M518" s="157"/>
      <c r="N518" s="157"/>
      <c r="O518" s="157"/>
      <c r="P518" s="157"/>
      <c r="Q518" s="157"/>
      <c r="R518" s="157"/>
      <c r="S518" s="157"/>
      <c r="T518" s="157"/>
      <c r="U518" s="157"/>
      <c r="V518" s="157"/>
      <c r="W518" s="157"/>
      <c r="X518" s="157"/>
      <c r="Y518" s="157"/>
      <c r="Z518" s="157"/>
    </row>
    <row r="519" spans="1:26" ht="13.5" customHeight="1" x14ac:dyDescent="0.15">
      <c r="A519" s="157"/>
      <c r="B519" s="157"/>
      <c r="C519" s="157"/>
      <c r="D519" s="185"/>
      <c r="E519" s="157"/>
      <c r="F519" s="186"/>
      <c r="G519" s="157"/>
      <c r="H519" s="186"/>
      <c r="I519" s="157"/>
      <c r="J519" s="157"/>
      <c r="K519" s="157"/>
      <c r="L519" s="157"/>
      <c r="M519" s="157"/>
      <c r="N519" s="157"/>
      <c r="O519" s="157"/>
      <c r="P519" s="157"/>
      <c r="Q519" s="157"/>
      <c r="R519" s="157"/>
      <c r="S519" s="157"/>
      <c r="T519" s="157"/>
      <c r="U519" s="157"/>
      <c r="V519" s="157"/>
      <c r="W519" s="157"/>
      <c r="X519" s="157"/>
      <c r="Y519" s="157"/>
      <c r="Z519" s="157"/>
    </row>
    <row r="520" spans="1:26" ht="13.5" customHeight="1" x14ac:dyDescent="0.15">
      <c r="A520" s="157"/>
      <c r="B520" s="157"/>
      <c r="C520" s="157"/>
      <c r="D520" s="185"/>
      <c r="E520" s="157"/>
      <c r="F520" s="186"/>
      <c r="G520" s="157"/>
      <c r="H520" s="186"/>
      <c r="I520" s="157"/>
      <c r="J520" s="157"/>
      <c r="K520" s="157"/>
      <c r="L520" s="157"/>
      <c r="M520" s="157"/>
      <c r="N520" s="157"/>
      <c r="O520" s="157"/>
      <c r="P520" s="157"/>
      <c r="Q520" s="157"/>
      <c r="R520" s="157"/>
      <c r="S520" s="157"/>
      <c r="T520" s="157"/>
      <c r="U520" s="157"/>
      <c r="V520" s="157"/>
      <c r="W520" s="157"/>
      <c r="X520" s="157"/>
      <c r="Y520" s="157"/>
      <c r="Z520" s="157"/>
    </row>
    <row r="521" spans="1:26" ht="13.5" customHeight="1" x14ac:dyDescent="0.15">
      <c r="A521" s="157"/>
      <c r="B521" s="157"/>
      <c r="C521" s="157"/>
      <c r="D521" s="185"/>
      <c r="E521" s="157"/>
      <c r="F521" s="186"/>
      <c r="G521" s="157"/>
      <c r="H521" s="186"/>
      <c r="I521" s="157"/>
      <c r="J521" s="157"/>
      <c r="K521" s="157"/>
      <c r="L521" s="157"/>
      <c r="M521" s="157"/>
      <c r="N521" s="157"/>
      <c r="O521" s="157"/>
      <c r="P521" s="157"/>
      <c r="Q521" s="157"/>
      <c r="R521" s="157"/>
      <c r="S521" s="157"/>
      <c r="T521" s="157"/>
      <c r="U521" s="157"/>
      <c r="V521" s="157"/>
      <c r="W521" s="157"/>
      <c r="X521" s="157"/>
      <c r="Y521" s="157"/>
      <c r="Z521" s="157"/>
    </row>
    <row r="522" spans="1:26" ht="13.5" customHeight="1" x14ac:dyDescent="0.15">
      <c r="A522" s="157"/>
      <c r="B522" s="157"/>
      <c r="C522" s="157"/>
      <c r="D522" s="185"/>
      <c r="E522" s="157"/>
      <c r="F522" s="186"/>
      <c r="G522" s="157"/>
      <c r="H522" s="186"/>
      <c r="I522" s="157"/>
      <c r="J522" s="157"/>
      <c r="K522" s="157"/>
      <c r="L522" s="157"/>
      <c r="M522" s="157"/>
      <c r="N522" s="157"/>
      <c r="O522" s="157"/>
      <c r="P522" s="157"/>
      <c r="Q522" s="157"/>
      <c r="R522" s="157"/>
      <c r="S522" s="157"/>
      <c r="T522" s="157"/>
      <c r="U522" s="157"/>
      <c r="V522" s="157"/>
      <c r="W522" s="157"/>
      <c r="X522" s="157"/>
      <c r="Y522" s="157"/>
      <c r="Z522" s="157"/>
    </row>
    <row r="523" spans="1:26" ht="13.5" customHeight="1" x14ac:dyDescent="0.15">
      <c r="A523" s="157"/>
      <c r="B523" s="157"/>
      <c r="C523" s="157"/>
      <c r="D523" s="185"/>
      <c r="E523" s="157"/>
      <c r="F523" s="186"/>
      <c r="G523" s="157"/>
      <c r="H523" s="186"/>
      <c r="I523" s="157"/>
      <c r="J523" s="157"/>
      <c r="K523" s="157"/>
      <c r="L523" s="157"/>
      <c r="M523" s="157"/>
      <c r="N523" s="157"/>
      <c r="O523" s="157"/>
      <c r="P523" s="157"/>
      <c r="Q523" s="157"/>
      <c r="R523" s="157"/>
      <c r="S523" s="157"/>
      <c r="T523" s="157"/>
      <c r="U523" s="157"/>
      <c r="V523" s="157"/>
      <c r="W523" s="157"/>
      <c r="X523" s="157"/>
      <c r="Y523" s="157"/>
      <c r="Z523" s="157"/>
    </row>
    <row r="524" spans="1:26" ht="13.5" customHeight="1" x14ac:dyDescent="0.15">
      <c r="A524" s="157"/>
      <c r="B524" s="157"/>
      <c r="C524" s="157"/>
      <c r="D524" s="185"/>
      <c r="E524" s="157"/>
      <c r="F524" s="186"/>
      <c r="G524" s="157"/>
      <c r="H524" s="186"/>
      <c r="I524" s="157"/>
      <c r="J524" s="157"/>
      <c r="K524" s="157"/>
      <c r="L524" s="157"/>
      <c r="M524" s="157"/>
      <c r="N524" s="157"/>
      <c r="O524" s="157"/>
      <c r="P524" s="157"/>
      <c r="Q524" s="157"/>
      <c r="R524" s="157"/>
      <c r="S524" s="157"/>
      <c r="T524" s="157"/>
      <c r="U524" s="157"/>
      <c r="V524" s="157"/>
      <c r="W524" s="157"/>
      <c r="X524" s="157"/>
      <c r="Y524" s="157"/>
      <c r="Z524" s="157"/>
    </row>
    <row r="525" spans="1:26" ht="13.5" customHeight="1" x14ac:dyDescent="0.15">
      <c r="A525" s="157"/>
      <c r="B525" s="157"/>
      <c r="C525" s="157"/>
      <c r="D525" s="185"/>
      <c r="E525" s="157"/>
      <c r="F525" s="186"/>
      <c r="G525" s="157"/>
      <c r="H525" s="186"/>
      <c r="I525" s="157"/>
      <c r="J525" s="157"/>
      <c r="K525" s="157"/>
      <c r="L525" s="157"/>
      <c r="M525" s="157"/>
      <c r="N525" s="157"/>
      <c r="O525" s="157"/>
      <c r="P525" s="157"/>
      <c r="Q525" s="157"/>
      <c r="R525" s="157"/>
      <c r="S525" s="157"/>
      <c r="T525" s="157"/>
      <c r="U525" s="157"/>
      <c r="V525" s="157"/>
      <c r="W525" s="157"/>
      <c r="X525" s="157"/>
      <c r="Y525" s="157"/>
      <c r="Z525" s="157"/>
    </row>
    <row r="526" spans="1:26" ht="13.5" customHeight="1" x14ac:dyDescent="0.15">
      <c r="A526" s="157"/>
      <c r="B526" s="157"/>
      <c r="C526" s="157"/>
      <c r="D526" s="185"/>
      <c r="E526" s="157"/>
      <c r="F526" s="186"/>
      <c r="G526" s="157"/>
      <c r="H526" s="186"/>
      <c r="I526" s="157"/>
      <c r="J526" s="157"/>
      <c r="K526" s="157"/>
      <c r="L526" s="157"/>
      <c r="M526" s="157"/>
      <c r="N526" s="157"/>
      <c r="O526" s="157"/>
      <c r="P526" s="157"/>
      <c r="Q526" s="157"/>
      <c r="R526" s="157"/>
      <c r="S526" s="157"/>
      <c r="T526" s="157"/>
      <c r="U526" s="157"/>
      <c r="V526" s="157"/>
      <c r="W526" s="157"/>
      <c r="X526" s="157"/>
      <c r="Y526" s="157"/>
      <c r="Z526" s="157"/>
    </row>
    <row r="527" spans="1:26" ht="13.5" customHeight="1" x14ac:dyDescent="0.15">
      <c r="A527" s="157"/>
      <c r="B527" s="157"/>
      <c r="C527" s="157"/>
      <c r="D527" s="185"/>
      <c r="E527" s="157"/>
      <c r="F527" s="186"/>
      <c r="G527" s="157"/>
      <c r="H527" s="186"/>
      <c r="I527" s="157"/>
      <c r="J527" s="157"/>
      <c r="K527" s="157"/>
      <c r="L527" s="157"/>
      <c r="M527" s="157"/>
      <c r="N527" s="157"/>
      <c r="O527" s="157"/>
      <c r="P527" s="157"/>
      <c r="Q527" s="157"/>
      <c r="R527" s="157"/>
      <c r="S527" s="157"/>
      <c r="T527" s="157"/>
      <c r="U527" s="157"/>
      <c r="V527" s="157"/>
      <c r="W527" s="157"/>
      <c r="X527" s="157"/>
      <c r="Y527" s="157"/>
      <c r="Z527" s="157"/>
    </row>
    <row r="528" spans="1:26" ht="13.5" customHeight="1" x14ac:dyDescent="0.15">
      <c r="A528" s="157"/>
      <c r="B528" s="157"/>
      <c r="C528" s="157"/>
      <c r="D528" s="185"/>
      <c r="E528" s="157"/>
      <c r="F528" s="186"/>
      <c r="G528" s="157"/>
      <c r="H528" s="186"/>
      <c r="I528" s="157"/>
      <c r="J528" s="157"/>
      <c r="K528" s="157"/>
      <c r="L528" s="157"/>
      <c r="M528" s="157"/>
      <c r="N528" s="157"/>
      <c r="O528" s="157"/>
      <c r="P528" s="157"/>
      <c r="Q528" s="157"/>
      <c r="R528" s="157"/>
      <c r="S528" s="157"/>
      <c r="T528" s="157"/>
      <c r="U528" s="157"/>
      <c r="V528" s="157"/>
      <c r="W528" s="157"/>
      <c r="X528" s="157"/>
      <c r="Y528" s="157"/>
      <c r="Z528" s="157"/>
    </row>
    <row r="529" spans="1:26" ht="13.5" customHeight="1" x14ac:dyDescent="0.15">
      <c r="A529" s="157"/>
      <c r="B529" s="157"/>
      <c r="C529" s="157"/>
      <c r="D529" s="185"/>
      <c r="E529" s="157"/>
      <c r="F529" s="186"/>
      <c r="G529" s="157"/>
      <c r="H529" s="186"/>
      <c r="I529" s="157"/>
      <c r="J529" s="157"/>
      <c r="K529" s="157"/>
      <c r="L529" s="157"/>
      <c r="M529" s="157"/>
      <c r="N529" s="157"/>
      <c r="O529" s="157"/>
      <c r="P529" s="157"/>
      <c r="Q529" s="157"/>
      <c r="R529" s="157"/>
      <c r="S529" s="157"/>
      <c r="T529" s="157"/>
      <c r="U529" s="157"/>
      <c r="V529" s="157"/>
      <c r="W529" s="157"/>
      <c r="X529" s="157"/>
      <c r="Y529" s="157"/>
      <c r="Z529" s="157"/>
    </row>
    <row r="530" spans="1:26" ht="13.5" customHeight="1" x14ac:dyDescent="0.15">
      <c r="A530" s="157"/>
      <c r="B530" s="157"/>
      <c r="C530" s="157"/>
      <c r="D530" s="185"/>
      <c r="E530" s="157"/>
      <c r="F530" s="186"/>
      <c r="G530" s="157"/>
      <c r="H530" s="186"/>
      <c r="I530" s="157"/>
      <c r="J530" s="157"/>
      <c r="K530" s="157"/>
      <c r="L530" s="157"/>
      <c r="M530" s="157"/>
      <c r="N530" s="157"/>
      <c r="O530" s="157"/>
      <c r="P530" s="157"/>
      <c r="Q530" s="157"/>
      <c r="R530" s="157"/>
      <c r="S530" s="157"/>
      <c r="T530" s="157"/>
      <c r="U530" s="157"/>
      <c r="V530" s="157"/>
      <c r="W530" s="157"/>
      <c r="X530" s="157"/>
      <c r="Y530" s="157"/>
      <c r="Z530" s="157"/>
    </row>
    <row r="531" spans="1:26" ht="13.5" customHeight="1" x14ac:dyDescent="0.15">
      <c r="A531" s="157"/>
      <c r="B531" s="157"/>
      <c r="C531" s="157"/>
      <c r="D531" s="185"/>
      <c r="E531" s="157"/>
      <c r="F531" s="186"/>
      <c r="G531" s="157"/>
      <c r="H531" s="186"/>
      <c r="I531" s="157"/>
      <c r="J531" s="157"/>
      <c r="K531" s="157"/>
      <c r="L531" s="157"/>
      <c r="M531" s="157"/>
      <c r="N531" s="157"/>
      <c r="O531" s="157"/>
      <c r="P531" s="157"/>
      <c r="Q531" s="157"/>
      <c r="R531" s="157"/>
      <c r="S531" s="157"/>
      <c r="T531" s="157"/>
      <c r="U531" s="157"/>
      <c r="V531" s="157"/>
      <c r="W531" s="157"/>
      <c r="X531" s="157"/>
      <c r="Y531" s="157"/>
      <c r="Z531" s="157"/>
    </row>
    <row r="532" spans="1:26" ht="13.5" customHeight="1" x14ac:dyDescent="0.15">
      <c r="A532" s="157"/>
      <c r="B532" s="157"/>
      <c r="C532" s="157"/>
      <c r="D532" s="185"/>
      <c r="E532" s="157"/>
      <c r="F532" s="186"/>
      <c r="G532" s="157"/>
      <c r="H532" s="186"/>
      <c r="I532" s="157"/>
      <c r="J532" s="157"/>
      <c r="K532" s="157"/>
      <c r="L532" s="157"/>
      <c r="M532" s="157"/>
      <c r="N532" s="157"/>
      <c r="O532" s="157"/>
      <c r="P532" s="157"/>
      <c r="Q532" s="157"/>
      <c r="R532" s="157"/>
      <c r="S532" s="157"/>
      <c r="T532" s="157"/>
      <c r="U532" s="157"/>
      <c r="V532" s="157"/>
      <c r="W532" s="157"/>
      <c r="X532" s="157"/>
      <c r="Y532" s="157"/>
      <c r="Z532" s="157"/>
    </row>
    <row r="533" spans="1:26" ht="13.5" customHeight="1" x14ac:dyDescent="0.15">
      <c r="A533" s="157"/>
      <c r="B533" s="157"/>
      <c r="C533" s="157"/>
      <c r="D533" s="185"/>
      <c r="E533" s="157"/>
      <c r="F533" s="186"/>
      <c r="G533" s="157"/>
      <c r="H533" s="186"/>
      <c r="I533" s="157"/>
      <c r="J533" s="157"/>
      <c r="K533" s="157"/>
      <c r="L533" s="157"/>
      <c r="M533" s="157"/>
      <c r="N533" s="157"/>
      <c r="O533" s="157"/>
      <c r="P533" s="157"/>
      <c r="Q533" s="157"/>
      <c r="R533" s="157"/>
      <c r="S533" s="157"/>
      <c r="T533" s="157"/>
      <c r="U533" s="157"/>
      <c r="V533" s="157"/>
      <c r="W533" s="157"/>
      <c r="X533" s="157"/>
      <c r="Y533" s="157"/>
      <c r="Z533" s="157"/>
    </row>
    <row r="534" spans="1:26" ht="13.5" customHeight="1" x14ac:dyDescent="0.15">
      <c r="A534" s="157"/>
      <c r="B534" s="157"/>
      <c r="C534" s="157"/>
      <c r="D534" s="185"/>
      <c r="E534" s="157"/>
      <c r="F534" s="186"/>
      <c r="G534" s="157"/>
      <c r="H534" s="186"/>
      <c r="I534" s="157"/>
      <c r="J534" s="157"/>
      <c r="K534" s="157"/>
      <c r="L534" s="157"/>
      <c r="M534" s="157"/>
      <c r="N534" s="157"/>
      <c r="O534" s="157"/>
      <c r="P534" s="157"/>
      <c r="Q534" s="157"/>
      <c r="R534" s="157"/>
      <c r="S534" s="157"/>
      <c r="T534" s="157"/>
      <c r="U534" s="157"/>
      <c r="V534" s="157"/>
      <c r="W534" s="157"/>
      <c r="X534" s="157"/>
      <c r="Y534" s="157"/>
      <c r="Z534" s="157"/>
    </row>
    <row r="535" spans="1:26" ht="13.5" customHeight="1" x14ac:dyDescent="0.15">
      <c r="A535" s="157"/>
      <c r="B535" s="157"/>
      <c r="C535" s="157"/>
      <c r="D535" s="185"/>
      <c r="E535" s="157"/>
      <c r="F535" s="186"/>
      <c r="G535" s="157"/>
      <c r="H535" s="186"/>
      <c r="I535" s="157"/>
      <c r="J535" s="157"/>
      <c r="K535" s="157"/>
      <c r="L535" s="157"/>
      <c r="M535" s="157"/>
      <c r="N535" s="157"/>
      <c r="O535" s="157"/>
      <c r="P535" s="157"/>
      <c r="Q535" s="157"/>
      <c r="R535" s="157"/>
      <c r="S535" s="157"/>
      <c r="T535" s="157"/>
      <c r="U535" s="157"/>
      <c r="V535" s="157"/>
      <c r="W535" s="157"/>
      <c r="X535" s="157"/>
      <c r="Y535" s="157"/>
      <c r="Z535" s="157"/>
    </row>
    <row r="536" spans="1:26" ht="13.5" customHeight="1" x14ac:dyDescent="0.15">
      <c r="A536" s="157"/>
      <c r="B536" s="157"/>
      <c r="C536" s="157"/>
      <c r="D536" s="185"/>
      <c r="E536" s="157"/>
      <c r="F536" s="186"/>
      <c r="G536" s="157"/>
      <c r="H536" s="186"/>
      <c r="I536" s="157"/>
      <c r="J536" s="157"/>
      <c r="K536" s="157"/>
      <c r="L536" s="157"/>
      <c r="M536" s="157"/>
      <c r="N536" s="157"/>
      <c r="O536" s="157"/>
      <c r="P536" s="157"/>
      <c r="Q536" s="157"/>
      <c r="R536" s="157"/>
      <c r="S536" s="157"/>
      <c r="T536" s="157"/>
      <c r="U536" s="157"/>
      <c r="V536" s="157"/>
      <c r="W536" s="157"/>
      <c r="X536" s="157"/>
      <c r="Y536" s="157"/>
      <c r="Z536" s="157"/>
    </row>
    <row r="537" spans="1:26" ht="13.5" customHeight="1" x14ac:dyDescent="0.15">
      <c r="A537" s="157"/>
      <c r="B537" s="157"/>
      <c r="C537" s="157"/>
      <c r="D537" s="185"/>
      <c r="E537" s="157"/>
      <c r="F537" s="186"/>
      <c r="G537" s="157"/>
      <c r="H537" s="186"/>
      <c r="I537" s="157"/>
      <c r="J537" s="157"/>
      <c r="K537" s="157"/>
      <c r="L537" s="157"/>
      <c r="M537" s="157"/>
      <c r="N537" s="157"/>
      <c r="O537" s="157"/>
      <c r="P537" s="157"/>
      <c r="Q537" s="157"/>
      <c r="R537" s="157"/>
      <c r="S537" s="157"/>
      <c r="T537" s="157"/>
      <c r="U537" s="157"/>
      <c r="V537" s="157"/>
      <c r="W537" s="157"/>
      <c r="X537" s="157"/>
      <c r="Y537" s="157"/>
      <c r="Z537" s="157"/>
    </row>
    <row r="538" spans="1:26" ht="13.5" customHeight="1" x14ac:dyDescent="0.15">
      <c r="A538" s="157"/>
      <c r="B538" s="157"/>
      <c r="C538" s="157"/>
      <c r="D538" s="185"/>
      <c r="E538" s="157"/>
      <c r="F538" s="186"/>
      <c r="G538" s="157"/>
      <c r="H538" s="186"/>
      <c r="I538" s="157"/>
      <c r="J538" s="157"/>
      <c r="K538" s="157"/>
      <c r="L538" s="157"/>
      <c r="M538" s="157"/>
      <c r="N538" s="157"/>
      <c r="O538" s="157"/>
      <c r="P538" s="157"/>
      <c r="Q538" s="157"/>
      <c r="R538" s="157"/>
      <c r="S538" s="157"/>
      <c r="T538" s="157"/>
      <c r="U538" s="157"/>
      <c r="V538" s="157"/>
      <c r="W538" s="157"/>
      <c r="X538" s="157"/>
      <c r="Y538" s="157"/>
      <c r="Z538" s="157"/>
    </row>
    <row r="539" spans="1:26" ht="13.5" customHeight="1" x14ac:dyDescent="0.15">
      <c r="A539" s="157"/>
      <c r="B539" s="157"/>
      <c r="C539" s="157"/>
      <c r="D539" s="185"/>
      <c r="E539" s="157"/>
      <c r="F539" s="186"/>
      <c r="G539" s="157"/>
      <c r="H539" s="186"/>
      <c r="I539" s="157"/>
      <c r="J539" s="157"/>
      <c r="K539" s="157"/>
      <c r="L539" s="157"/>
      <c r="M539" s="157"/>
      <c r="N539" s="157"/>
      <c r="O539" s="157"/>
      <c r="P539" s="157"/>
      <c r="Q539" s="157"/>
      <c r="R539" s="157"/>
      <c r="S539" s="157"/>
      <c r="T539" s="157"/>
      <c r="U539" s="157"/>
      <c r="V539" s="157"/>
      <c r="W539" s="157"/>
      <c r="X539" s="157"/>
      <c r="Y539" s="157"/>
      <c r="Z539" s="157"/>
    </row>
    <row r="540" spans="1:26" ht="13.5" customHeight="1" x14ac:dyDescent="0.15">
      <c r="A540" s="157"/>
      <c r="B540" s="157"/>
      <c r="C540" s="157"/>
      <c r="D540" s="185"/>
      <c r="E540" s="157"/>
      <c r="F540" s="186"/>
      <c r="G540" s="157"/>
      <c r="H540" s="186"/>
      <c r="I540" s="157"/>
      <c r="J540" s="157"/>
      <c r="K540" s="157"/>
      <c r="L540" s="157"/>
      <c r="M540" s="157"/>
      <c r="N540" s="157"/>
      <c r="O540" s="157"/>
      <c r="P540" s="157"/>
      <c r="Q540" s="157"/>
      <c r="R540" s="157"/>
      <c r="S540" s="157"/>
      <c r="T540" s="157"/>
      <c r="U540" s="157"/>
      <c r="V540" s="157"/>
      <c r="W540" s="157"/>
      <c r="X540" s="157"/>
      <c r="Y540" s="157"/>
      <c r="Z540" s="157"/>
    </row>
    <row r="541" spans="1:26" ht="13.5" customHeight="1" x14ac:dyDescent="0.15">
      <c r="A541" s="157"/>
      <c r="B541" s="157"/>
      <c r="C541" s="157"/>
      <c r="D541" s="185"/>
      <c r="E541" s="157"/>
      <c r="F541" s="186"/>
      <c r="G541" s="157"/>
      <c r="H541" s="186"/>
      <c r="I541" s="157"/>
      <c r="J541" s="157"/>
      <c r="K541" s="157"/>
      <c r="L541" s="157"/>
      <c r="M541" s="157"/>
      <c r="N541" s="157"/>
      <c r="O541" s="157"/>
      <c r="P541" s="157"/>
      <c r="Q541" s="157"/>
      <c r="R541" s="157"/>
      <c r="S541" s="157"/>
      <c r="T541" s="157"/>
      <c r="U541" s="157"/>
      <c r="V541" s="157"/>
      <c r="W541" s="157"/>
      <c r="X541" s="157"/>
      <c r="Y541" s="157"/>
      <c r="Z541" s="157"/>
    </row>
    <row r="542" spans="1:26" ht="13.5" customHeight="1" x14ac:dyDescent="0.15">
      <c r="A542" s="157"/>
      <c r="B542" s="157"/>
      <c r="C542" s="157"/>
      <c r="D542" s="185"/>
      <c r="E542" s="157"/>
      <c r="F542" s="186"/>
      <c r="G542" s="157"/>
      <c r="H542" s="186"/>
      <c r="I542" s="157"/>
      <c r="J542" s="157"/>
      <c r="K542" s="157"/>
      <c r="L542" s="157"/>
      <c r="M542" s="157"/>
      <c r="N542" s="157"/>
      <c r="O542" s="157"/>
      <c r="P542" s="157"/>
      <c r="Q542" s="157"/>
      <c r="R542" s="157"/>
      <c r="S542" s="157"/>
      <c r="T542" s="157"/>
      <c r="U542" s="157"/>
      <c r="V542" s="157"/>
      <c r="W542" s="157"/>
      <c r="X542" s="157"/>
      <c r="Y542" s="157"/>
      <c r="Z542" s="157"/>
    </row>
    <row r="543" spans="1:26" ht="13.5" customHeight="1" x14ac:dyDescent="0.15">
      <c r="A543" s="157"/>
      <c r="B543" s="157"/>
      <c r="C543" s="157"/>
      <c r="D543" s="185"/>
      <c r="E543" s="157"/>
      <c r="F543" s="186"/>
      <c r="G543" s="157"/>
      <c r="H543" s="186"/>
      <c r="I543" s="157"/>
      <c r="J543" s="157"/>
      <c r="K543" s="157"/>
      <c r="L543" s="157"/>
      <c r="M543" s="157"/>
      <c r="N543" s="157"/>
      <c r="O543" s="157"/>
      <c r="P543" s="157"/>
      <c r="Q543" s="157"/>
      <c r="R543" s="157"/>
      <c r="S543" s="157"/>
      <c r="T543" s="157"/>
      <c r="U543" s="157"/>
      <c r="V543" s="157"/>
      <c r="W543" s="157"/>
      <c r="X543" s="157"/>
      <c r="Y543" s="157"/>
      <c r="Z543" s="157"/>
    </row>
    <row r="544" spans="1:26" ht="13.5" customHeight="1" x14ac:dyDescent="0.15">
      <c r="A544" s="157"/>
      <c r="B544" s="157"/>
      <c r="C544" s="157"/>
      <c r="D544" s="185"/>
      <c r="E544" s="157"/>
      <c r="F544" s="186"/>
      <c r="G544" s="157"/>
      <c r="H544" s="186"/>
      <c r="I544" s="157"/>
      <c r="J544" s="157"/>
      <c r="K544" s="157"/>
      <c r="L544" s="157"/>
      <c r="M544" s="157"/>
      <c r="N544" s="157"/>
      <c r="O544" s="157"/>
      <c r="P544" s="157"/>
      <c r="Q544" s="157"/>
      <c r="R544" s="157"/>
      <c r="S544" s="157"/>
      <c r="T544" s="157"/>
      <c r="U544" s="157"/>
      <c r="V544" s="157"/>
      <c r="W544" s="157"/>
      <c r="X544" s="157"/>
      <c r="Y544" s="157"/>
      <c r="Z544" s="157"/>
    </row>
    <row r="545" spans="1:26" ht="13.5" customHeight="1" x14ac:dyDescent="0.15">
      <c r="A545" s="157"/>
      <c r="B545" s="157"/>
      <c r="C545" s="157"/>
      <c r="D545" s="185"/>
      <c r="E545" s="157"/>
      <c r="F545" s="186"/>
      <c r="G545" s="157"/>
      <c r="H545" s="186"/>
      <c r="I545" s="157"/>
      <c r="J545" s="157"/>
      <c r="K545" s="157"/>
      <c r="L545" s="157"/>
      <c r="M545" s="157"/>
      <c r="N545" s="157"/>
      <c r="O545" s="157"/>
      <c r="P545" s="157"/>
      <c r="Q545" s="157"/>
      <c r="R545" s="157"/>
      <c r="S545" s="157"/>
      <c r="T545" s="157"/>
      <c r="U545" s="157"/>
      <c r="V545" s="157"/>
      <c r="W545" s="157"/>
      <c r="X545" s="157"/>
      <c r="Y545" s="157"/>
      <c r="Z545" s="157"/>
    </row>
    <row r="546" spans="1:26" ht="13.5" customHeight="1" x14ac:dyDescent="0.15">
      <c r="A546" s="157"/>
      <c r="B546" s="157"/>
      <c r="C546" s="157"/>
      <c r="D546" s="185"/>
      <c r="E546" s="157"/>
      <c r="F546" s="186"/>
      <c r="G546" s="157"/>
      <c r="H546" s="186"/>
      <c r="I546" s="157"/>
      <c r="J546" s="157"/>
      <c r="K546" s="157"/>
      <c r="L546" s="157"/>
      <c r="M546" s="157"/>
      <c r="N546" s="157"/>
      <c r="O546" s="157"/>
      <c r="P546" s="157"/>
      <c r="Q546" s="157"/>
      <c r="R546" s="157"/>
      <c r="S546" s="157"/>
      <c r="T546" s="157"/>
      <c r="U546" s="157"/>
      <c r="V546" s="157"/>
      <c r="W546" s="157"/>
      <c r="X546" s="157"/>
      <c r="Y546" s="157"/>
      <c r="Z546" s="157"/>
    </row>
    <row r="547" spans="1:26" ht="13.5" customHeight="1" x14ac:dyDescent="0.15">
      <c r="A547" s="157"/>
      <c r="B547" s="157"/>
      <c r="C547" s="157"/>
      <c r="D547" s="185"/>
      <c r="E547" s="157"/>
      <c r="F547" s="186"/>
      <c r="G547" s="157"/>
      <c r="H547" s="186"/>
      <c r="I547" s="157"/>
      <c r="J547" s="157"/>
      <c r="K547" s="157"/>
      <c r="L547" s="157"/>
      <c r="M547" s="157"/>
      <c r="N547" s="157"/>
      <c r="O547" s="157"/>
      <c r="P547" s="157"/>
      <c r="Q547" s="157"/>
      <c r="R547" s="157"/>
      <c r="S547" s="157"/>
      <c r="T547" s="157"/>
      <c r="U547" s="157"/>
      <c r="V547" s="157"/>
      <c r="W547" s="157"/>
      <c r="X547" s="157"/>
      <c r="Y547" s="157"/>
      <c r="Z547" s="157"/>
    </row>
    <row r="548" spans="1:26" ht="13.5" customHeight="1" x14ac:dyDescent="0.15">
      <c r="A548" s="157"/>
      <c r="B548" s="157"/>
      <c r="C548" s="157"/>
      <c r="D548" s="185"/>
      <c r="E548" s="157"/>
      <c r="F548" s="186"/>
      <c r="G548" s="157"/>
      <c r="H548" s="186"/>
      <c r="I548" s="157"/>
      <c r="J548" s="157"/>
      <c r="K548" s="157"/>
      <c r="L548" s="157"/>
      <c r="M548" s="157"/>
      <c r="N548" s="157"/>
      <c r="O548" s="157"/>
      <c r="P548" s="157"/>
      <c r="Q548" s="157"/>
      <c r="R548" s="157"/>
      <c r="S548" s="157"/>
      <c r="T548" s="157"/>
      <c r="U548" s="157"/>
      <c r="V548" s="157"/>
      <c r="W548" s="157"/>
      <c r="X548" s="157"/>
      <c r="Y548" s="157"/>
      <c r="Z548" s="157"/>
    </row>
    <row r="549" spans="1:26" ht="13.5" customHeight="1" x14ac:dyDescent="0.15">
      <c r="A549" s="157"/>
      <c r="B549" s="157"/>
      <c r="C549" s="157"/>
      <c r="D549" s="185"/>
      <c r="E549" s="157"/>
      <c r="F549" s="186"/>
      <c r="G549" s="157"/>
      <c r="H549" s="186"/>
      <c r="I549" s="157"/>
      <c r="J549" s="157"/>
      <c r="K549" s="157"/>
      <c r="L549" s="157"/>
      <c r="M549" s="157"/>
      <c r="N549" s="157"/>
      <c r="O549" s="157"/>
      <c r="P549" s="157"/>
      <c r="Q549" s="157"/>
      <c r="R549" s="157"/>
      <c r="S549" s="157"/>
      <c r="T549" s="157"/>
      <c r="U549" s="157"/>
      <c r="V549" s="157"/>
      <c r="W549" s="157"/>
      <c r="X549" s="157"/>
      <c r="Y549" s="157"/>
      <c r="Z549" s="157"/>
    </row>
    <row r="550" spans="1:26" ht="13.5" customHeight="1" x14ac:dyDescent="0.15">
      <c r="A550" s="157"/>
      <c r="B550" s="157"/>
      <c r="C550" s="157"/>
      <c r="D550" s="185"/>
      <c r="E550" s="157"/>
      <c r="F550" s="186"/>
      <c r="G550" s="157"/>
      <c r="H550" s="186"/>
      <c r="I550" s="157"/>
      <c r="J550" s="157"/>
      <c r="K550" s="157"/>
      <c r="L550" s="157"/>
      <c r="M550" s="157"/>
      <c r="N550" s="157"/>
      <c r="O550" s="157"/>
      <c r="P550" s="157"/>
      <c r="Q550" s="157"/>
      <c r="R550" s="157"/>
      <c r="S550" s="157"/>
      <c r="T550" s="157"/>
      <c r="U550" s="157"/>
      <c r="V550" s="157"/>
      <c r="W550" s="157"/>
      <c r="X550" s="157"/>
      <c r="Y550" s="157"/>
      <c r="Z550" s="157"/>
    </row>
    <row r="551" spans="1:26" ht="13.5" customHeight="1" x14ac:dyDescent="0.15">
      <c r="A551" s="157"/>
      <c r="B551" s="157"/>
      <c r="C551" s="157"/>
      <c r="D551" s="185"/>
      <c r="E551" s="157"/>
      <c r="F551" s="186"/>
      <c r="G551" s="157"/>
      <c r="H551" s="186"/>
      <c r="I551" s="157"/>
      <c r="J551" s="157"/>
      <c r="K551" s="157"/>
      <c r="L551" s="157"/>
      <c r="M551" s="157"/>
      <c r="N551" s="157"/>
      <c r="O551" s="157"/>
      <c r="P551" s="157"/>
      <c r="Q551" s="157"/>
      <c r="R551" s="157"/>
      <c r="S551" s="157"/>
      <c r="T551" s="157"/>
      <c r="U551" s="157"/>
      <c r="V551" s="157"/>
      <c r="W551" s="157"/>
      <c r="X551" s="157"/>
      <c r="Y551" s="157"/>
      <c r="Z551" s="157"/>
    </row>
    <row r="552" spans="1:26" ht="13.5" customHeight="1" x14ac:dyDescent="0.15">
      <c r="A552" s="157"/>
      <c r="B552" s="157"/>
      <c r="C552" s="157"/>
      <c r="D552" s="185"/>
      <c r="E552" s="157"/>
      <c r="F552" s="186"/>
      <c r="G552" s="157"/>
      <c r="H552" s="186"/>
      <c r="I552" s="157"/>
      <c r="J552" s="157"/>
      <c r="K552" s="157"/>
      <c r="L552" s="157"/>
      <c r="M552" s="157"/>
      <c r="N552" s="157"/>
      <c r="O552" s="157"/>
      <c r="P552" s="157"/>
      <c r="Q552" s="157"/>
      <c r="R552" s="157"/>
      <c r="S552" s="157"/>
      <c r="T552" s="157"/>
      <c r="U552" s="157"/>
      <c r="V552" s="157"/>
      <c r="W552" s="157"/>
      <c r="X552" s="157"/>
      <c r="Y552" s="157"/>
      <c r="Z552" s="157"/>
    </row>
    <row r="553" spans="1:26" ht="13.5" customHeight="1" x14ac:dyDescent="0.15">
      <c r="A553" s="157"/>
      <c r="B553" s="157"/>
      <c r="C553" s="157"/>
      <c r="D553" s="185"/>
      <c r="E553" s="157"/>
      <c r="F553" s="186"/>
      <c r="G553" s="157"/>
      <c r="H553" s="186"/>
      <c r="I553" s="157"/>
      <c r="J553" s="157"/>
      <c r="K553" s="157"/>
      <c r="L553" s="157"/>
      <c r="M553" s="157"/>
      <c r="N553" s="157"/>
      <c r="O553" s="157"/>
      <c r="P553" s="157"/>
      <c r="Q553" s="157"/>
      <c r="R553" s="157"/>
      <c r="S553" s="157"/>
      <c r="T553" s="157"/>
      <c r="U553" s="157"/>
      <c r="V553" s="157"/>
      <c r="W553" s="157"/>
      <c r="X553" s="157"/>
      <c r="Y553" s="157"/>
      <c r="Z553" s="157"/>
    </row>
    <row r="554" spans="1:26" ht="13.5" customHeight="1" x14ac:dyDescent="0.15">
      <c r="A554" s="157"/>
      <c r="B554" s="157"/>
      <c r="C554" s="157"/>
      <c r="D554" s="185"/>
      <c r="E554" s="157"/>
      <c r="F554" s="186"/>
      <c r="G554" s="157"/>
      <c r="H554" s="186"/>
      <c r="I554" s="157"/>
      <c r="J554" s="157"/>
      <c r="K554" s="157"/>
      <c r="L554" s="157"/>
      <c r="M554" s="157"/>
      <c r="N554" s="157"/>
      <c r="O554" s="157"/>
      <c r="P554" s="157"/>
      <c r="Q554" s="157"/>
      <c r="R554" s="157"/>
      <c r="S554" s="157"/>
      <c r="T554" s="157"/>
      <c r="U554" s="157"/>
      <c r="V554" s="157"/>
      <c r="W554" s="157"/>
      <c r="X554" s="157"/>
      <c r="Y554" s="157"/>
      <c r="Z554" s="157"/>
    </row>
    <row r="555" spans="1:26" ht="13.5" customHeight="1" x14ac:dyDescent="0.15">
      <c r="A555" s="157"/>
      <c r="B555" s="157"/>
      <c r="C555" s="157"/>
      <c r="D555" s="185"/>
      <c r="E555" s="157"/>
      <c r="F555" s="186"/>
      <c r="G555" s="157"/>
      <c r="H555" s="186"/>
      <c r="I555" s="157"/>
      <c r="J555" s="157"/>
      <c r="K555" s="157"/>
      <c r="L555" s="157"/>
      <c r="M555" s="157"/>
      <c r="N555" s="157"/>
      <c r="O555" s="157"/>
      <c r="P555" s="157"/>
      <c r="Q555" s="157"/>
      <c r="R555" s="157"/>
      <c r="S555" s="157"/>
      <c r="T555" s="157"/>
      <c r="U555" s="157"/>
      <c r="V555" s="157"/>
      <c r="W555" s="157"/>
      <c r="X555" s="157"/>
      <c r="Y555" s="157"/>
      <c r="Z555" s="157"/>
    </row>
    <row r="556" spans="1:26" ht="13.5" customHeight="1" x14ac:dyDescent="0.15">
      <c r="A556" s="157"/>
      <c r="B556" s="157"/>
      <c r="C556" s="157"/>
      <c r="D556" s="185"/>
      <c r="E556" s="157"/>
      <c r="F556" s="186"/>
      <c r="G556" s="157"/>
      <c r="H556" s="186"/>
      <c r="I556" s="157"/>
      <c r="J556" s="157"/>
      <c r="K556" s="157"/>
      <c r="L556" s="157"/>
      <c r="M556" s="157"/>
      <c r="N556" s="157"/>
      <c r="O556" s="157"/>
      <c r="P556" s="157"/>
      <c r="Q556" s="157"/>
      <c r="R556" s="157"/>
      <c r="S556" s="157"/>
      <c r="T556" s="157"/>
      <c r="U556" s="157"/>
      <c r="V556" s="157"/>
      <c r="W556" s="157"/>
      <c r="X556" s="157"/>
      <c r="Y556" s="157"/>
      <c r="Z556" s="157"/>
    </row>
    <row r="557" spans="1:26" ht="13.5" customHeight="1" x14ac:dyDescent="0.15">
      <c r="A557" s="157"/>
      <c r="B557" s="157"/>
      <c r="C557" s="157"/>
      <c r="D557" s="185"/>
      <c r="E557" s="157"/>
      <c r="F557" s="186"/>
      <c r="G557" s="157"/>
      <c r="H557" s="186"/>
      <c r="I557" s="157"/>
      <c r="J557" s="157"/>
      <c r="K557" s="157"/>
      <c r="L557" s="157"/>
      <c r="M557" s="157"/>
      <c r="N557" s="157"/>
      <c r="O557" s="157"/>
      <c r="P557" s="157"/>
      <c r="Q557" s="157"/>
      <c r="R557" s="157"/>
      <c r="S557" s="157"/>
      <c r="T557" s="157"/>
      <c r="U557" s="157"/>
      <c r="V557" s="157"/>
      <c r="W557" s="157"/>
      <c r="X557" s="157"/>
      <c r="Y557" s="157"/>
      <c r="Z557" s="157"/>
    </row>
    <row r="558" spans="1:26" ht="13.5" customHeight="1" x14ac:dyDescent="0.15">
      <c r="A558" s="157"/>
      <c r="B558" s="157"/>
      <c r="C558" s="157"/>
      <c r="D558" s="185"/>
      <c r="E558" s="157"/>
      <c r="F558" s="186"/>
      <c r="G558" s="157"/>
      <c r="H558" s="186"/>
      <c r="I558" s="157"/>
      <c r="J558" s="157"/>
      <c r="K558" s="157"/>
      <c r="L558" s="157"/>
      <c r="M558" s="157"/>
      <c r="N558" s="157"/>
      <c r="O558" s="157"/>
      <c r="P558" s="157"/>
      <c r="Q558" s="157"/>
      <c r="R558" s="157"/>
      <c r="S558" s="157"/>
      <c r="T558" s="157"/>
      <c r="U558" s="157"/>
      <c r="V558" s="157"/>
      <c r="W558" s="157"/>
      <c r="X558" s="157"/>
      <c r="Y558" s="157"/>
      <c r="Z558" s="157"/>
    </row>
    <row r="559" spans="1:26" ht="13.5" customHeight="1" x14ac:dyDescent="0.15">
      <c r="A559" s="157"/>
      <c r="B559" s="157"/>
      <c r="C559" s="157"/>
      <c r="D559" s="185"/>
      <c r="E559" s="157"/>
      <c r="F559" s="186"/>
      <c r="G559" s="157"/>
      <c r="H559" s="186"/>
      <c r="I559" s="157"/>
      <c r="J559" s="157"/>
      <c r="K559" s="157"/>
      <c r="L559" s="157"/>
      <c r="M559" s="157"/>
      <c r="N559" s="157"/>
      <c r="O559" s="157"/>
      <c r="P559" s="157"/>
      <c r="Q559" s="157"/>
      <c r="R559" s="157"/>
      <c r="S559" s="157"/>
      <c r="T559" s="157"/>
      <c r="U559" s="157"/>
      <c r="V559" s="157"/>
      <c r="W559" s="157"/>
      <c r="X559" s="157"/>
      <c r="Y559" s="157"/>
      <c r="Z559" s="157"/>
    </row>
    <row r="560" spans="1:26" ht="13.5" customHeight="1" x14ac:dyDescent="0.15">
      <c r="A560" s="157"/>
      <c r="B560" s="157"/>
      <c r="C560" s="157"/>
      <c r="D560" s="185"/>
      <c r="E560" s="157"/>
      <c r="F560" s="186"/>
      <c r="G560" s="157"/>
      <c r="H560" s="186"/>
      <c r="I560" s="157"/>
      <c r="J560" s="157"/>
      <c r="K560" s="157"/>
      <c r="L560" s="157"/>
      <c r="M560" s="157"/>
      <c r="N560" s="157"/>
      <c r="O560" s="157"/>
      <c r="P560" s="157"/>
      <c r="Q560" s="157"/>
      <c r="R560" s="157"/>
      <c r="S560" s="157"/>
      <c r="T560" s="157"/>
      <c r="U560" s="157"/>
      <c r="V560" s="157"/>
      <c r="W560" s="157"/>
      <c r="X560" s="157"/>
      <c r="Y560" s="157"/>
      <c r="Z560" s="157"/>
    </row>
    <row r="561" spans="1:26" ht="13.5" customHeight="1" x14ac:dyDescent="0.15">
      <c r="A561" s="157"/>
      <c r="B561" s="157"/>
      <c r="C561" s="157"/>
      <c r="D561" s="185"/>
      <c r="E561" s="157"/>
      <c r="F561" s="186"/>
      <c r="G561" s="157"/>
      <c r="H561" s="186"/>
      <c r="I561" s="157"/>
      <c r="J561" s="157"/>
      <c r="K561" s="157"/>
      <c r="L561" s="157"/>
      <c r="M561" s="157"/>
      <c r="N561" s="157"/>
      <c r="O561" s="157"/>
      <c r="P561" s="157"/>
      <c r="Q561" s="157"/>
      <c r="R561" s="157"/>
      <c r="S561" s="157"/>
      <c r="T561" s="157"/>
      <c r="U561" s="157"/>
      <c r="V561" s="157"/>
      <c r="W561" s="157"/>
      <c r="X561" s="157"/>
      <c r="Y561" s="157"/>
      <c r="Z561" s="157"/>
    </row>
    <row r="562" spans="1:26" ht="13.5" customHeight="1" x14ac:dyDescent="0.15">
      <c r="A562" s="157"/>
      <c r="B562" s="157"/>
      <c r="C562" s="157"/>
      <c r="D562" s="185"/>
      <c r="E562" s="157"/>
      <c r="F562" s="186"/>
      <c r="G562" s="157"/>
      <c r="H562" s="186"/>
      <c r="I562" s="157"/>
      <c r="J562" s="157"/>
      <c r="K562" s="157"/>
      <c r="L562" s="157"/>
      <c r="M562" s="157"/>
      <c r="N562" s="157"/>
      <c r="O562" s="157"/>
      <c r="P562" s="157"/>
      <c r="Q562" s="157"/>
      <c r="R562" s="157"/>
      <c r="S562" s="157"/>
      <c r="T562" s="157"/>
      <c r="U562" s="157"/>
      <c r="V562" s="157"/>
      <c r="W562" s="157"/>
      <c r="X562" s="157"/>
      <c r="Y562" s="157"/>
      <c r="Z562" s="157"/>
    </row>
    <row r="563" spans="1:26" ht="13.5" customHeight="1" x14ac:dyDescent="0.15">
      <c r="A563" s="157"/>
      <c r="B563" s="157"/>
      <c r="C563" s="157"/>
      <c r="D563" s="185"/>
      <c r="E563" s="157"/>
      <c r="F563" s="186"/>
      <c r="G563" s="157"/>
      <c r="H563" s="186"/>
      <c r="I563" s="157"/>
      <c r="J563" s="157"/>
      <c r="K563" s="157"/>
      <c r="L563" s="157"/>
      <c r="M563" s="157"/>
      <c r="N563" s="157"/>
      <c r="O563" s="157"/>
      <c r="P563" s="157"/>
      <c r="Q563" s="157"/>
      <c r="R563" s="157"/>
      <c r="S563" s="157"/>
      <c r="T563" s="157"/>
      <c r="U563" s="157"/>
      <c r="V563" s="157"/>
      <c r="W563" s="157"/>
      <c r="X563" s="157"/>
      <c r="Y563" s="157"/>
      <c r="Z563" s="157"/>
    </row>
    <row r="564" spans="1:26" ht="13.5" customHeight="1" x14ac:dyDescent="0.15">
      <c r="A564" s="157"/>
      <c r="B564" s="157"/>
      <c r="C564" s="157"/>
      <c r="D564" s="185"/>
      <c r="E564" s="157"/>
      <c r="F564" s="186"/>
      <c r="G564" s="157"/>
      <c r="H564" s="186"/>
      <c r="I564" s="157"/>
      <c r="J564" s="157"/>
      <c r="K564" s="157"/>
      <c r="L564" s="157"/>
      <c r="M564" s="157"/>
      <c r="N564" s="157"/>
      <c r="O564" s="157"/>
      <c r="P564" s="157"/>
      <c r="Q564" s="157"/>
      <c r="R564" s="157"/>
      <c r="S564" s="157"/>
      <c r="T564" s="157"/>
      <c r="U564" s="157"/>
      <c r="V564" s="157"/>
      <c r="W564" s="157"/>
      <c r="X564" s="157"/>
      <c r="Y564" s="157"/>
      <c r="Z564" s="157"/>
    </row>
    <row r="565" spans="1:26" ht="13.5" customHeight="1" x14ac:dyDescent="0.15">
      <c r="A565" s="157"/>
      <c r="B565" s="157"/>
      <c r="C565" s="157"/>
      <c r="D565" s="185"/>
      <c r="E565" s="157"/>
      <c r="F565" s="186"/>
      <c r="G565" s="157"/>
      <c r="H565" s="186"/>
      <c r="I565" s="157"/>
      <c r="J565" s="157"/>
      <c r="K565" s="157"/>
      <c r="L565" s="157"/>
      <c r="M565" s="157"/>
      <c r="N565" s="157"/>
      <c r="O565" s="157"/>
      <c r="P565" s="157"/>
      <c r="Q565" s="157"/>
      <c r="R565" s="157"/>
      <c r="S565" s="157"/>
      <c r="T565" s="157"/>
      <c r="U565" s="157"/>
      <c r="V565" s="157"/>
      <c r="W565" s="157"/>
      <c r="X565" s="157"/>
      <c r="Y565" s="157"/>
      <c r="Z565" s="157"/>
    </row>
    <row r="566" spans="1:26" ht="13.5" customHeight="1" x14ac:dyDescent="0.15">
      <c r="A566" s="157"/>
      <c r="B566" s="157"/>
      <c r="C566" s="157"/>
      <c r="D566" s="185"/>
      <c r="E566" s="157"/>
      <c r="F566" s="186"/>
      <c r="G566" s="157"/>
      <c r="H566" s="186"/>
      <c r="I566" s="157"/>
      <c r="J566" s="157"/>
      <c r="K566" s="157"/>
      <c r="L566" s="157"/>
      <c r="M566" s="157"/>
      <c r="N566" s="157"/>
      <c r="O566" s="157"/>
      <c r="P566" s="157"/>
      <c r="Q566" s="157"/>
      <c r="R566" s="157"/>
      <c r="S566" s="157"/>
      <c r="T566" s="157"/>
      <c r="U566" s="157"/>
      <c r="V566" s="157"/>
      <c r="W566" s="157"/>
      <c r="X566" s="157"/>
      <c r="Y566" s="157"/>
      <c r="Z566" s="157"/>
    </row>
    <row r="567" spans="1:26" ht="13.5" customHeight="1" x14ac:dyDescent="0.15">
      <c r="A567" s="157"/>
      <c r="B567" s="157"/>
      <c r="C567" s="157"/>
      <c r="D567" s="185"/>
      <c r="E567" s="157"/>
      <c r="F567" s="186"/>
      <c r="G567" s="157"/>
      <c r="H567" s="186"/>
      <c r="I567" s="157"/>
      <c r="J567" s="157"/>
      <c r="K567" s="157"/>
      <c r="L567" s="157"/>
      <c r="M567" s="157"/>
      <c r="N567" s="157"/>
      <c r="O567" s="157"/>
      <c r="P567" s="157"/>
      <c r="Q567" s="157"/>
      <c r="R567" s="157"/>
      <c r="S567" s="157"/>
      <c r="T567" s="157"/>
      <c r="U567" s="157"/>
      <c r="V567" s="157"/>
      <c r="W567" s="157"/>
      <c r="X567" s="157"/>
      <c r="Y567" s="157"/>
      <c r="Z567" s="157"/>
    </row>
    <row r="568" spans="1:26" ht="13.5" customHeight="1" x14ac:dyDescent="0.15">
      <c r="A568" s="157"/>
      <c r="B568" s="157"/>
      <c r="C568" s="157"/>
      <c r="D568" s="185"/>
      <c r="E568" s="157"/>
      <c r="F568" s="186"/>
      <c r="G568" s="157"/>
      <c r="H568" s="186"/>
      <c r="I568" s="157"/>
      <c r="J568" s="157"/>
      <c r="K568" s="157"/>
      <c r="L568" s="157"/>
      <c r="M568" s="157"/>
      <c r="N568" s="157"/>
      <c r="O568" s="157"/>
      <c r="P568" s="157"/>
      <c r="Q568" s="157"/>
      <c r="R568" s="157"/>
      <c r="S568" s="157"/>
      <c r="T568" s="157"/>
      <c r="U568" s="157"/>
      <c r="V568" s="157"/>
      <c r="W568" s="157"/>
      <c r="X568" s="157"/>
      <c r="Y568" s="157"/>
      <c r="Z568" s="157"/>
    </row>
    <row r="569" spans="1:26" ht="13.5" customHeight="1" x14ac:dyDescent="0.15">
      <c r="A569" s="157"/>
      <c r="B569" s="157"/>
      <c r="C569" s="157"/>
      <c r="D569" s="185"/>
      <c r="E569" s="157"/>
      <c r="F569" s="186"/>
      <c r="G569" s="157"/>
      <c r="H569" s="186"/>
      <c r="I569" s="157"/>
      <c r="J569" s="157"/>
      <c r="K569" s="157"/>
      <c r="L569" s="157"/>
      <c r="M569" s="157"/>
      <c r="N569" s="157"/>
      <c r="O569" s="157"/>
      <c r="P569" s="157"/>
      <c r="Q569" s="157"/>
      <c r="R569" s="157"/>
      <c r="S569" s="157"/>
      <c r="T569" s="157"/>
      <c r="U569" s="157"/>
      <c r="V569" s="157"/>
      <c r="W569" s="157"/>
      <c r="X569" s="157"/>
      <c r="Y569" s="157"/>
      <c r="Z569" s="157"/>
    </row>
    <row r="570" spans="1:26" ht="13.5" customHeight="1" x14ac:dyDescent="0.15">
      <c r="A570" s="157"/>
      <c r="B570" s="157"/>
      <c r="C570" s="157"/>
      <c r="D570" s="185"/>
      <c r="E570" s="157"/>
      <c r="F570" s="186"/>
      <c r="G570" s="157"/>
      <c r="H570" s="186"/>
      <c r="I570" s="157"/>
      <c r="J570" s="157"/>
      <c r="K570" s="157"/>
      <c r="L570" s="157"/>
      <c r="M570" s="157"/>
      <c r="N570" s="157"/>
      <c r="O570" s="157"/>
      <c r="P570" s="157"/>
      <c r="Q570" s="157"/>
      <c r="R570" s="157"/>
      <c r="S570" s="157"/>
      <c r="T570" s="157"/>
      <c r="U570" s="157"/>
      <c r="V570" s="157"/>
      <c r="W570" s="157"/>
      <c r="X570" s="157"/>
      <c r="Y570" s="157"/>
      <c r="Z570" s="157"/>
    </row>
    <row r="571" spans="1:26" ht="13.5" customHeight="1" x14ac:dyDescent="0.15">
      <c r="A571" s="157"/>
      <c r="B571" s="157"/>
      <c r="C571" s="157"/>
      <c r="D571" s="185"/>
      <c r="E571" s="157"/>
      <c r="F571" s="186"/>
      <c r="G571" s="157"/>
      <c r="H571" s="186"/>
      <c r="I571" s="157"/>
      <c r="J571" s="157"/>
      <c r="K571" s="157"/>
      <c r="L571" s="157"/>
      <c r="M571" s="157"/>
      <c r="N571" s="157"/>
      <c r="O571" s="157"/>
      <c r="P571" s="157"/>
      <c r="Q571" s="157"/>
      <c r="R571" s="157"/>
      <c r="S571" s="157"/>
      <c r="T571" s="157"/>
      <c r="U571" s="157"/>
      <c r="V571" s="157"/>
      <c r="W571" s="157"/>
      <c r="X571" s="157"/>
      <c r="Y571" s="157"/>
      <c r="Z571" s="157"/>
    </row>
    <row r="572" spans="1:26" ht="13.5" customHeight="1" x14ac:dyDescent="0.15">
      <c r="A572" s="157"/>
      <c r="B572" s="157"/>
      <c r="C572" s="157"/>
      <c r="D572" s="185"/>
      <c r="E572" s="157"/>
      <c r="F572" s="186"/>
      <c r="G572" s="157"/>
      <c r="H572" s="186"/>
      <c r="I572" s="157"/>
      <c r="J572" s="157"/>
      <c r="K572" s="157"/>
      <c r="L572" s="157"/>
      <c r="M572" s="157"/>
      <c r="N572" s="157"/>
      <c r="O572" s="157"/>
      <c r="P572" s="157"/>
      <c r="Q572" s="157"/>
      <c r="R572" s="157"/>
      <c r="S572" s="157"/>
      <c r="T572" s="157"/>
      <c r="U572" s="157"/>
      <c r="V572" s="157"/>
      <c r="W572" s="157"/>
      <c r="X572" s="157"/>
      <c r="Y572" s="157"/>
      <c r="Z572" s="157"/>
    </row>
    <row r="573" spans="1:26" ht="13.5" customHeight="1" x14ac:dyDescent="0.15">
      <c r="A573" s="157"/>
      <c r="B573" s="157"/>
      <c r="C573" s="157"/>
      <c r="D573" s="185"/>
      <c r="E573" s="157"/>
      <c r="F573" s="186"/>
      <c r="G573" s="157"/>
      <c r="H573" s="186"/>
      <c r="I573" s="157"/>
      <c r="J573" s="157"/>
      <c r="K573" s="157"/>
      <c r="L573" s="157"/>
      <c r="M573" s="157"/>
      <c r="N573" s="157"/>
      <c r="O573" s="157"/>
      <c r="P573" s="157"/>
      <c r="Q573" s="157"/>
      <c r="R573" s="157"/>
      <c r="S573" s="157"/>
      <c r="T573" s="157"/>
      <c r="U573" s="157"/>
      <c r="V573" s="157"/>
      <c r="W573" s="157"/>
      <c r="X573" s="157"/>
      <c r="Y573" s="157"/>
      <c r="Z573" s="157"/>
    </row>
    <row r="574" spans="1:26" ht="13.5" customHeight="1" x14ac:dyDescent="0.15">
      <c r="A574" s="157"/>
      <c r="B574" s="157"/>
      <c r="C574" s="157"/>
      <c r="D574" s="185"/>
      <c r="E574" s="157"/>
      <c r="F574" s="186"/>
      <c r="G574" s="157"/>
      <c r="H574" s="186"/>
      <c r="I574" s="157"/>
      <c r="J574" s="157"/>
      <c r="K574" s="157"/>
      <c r="L574" s="157"/>
      <c r="M574" s="157"/>
      <c r="N574" s="157"/>
      <c r="O574" s="157"/>
      <c r="P574" s="157"/>
      <c r="Q574" s="157"/>
      <c r="R574" s="157"/>
      <c r="S574" s="157"/>
      <c r="T574" s="157"/>
      <c r="U574" s="157"/>
      <c r="V574" s="157"/>
      <c r="W574" s="157"/>
      <c r="X574" s="157"/>
      <c r="Y574" s="157"/>
      <c r="Z574" s="157"/>
    </row>
    <row r="575" spans="1:26" ht="13.5" customHeight="1" x14ac:dyDescent="0.15">
      <c r="A575" s="157"/>
      <c r="B575" s="157"/>
      <c r="C575" s="157"/>
      <c r="D575" s="185"/>
      <c r="E575" s="157"/>
      <c r="F575" s="186"/>
      <c r="G575" s="157"/>
      <c r="H575" s="186"/>
      <c r="I575" s="157"/>
      <c r="J575" s="157"/>
      <c r="K575" s="157"/>
      <c r="L575" s="157"/>
      <c r="M575" s="157"/>
      <c r="N575" s="157"/>
      <c r="O575" s="157"/>
      <c r="P575" s="157"/>
      <c r="Q575" s="157"/>
      <c r="R575" s="157"/>
      <c r="S575" s="157"/>
      <c r="T575" s="157"/>
      <c r="U575" s="157"/>
      <c r="V575" s="157"/>
      <c r="W575" s="157"/>
      <c r="X575" s="157"/>
      <c r="Y575" s="157"/>
      <c r="Z575" s="157"/>
    </row>
    <row r="576" spans="1:26" ht="13.5" customHeight="1" x14ac:dyDescent="0.15">
      <c r="A576" s="157"/>
      <c r="B576" s="157"/>
      <c r="C576" s="157"/>
      <c r="D576" s="185"/>
      <c r="E576" s="157"/>
      <c r="F576" s="186"/>
      <c r="G576" s="157"/>
      <c r="H576" s="186"/>
      <c r="I576" s="157"/>
      <c r="J576" s="157"/>
      <c r="K576" s="157"/>
      <c r="L576" s="157"/>
      <c r="M576" s="157"/>
      <c r="N576" s="157"/>
      <c r="O576" s="157"/>
      <c r="P576" s="157"/>
      <c r="Q576" s="157"/>
      <c r="R576" s="157"/>
      <c r="S576" s="157"/>
      <c r="T576" s="157"/>
      <c r="U576" s="157"/>
      <c r="V576" s="157"/>
      <c r="W576" s="157"/>
      <c r="X576" s="157"/>
      <c r="Y576" s="157"/>
      <c r="Z576" s="157"/>
    </row>
    <row r="577" spans="1:26" ht="13.5" customHeight="1" x14ac:dyDescent="0.15">
      <c r="A577" s="157"/>
      <c r="B577" s="157"/>
      <c r="C577" s="157"/>
      <c r="D577" s="185"/>
      <c r="E577" s="157"/>
      <c r="F577" s="186"/>
      <c r="G577" s="157"/>
      <c r="H577" s="186"/>
      <c r="I577" s="157"/>
      <c r="J577" s="157"/>
      <c r="K577" s="157"/>
      <c r="L577" s="157"/>
      <c r="M577" s="157"/>
      <c r="N577" s="157"/>
      <c r="O577" s="157"/>
      <c r="P577" s="157"/>
      <c r="Q577" s="157"/>
      <c r="R577" s="157"/>
      <c r="S577" s="157"/>
      <c r="T577" s="157"/>
      <c r="U577" s="157"/>
      <c r="V577" s="157"/>
      <c r="W577" s="157"/>
      <c r="X577" s="157"/>
      <c r="Y577" s="157"/>
      <c r="Z577" s="157"/>
    </row>
    <row r="578" spans="1:26" ht="13.5" customHeight="1" x14ac:dyDescent="0.15">
      <c r="A578" s="157"/>
      <c r="B578" s="157"/>
      <c r="C578" s="157"/>
      <c r="D578" s="185"/>
      <c r="E578" s="157"/>
      <c r="F578" s="186"/>
      <c r="G578" s="157"/>
      <c r="H578" s="186"/>
      <c r="I578" s="157"/>
      <c r="J578" s="157"/>
      <c r="K578" s="157"/>
      <c r="L578" s="157"/>
      <c r="M578" s="157"/>
      <c r="N578" s="157"/>
      <c r="O578" s="157"/>
      <c r="P578" s="157"/>
      <c r="Q578" s="157"/>
      <c r="R578" s="157"/>
      <c r="S578" s="157"/>
      <c r="T578" s="157"/>
      <c r="U578" s="157"/>
      <c r="V578" s="157"/>
      <c r="W578" s="157"/>
      <c r="X578" s="157"/>
      <c r="Y578" s="157"/>
      <c r="Z578" s="157"/>
    </row>
    <row r="579" spans="1:26" ht="13.5" customHeight="1" x14ac:dyDescent="0.15">
      <c r="A579" s="157"/>
      <c r="B579" s="157"/>
      <c r="C579" s="157"/>
      <c r="D579" s="185"/>
      <c r="E579" s="157"/>
      <c r="F579" s="186"/>
      <c r="G579" s="157"/>
      <c r="H579" s="186"/>
      <c r="I579" s="157"/>
      <c r="J579" s="157"/>
      <c r="K579" s="157"/>
      <c r="L579" s="157"/>
      <c r="M579" s="157"/>
      <c r="N579" s="157"/>
      <c r="O579" s="157"/>
      <c r="P579" s="157"/>
      <c r="Q579" s="157"/>
      <c r="R579" s="157"/>
      <c r="S579" s="157"/>
      <c r="T579" s="157"/>
      <c r="U579" s="157"/>
      <c r="V579" s="157"/>
      <c r="W579" s="157"/>
      <c r="X579" s="157"/>
      <c r="Y579" s="157"/>
      <c r="Z579" s="157"/>
    </row>
    <row r="580" spans="1:26" ht="13.5" customHeight="1" x14ac:dyDescent="0.15">
      <c r="A580" s="157"/>
      <c r="B580" s="157"/>
      <c r="C580" s="157"/>
      <c r="D580" s="185"/>
      <c r="E580" s="157"/>
      <c r="F580" s="186"/>
      <c r="G580" s="157"/>
      <c r="H580" s="186"/>
      <c r="I580" s="157"/>
      <c r="J580" s="157"/>
      <c r="K580" s="157"/>
      <c r="L580" s="157"/>
      <c r="M580" s="157"/>
      <c r="N580" s="157"/>
      <c r="O580" s="157"/>
      <c r="P580" s="157"/>
      <c r="Q580" s="157"/>
      <c r="R580" s="157"/>
      <c r="S580" s="157"/>
      <c r="T580" s="157"/>
      <c r="U580" s="157"/>
      <c r="V580" s="157"/>
      <c r="W580" s="157"/>
      <c r="X580" s="157"/>
      <c r="Y580" s="157"/>
      <c r="Z580" s="157"/>
    </row>
    <row r="581" spans="1:26" ht="13.5" customHeight="1" x14ac:dyDescent="0.15">
      <c r="A581" s="157"/>
      <c r="B581" s="157"/>
      <c r="C581" s="157"/>
      <c r="D581" s="185"/>
      <c r="E581" s="157"/>
      <c r="F581" s="186"/>
      <c r="G581" s="157"/>
      <c r="H581" s="186"/>
      <c r="I581" s="157"/>
      <c r="J581" s="157"/>
      <c r="K581" s="157"/>
      <c r="L581" s="157"/>
      <c r="M581" s="157"/>
      <c r="N581" s="157"/>
      <c r="O581" s="157"/>
      <c r="P581" s="157"/>
      <c r="Q581" s="157"/>
      <c r="R581" s="157"/>
      <c r="S581" s="157"/>
      <c r="T581" s="157"/>
      <c r="U581" s="157"/>
      <c r="V581" s="157"/>
      <c r="W581" s="157"/>
      <c r="X581" s="157"/>
      <c r="Y581" s="157"/>
      <c r="Z581" s="157"/>
    </row>
    <row r="582" spans="1:26" ht="13.5" customHeight="1" x14ac:dyDescent="0.15">
      <c r="A582" s="157"/>
      <c r="B582" s="157"/>
      <c r="C582" s="157"/>
      <c r="D582" s="185"/>
      <c r="E582" s="157"/>
      <c r="F582" s="186"/>
      <c r="G582" s="157"/>
      <c r="H582" s="186"/>
      <c r="I582" s="157"/>
      <c r="J582" s="157"/>
      <c r="K582" s="157"/>
      <c r="L582" s="157"/>
      <c r="M582" s="157"/>
      <c r="N582" s="157"/>
      <c r="O582" s="157"/>
      <c r="P582" s="157"/>
      <c r="Q582" s="157"/>
      <c r="R582" s="157"/>
      <c r="S582" s="157"/>
      <c r="T582" s="157"/>
      <c r="U582" s="157"/>
      <c r="V582" s="157"/>
      <c r="W582" s="157"/>
      <c r="X582" s="157"/>
      <c r="Y582" s="157"/>
      <c r="Z582" s="157"/>
    </row>
    <row r="583" spans="1:26" ht="13.5" customHeight="1" x14ac:dyDescent="0.15">
      <c r="A583" s="157"/>
      <c r="B583" s="157"/>
      <c r="C583" s="157"/>
      <c r="D583" s="185"/>
      <c r="E583" s="157"/>
      <c r="F583" s="186"/>
      <c r="G583" s="157"/>
      <c r="H583" s="186"/>
      <c r="I583" s="157"/>
      <c r="J583" s="157"/>
      <c r="K583" s="157"/>
      <c r="L583" s="157"/>
      <c r="M583" s="157"/>
      <c r="N583" s="157"/>
      <c r="O583" s="157"/>
      <c r="P583" s="157"/>
      <c r="Q583" s="157"/>
      <c r="R583" s="157"/>
      <c r="S583" s="157"/>
      <c r="T583" s="157"/>
      <c r="U583" s="157"/>
      <c r="V583" s="157"/>
      <c r="W583" s="157"/>
      <c r="X583" s="157"/>
      <c r="Y583" s="157"/>
      <c r="Z583" s="157"/>
    </row>
    <row r="584" spans="1:26" ht="13.5" customHeight="1" x14ac:dyDescent="0.15">
      <c r="A584" s="157"/>
      <c r="B584" s="157"/>
      <c r="C584" s="157"/>
      <c r="D584" s="185"/>
      <c r="E584" s="157"/>
      <c r="F584" s="186"/>
      <c r="G584" s="157"/>
      <c r="H584" s="186"/>
      <c r="I584" s="157"/>
      <c r="J584" s="157"/>
      <c r="K584" s="157"/>
      <c r="L584" s="157"/>
      <c r="M584" s="157"/>
      <c r="N584" s="157"/>
      <c r="O584" s="157"/>
      <c r="P584" s="157"/>
      <c r="Q584" s="157"/>
      <c r="R584" s="157"/>
      <c r="S584" s="157"/>
      <c r="T584" s="157"/>
      <c r="U584" s="157"/>
      <c r="V584" s="157"/>
      <c r="W584" s="157"/>
      <c r="X584" s="157"/>
      <c r="Y584" s="157"/>
      <c r="Z584" s="157"/>
    </row>
    <row r="585" spans="1:26" ht="13.5" customHeight="1" x14ac:dyDescent="0.15">
      <c r="A585" s="157"/>
      <c r="B585" s="157"/>
      <c r="C585" s="157"/>
      <c r="D585" s="185"/>
      <c r="E585" s="157"/>
      <c r="F585" s="186"/>
      <c r="G585" s="157"/>
      <c r="H585" s="186"/>
      <c r="I585" s="157"/>
      <c r="J585" s="157"/>
      <c r="K585" s="157"/>
      <c r="L585" s="157"/>
      <c r="M585" s="157"/>
      <c r="N585" s="157"/>
      <c r="O585" s="157"/>
      <c r="P585" s="157"/>
      <c r="Q585" s="157"/>
      <c r="R585" s="157"/>
      <c r="S585" s="157"/>
      <c r="T585" s="157"/>
      <c r="U585" s="157"/>
      <c r="V585" s="157"/>
      <c r="W585" s="157"/>
      <c r="X585" s="157"/>
      <c r="Y585" s="157"/>
      <c r="Z585" s="157"/>
    </row>
    <row r="586" spans="1:26" ht="13.5" customHeight="1" x14ac:dyDescent="0.15">
      <c r="A586" s="157"/>
      <c r="B586" s="157"/>
      <c r="C586" s="157"/>
      <c r="D586" s="185"/>
      <c r="E586" s="157"/>
      <c r="F586" s="186"/>
      <c r="G586" s="157"/>
      <c r="H586" s="186"/>
      <c r="I586" s="157"/>
      <c r="J586" s="157"/>
      <c r="K586" s="157"/>
      <c r="L586" s="157"/>
      <c r="M586" s="157"/>
      <c r="N586" s="157"/>
      <c r="O586" s="157"/>
      <c r="P586" s="157"/>
      <c r="Q586" s="157"/>
      <c r="R586" s="157"/>
      <c r="S586" s="157"/>
      <c r="T586" s="157"/>
      <c r="U586" s="157"/>
      <c r="V586" s="157"/>
      <c r="W586" s="157"/>
      <c r="X586" s="157"/>
      <c r="Y586" s="157"/>
      <c r="Z586" s="157"/>
    </row>
    <row r="587" spans="1:26" ht="13.5" customHeight="1" x14ac:dyDescent="0.15">
      <c r="A587" s="157"/>
      <c r="B587" s="157"/>
      <c r="C587" s="157"/>
      <c r="D587" s="185"/>
      <c r="E587" s="157"/>
      <c r="F587" s="186"/>
      <c r="G587" s="157"/>
      <c r="H587" s="186"/>
      <c r="I587" s="157"/>
      <c r="J587" s="157"/>
      <c r="K587" s="157"/>
      <c r="L587" s="157"/>
      <c r="M587" s="157"/>
      <c r="N587" s="157"/>
      <c r="O587" s="157"/>
      <c r="P587" s="157"/>
      <c r="Q587" s="157"/>
      <c r="R587" s="157"/>
      <c r="S587" s="157"/>
      <c r="T587" s="157"/>
      <c r="U587" s="157"/>
      <c r="V587" s="157"/>
      <c r="W587" s="157"/>
      <c r="X587" s="157"/>
      <c r="Y587" s="157"/>
      <c r="Z587" s="157"/>
    </row>
    <row r="588" spans="1:26" ht="13.5" customHeight="1" x14ac:dyDescent="0.15">
      <c r="A588" s="157"/>
      <c r="B588" s="157"/>
      <c r="C588" s="157"/>
      <c r="D588" s="185"/>
      <c r="E588" s="157"/>
      <c r="F588" s="186"/>
      <c r="G588" s="157"/>
      <c r="H588" s="186"/>
      <c r="I588" s="157"/>
      <c r="J588" s="157"/>
      <c r="K588" s="157"/>
      <c r="L588" s="157"/>
      <c r="M588" s="157"/>
      <c r="N588" s="157"/>
      <c r="O588" s="157"/>
      <c r="P588" s="157"/>
      <c r="Q588" s="157"/>
      <c r="R588" s="157"/>
      <c r="S588" s="157"/>
      <c r="T588" s="157"/>
      <c r="U588" s="157"/>
      <c r="V588" s="157"/>
      <c r="W588" s="157"/>
      <c r="X588" s="157"/>
      <c r="Y588" s="157"/>
      <c r="Z588" s="157"/>
    </row>
    <row r="589" spans="1:26" ht="13.5" customHeight="1" x14ac:dyDescent="0.15">
      <c r="A589" s="157"/>
      <c r="B589" s="157"/>
      <c r="C589" s="157"/>
      <c r="D589" s="185"/>
      <c r="E589" s="157"/>
      <c r="F589" s="186"/>
      <c r="G589" s="157"/>
      <c r="H589" s="186"/>
      <c r="I589" s="157"/>
      <c r="J589" s="157"/>
      <c r="K589" s="157"/>
      <c r="L589" s="157"/>
      <c r="M589" s="157"/>
      <c r="N589" s="157"/>
      <c r="O589" s="157"/>
      <c r="P589" s="157"/>
      <c r="Q589" s="157"/>
      <c r="R589" s="157"/>
      <c r="S589" s="157"/>
      <c r="T589" s="157"/>
      <c r="U589" s="157"/>
      <c r="V589" s="157"/>
      <c r="W589" s="157"/>
      <c r="X589" s="157"/>
      <c r="Y589" s="157"/>
      <c r="Z589" s="157"/>
    </row>
    <row r="590" spans="1:26" ht="13.5" customHeight="1" x14ac:dyDescent="0.15">
      <c r="A590" s="157"/>
      <c r="B590" s="157"/>
      <c r="C590" s="157"/>
      <c r="D590" s="185"/>
      <c r="E590" s="157"/>
      <c r="F590" s="186"/>
      <c r="G590" s="157"/>
      <c r="H590" s="186"/>
      <c r="I590" s="157"/>
      <c r="J590" s="157"/>
      <c r="K590" s="157"/>
      <c r="L590" s="157"/>
      <c r="M590" s="157"/>
      <c r="N590" s="157"/>
      <c r="O590" s="157"/>
      <c r="P590" s="157"/>
      <c r="Q590" s="157"/>
      <c r="R590" s="157"/>
      <c r="S590" s="157"/>
      <c r="T590" s="157"/>
      <c r="U590" s="157"/>
      <c r="V590" s="157"/>
      <c r="W590" s="157"/>
      <c r="X590" s="157"/>
      <c r="Y590" s="157"/>
      <c r="Z590" s="157"/>
    </row>
    <row r="591" spans="1:26" ht="13.5" customHeight="1" x14ac:dyDescent="0.15">
      <c r="A591" s="157"/>
      <c r="B591" s="157"/>
      <c r="C591" s="157"/>
      <c r="D591" s="185"/>
      <c r="E591" s="157"/>
      <c r="F591" s="186"/>
      <c r="G591" s="157"/>
      <c r="H591" s="186"/>
      <c r="I591" s="157"/>
      <c r="J591" s="157"/>
      <c r="K591" s="157"/>
      <c r="L591" s="157"/>
      <c r="M591" s="157"/>
      <c r="N591" s="157"/>
      <c r="O591" s="157"/>
      <c r="P591" s="157"/>
      <c r="Q591" s="157"/>
      <c r="R591" s="157"/>
      <c r="S591" s="157"/>
      <c r="T591" s="157"/>
      <c r="U591" s="157"/>
      <c r="V591" s="157"/>
      <c r="W591" s="157"/>
      <c r="X591" s="157"/>
      <c r="Y591" s="157"/>
      <c r="Z591" s="157"/>
    </row>
    <row r="592" spans="1:26" ht="13.5" customHeight="1" x14ac:dyDescent="0.15">
      <c r="A592" s="157"/>
      <c r="B592" s="157"/>
      <c r="C592" s="157"/>
      <c r="D592" s="185"/>
      <c r="E592" s="157"/>
      <c r="F592" s="186"/>
      <c r="G592" s="157"/>
      <c r="H592" s="186"/>
      <c r="I592" s="157"/>
      <c r="J592" s="157"/>
      <c r="K592" s="157"/>
      <c r="L592" s="157"/>
      <c r="M592" s="157"/>
      <c r="N592" s="157"/>
      <c r="O592" s="157"/>
      <c r="P592" s="157"/>
      <c r="Q592" s="157"/>
      <c r="R592" s="157"/>
      <c r="S592" s="157"/>
      <c r="T592" s="157"/>
      <c r="U592" s="157"/>
      <c r="V592" s="157"/>
      <c r="W592" s="157"/>
      <c r="X592" s="157"/>
      <c r="Y592" s="157"/>
      <c r="Z592" s="157"/>
    </row>
    <row r="593" spans="1:26" ht="13.5" customHeight="1" x14ac:dyDescent="0.15">
      <c r="A593" s="157"/>
      <c r="B593" s="157"/>
      <c r="C593" s="157"/>
      <c r="D593" s="185"/>
      <c r="E593" s="157"/>
      <c r="F593" s="186"/>
      <c r="G593" s="157"/>
      <c r="H593" s="186"/>
      <c r="I593" s="157"/>
      <c r="J593" s="157"/>
      <c r="K593" s="157"/>
      <c r="L593" s="157"/>
      <c r="M593" s="157"/>
      <c r="N593" s="157"/>
      <c r="O593" s="157"/>
      <c r="P593" s="157"/>
      <c r="Q593" s="157"/>
      <c r="R593" s="157"/>
      <c r="S593" s="157"/>
      <c r="T593" s="157"/>
      <c r="U593" s="157"/>
      <c r="V593" s="157"/>
      <c r="W593" s="157"/>
      <c r="X593" s="157"/>
      <c r="Y593" s="157"/>
      <c r="Z593" s="157"/>
    </row>
    <row r="594" spans="1:26" ht="13.5" customHeight="1" x14ac:dyDescent="0.15">
      <c r="A594" s="157"/>
      <c r="B594" s="157"/>
      <c r="C594" s="157"/>
      <c r="D594" s="185"/>
      <c r="E594" s="157"/>
      <c r="F594" s="186"/>
      <c r="G594" s="157"/>
      <c r="H594" s="186"/>
      <c r="I594" s="157"/>
      <c r="J594" s="157"/>
      <c r="K594" s="157"/>
      <c r="L594" s="157"/>
      <c r="M594" s="157"/>
      <c r="N594" s="157"/>
      <c r="O594" s="157"/>
      <c r="P594" s="157"/>
      <c r="Q594" s="157"/>
      <c r="R594" s="157"/>
      <c r="S594" s="157"/>
      <c r="T594" s="157"/>
      <c r="U594" s="157"/>
      <c r="V594" s="157"/>
      <c r="W594" s="157"/>
      <c r="X594" s="157"/>
      <c r="Y594" s="157"/>
      <c r="Z594" s="157"/>
    </row>
    <row r="595" spans="1:26" ht="13.5" customHeight="1" x14ac:dyDescent="0.15">
      <c r="A595" s="157"/>
      <c r="B595" s="157"/>
      <c r="C595" s="157"/>
      <c r="D595" s="185"/>
      <c r="E595" s="157"/>
      <c r="F595" s="186"/>
      <c r="G595" s="157"/>
      <c r="H595" s="186"/>
      <c r="I595" s="157"/>
      <c r="J595" s="157"/>
      <c r="K595" s="157"/>
      <c r="L595" s="157"/>
      <c r="M595" s="157"/>
      <c r="N595" s="157"/>
      <c r="O595" s="157"/>
      <c r="P595" s="157"/>
      <c r="Q595" s="157"/>
      <c r="R595" s="157"/>
      <c r="S595" s="157"/>
      <c r="T595" s="157"/>
      <c r="U595" s="157"/>
      <c r="V595" s="157"/>
      <c r="W595" s="157"/>
      <c r="X595" s="157"/>
      <c r="Y595" s="157"/>
      <c r="Z595" s="157"/>
    </row>
    <row r="596" spans="1:26" ht="13.5" customHeight="1" x14ac:dyDescent="0.15">
      <c r="A596" s="157"/>
      <c r="B596" s="157"/>
      <c r="C596" s="157"/>
      <c r="D596" s="185"/>
      <c r="E596" s="157"/>
      <c r="F596" s="186"/>
      <c r="G596" s="157"/>
      <c r="H596" s="186"/>
      <c r="I596" s="157"/>
      <c r="J596" s="157"/>
      <c r="K596" s="157"/>
      <c r="L596" s="157"/>
      <c r="M596" s="157"/>
      <c r="N596" s="157"/>
      <c r="O596" s="157"/>
      <c r="P596" s="157"/>
      <c r="Q596" s="157"/>
      <c r="R596" s="157"/>
      <c r="S596" s="157"/>
      <c r="T596" s="157"/>
      <c r="U596" s="157"/>
      <c r="V596" s="157"/>
      <c r="W596" s="157"/>
      <c r="X596" s="157"/>
      <c r="Y596" s="157"/>
      <c r="Z596" s="157"/>
    </row>
    <row r="597" spans="1:26" ht="13.5" customHeight="1" x14ac:dyDescent="0.15">
      <c r="A597" s="157"/>
      <c r="B597" s="157"/>
      <c r="C597" s="157"/>
      <c r="D597" s="185"/>
      <c r="E597" s="157"/>
      <c r="F597" s="186"/>
      <c r="G597" s="157"/>
      <c r="H597" s="186"/>
      <c r="I597" s="157"/>
      <c r="J597" s="157"/>
      <c r="K597" s="157"/>
      <c r="L597" s="157"/>
      <c r="M597" s="157"/>
      <c r="N597" s="157"/>
      <c r="O597" s="157"/>
      <c r="P597" s="157"/>
      <c r="Q597" s="157"/>
      <c r="R597" s="157"/>
      <c r="S597" s="157"/>
      <c r="T597" s="157"/>
      <c r="U597" s="157"/>
      <c r="V597" s="157"/>
      <c r="W597" s="157"/>
      <c r="X597" s="157"/>
      <c r="Y597" s="157"/>
      <c r="Z597" s="157"/>
    </row>
    <row r="598" spans="1:26" ht="13.5" customHeight="1" x14ac:dyDescent="0.15">
      <c r="A598" s="157"/>
      <c r="B598" s="157"/>
      <c r="C598" s="157"/>
      <c r="D598" s="185"/>
      <c r="E598" s="157"/>
      <c r="F598" s="186"/>
      <c r="G598" s="157"/>
      <c r="H598" s="186"/>
      <c r="I598" s="157"/>
      <c r="J598" s="157"/>
      <c r="K598" s="157"/>
      <c r="L598" s="157"/>
      <c r="M598" s="157"/>
      <c r="N598" s="157"/>
      <c r="O598" s="157"/>
      <c r="P598" s="157"/>
      <c r="Q598" s="157"/>
      <c r="R598" s="157"/>
      <c r="S598" s="157"/>
      <c r="T598" s="157"/>
      <c r="U598" s="157"/>
      <c r="V598" s="157"/>
      <c r="W598" s="157"/>
      <c r="X598" s="157"/>
      <c r="Y598" s="157"/>
      <c r="Z598" s="157"/>
    </row>
    <row r="599" spans="1:26" ht="13.5" customHeight="1" x14ac:dyDescent="0.15">
      <c r="A599" s="157"/>
      <c r="B599" s="157"/>
      <c r="C599" s="157"/>
      <c r="D599" s="185"/>
      <c r="E599" s="157"/>
      <c r="F599" s="186"/>
      <c r="G599" s="157"/>
      <c r="H599" s="186"/>
      <c r="I599" s="157"/>
      <c r="J599" s="157"/>
      <c r="K599" s="157"/>
      <c r="L599" s="157"/>
      <c r="M599" s="157"/>
      <c r="N599" s="157"/>
      <c r="O599" s="157"/>
      <c r="P599" s="157"/>
      <c r="Q599" s="157"/>
      <c r="R599" s="157"/>
      <c r="S599" s="157"/>
      <c r="T599" s="157"/>
      <c r="U599" s="157"/>
      <c r="V599" s="157"/>
      <c r="W599" s="157"/>
      <c r="X599" s="157"/>
      <c r="Y599" s="157"/>
      <c r="Z599" s="157"/>
    </row>
    <row r="600" spans="1:26" ht="13.5" customHeight="1" x14ac:dyDescent="0.15">
      <c r="A600" s="157"/>
      <c r="B600" s="157"/>
      <c r="C600" s="157"/>
      <c r="D600" s="185"/>
      <c r="E600" s="157"/>
      <c r="F600" s="186"/>
      <c r="G600" s="157"/>
      <c r="H600" s="186"/>
      <c r="I600" s="157"/>
      <c r="J600" s="157"/>
      <c r="K600" s="157"/>
      <c r="L600" s="157"/>
      <c r="M600" s="157"/>
      <c r="N600" s="157"/>
      <c r="O600" s="157"/>
      <c r="P600" s="157"/>
      <c r="Q600" s="157"/>
      <c r="R600" s="157"/>
      <c r="S600" s="157"/>
      <c r="T600" s="157"/>
      <c r="U600" s="157"/>
      <c r="V600" s="157"/>
      <c r="W600" s="157"/>
      <c r="X600" s="157"/>
      <c r="Y600" s="157"/>
      <c r="Z600" s="157"/>
    </row>
    <row r="601" spans="1:26" ht="13.5" customHeight="1" x14ac:dyDescent="0.15">
      <c r="A601" s="157"/>
      <c r="B601" s="157"/>
      <c r="C601" s="157"/>
      <c r="D601" s="185"/>
      <c r="E601" s="157"/>
      <c r="F601" s="186"/>
      <c r="G601" s="157"/>
      <c r="H601" s="186"/>
      <c r="I601" s="157"/>
      <c r="J601" s="157"/>
      <c r="K601" s="157"/>
      <c r="L601" s="157"/>
      <c r="M601" s="157"/>
      <c r="N601" s="157"/>
      <c r="O601" s="157"/>
      <c r="P601" s="157"/>
      <c r="Q601" s="157"/>
      <c r="R601" s="157"/>
      <c r="S601" s="157"/>
      <c r="T601" s="157"/>
      <c r="U601" s="157"/>
      <c r="V601" s="157"/>
      <c r="W601" s="157"/>
      <c r="X601" s="157"/>
      <c r="Y601" s="157"/>
      <c r="Z601" s="157"/>
    </row>
    <row r="602" spans="1:26" ht="13.5" customHeight="1" x14ac:dyDescent="0.15">
      <c r="A602" s="157"/>
      <c r="B602" s="157"/>
      <c r="C602" s="157"/>
      <c r="D602" s="185"/>
      <c r="E602" s="157"/>
      <c r="F602" s="186"/>
      <c r="G602" s="157"/>
      <c r="H602" s="186"/>
      <c r="I602" s="157"/>
      <c r="J602" s="157"/>
      <c r="K602" s="157"/>
      <c r="L602" s="157"/>
      <c r="M602" s="157"/>
      <c r="N602" s="157"/>
      <c r="O602" s="157"/>
      <c r="P602" s="157"/>
      <c r="Q602" s="157"/>
      <c r="R602" s="157"/>
      <c r="S602" s="157"/>
      <c r="T602" s="157"/>
      <c r="U602" s="157"/>
      <c r="V602" s="157"/>
      <c r="W602" s="157"/>
      <c r="X602" s="157"/>
      <c r="Y602" s="157"/>
      <c r="Z602" s="157"/>
    </row>
    <row r="603" spans="1:26" ht="13.5" customHeight="1" x14ac:dyDescent="0.15">
      <c r="A603" s="157"/>
      <c r="B603" s="157"/>
      <c r="C603" s="157"/>
      <c r="D603" s="185"/>
      <c r="E603" s="157"/>
      <c r="F603" s="186"/>
      <c r="G603" s="157"/>
      <c r="H603" s="186"/>
      <c r="I603" s="157"/>
      <c r="J603" s="157"/>
      <c r="K603" s="157"/>
      <c r="L603" s="157"/>
      <c r="M603" s="157"/>
      <c r="N603" s="157"/>
      <c r="O603" s="157"/>
      <c r="P603" s="157"/>
      <c r="Q603" s="157"/>
      <c r="R603" s="157"/>
      <c r="S603" s="157"/>
      <c r="T603" s="157"/>
      <c r="U603" s="157"/>
      <c r="V603" s="157"/>
      <c r="W603" s="157"/>
      <c r="X603" s="157"/>
      <c r="Y603" s="157"/>
      <c r="Z603" s="157"/>
    </row>
    <row r="604" spans="1:26" ht="13.5" customHeight="1" x14ac:dyDescent="0.15">
      <c r="A604" s="157"/>
      <c r="B604" s="157"/>
      <c r="C604" s="157"/>
      <c r="D604" s="185"/>
      <c r="E604" s="157"/>
      <c r="F604" s="186"/>
      <c r="G604" s="157"/>
      <c r="H604" s="186"/>
      <c r="I604" s="157"/>
      <c r="J604" s="157"/>
      <c r="K604" s="157"/>
      <c r="L604" s="157"/>
      <c r="M604" s="157"/>
      <c r="N604" s="157"/>
      <c r="O604" s="157"/>
      <c r="P604" s="157"/>
      <c r="Q604" s="157"/>
      <c r="R604" s="157"/>
      <c r="S604" s="157"/>
      <c r="T604" s="157"/>
      <c r="U604" s="157"/>
      <c r="V604" s="157"/>
      <c r="W604" s="157"/>
      <c r="X604" s="157"/>
      <c r="Y604" s="157"/>
      <c r="Z604" s="157"/>
    </row>
    <row r="605" spans="1:26" ht="13.5" customHeight="1" x14ac:dyDescent="0.15">
      <c r="A605" s="157"/>
      <c r="B605" s="157"/>
      <c r="C605" s="157"/>
      <c r="D605" s="185"/>
      <c r="E605" s="157"/>
      <c r="F605" s="186"/>
      <c r="G605" s="157"/>
      <c r="H605" s="186"/>
      <c r="I605" s="157"/>
      <c r="J605" s="157"/>
      <c r="K605" s="157"/>
      <c r="L605" s="157"/>
      <c r="M605" s="157"/>
      <c r="N605" s="157"/>
      <c r="O605" s="157"/>
      <c r="P605" s="157"/>
      <c r="Q605" s="157"/>
      <c r="R605" s="157"/>
      <c r="S605" s="157"/>
      <c r="T605" s="157"/>
      <c r="U605" s="157"/>
      <c r="V605" s="157"/>
      <c r="W605" s="157"/>
      <c r="X605" s="157"/>
      <c r="Y605" s="157"/>
      <c r="Z605" s="157"/>
    </row>
    <row r="606" spans="1:26" ht="13.5" customHeight="1" x14ac:dyDescent="0.15">
      <c r="A606" s="157"/>
      <c r="B606" s="157"/>
      <c r="C606" s="157"/>
      <c r="D606" s="185"/>
      <c r="E606" s="157"/>
      <c r="F606" s="186"/>
      <c r="G606" s="157"/>
      <c r="H606" s="186"/>
      <c r="I606" s="157"/>
      <c r="J606" s="157"/>
      <c r="K606" s="157"/>
      <c r="L606" s="157"/>
      <c r="M606" s="157"/>
      <c r="N606" s="157"/>
      <c r="O606" s="157"/>
      <c r="P606" s="157"/>
      <c r="Q606" s="157"/>
      <c r="R606" s="157"/>
      <c r="S606" s="157"/>
      <c r="T606" s="157"/>
      <c r="U606" s="157"/>
      <c r="V606" s="157"/>
      <c r="W606" s="157"/>
      <c r="X606" s="157"/>
      <c r="Y606" s="157"/>
      <c r="Z606" s="157"/>
    </row>
    <row r="607" spans="1:26" ht="13.5" customHeight="1" x14ac:dyDescent="0.15">
      <c r="A607" s="157"/>
      <c r="B607" s="157"/>
      <c r="C607" s="157"/>
      <c r="D607" s="185"/>
      <c r="E607" s="157"/>
      <c r="F607" s="186"/>
      <c r="G607" s="157"/>
      <c r="H607" s="186"/>
      <c r="I607" s="157"/>
      <c r="J607" s="157"/>
      <c r="K607" s="157"/>
      <c r="L607" s="157"/>
      <c r="M607" s="157"/>
      <c r="N607" s="157"/>
      <c r="O607" s="157"/>
      <c r="P607" s="157"/>
      <c r="Q607" s="157"/>
      <c r="R607" s="157"/>
      <c r="S607" s="157"/>
      <c r="T607" s="157"/>
      <c r="U607" s="157"/>
      <c r="V607" s="157"/>
      <c r="W607" s="157"/>
      <c r="X607" s="157"/>
      <c r="Y607" s="157"/>
      <c r="Z607" s="157"/>
    </row>
    <row r="608" spans="1:26" ht="13.5" customHeight="1" x14ac:dyDescent="0.15">
      <c r="A608" s="157"/>
      <c r="B608" s="157"/>
      <c r="C608" s="157"/>
      <c r="D608" s="185"/>
      <c r="E608" s="157"/>
      <c r="F608" s="186"/>
      <c r="G608" s="157"/>
      <c r="H608" s="186"/>
      <c r="I608" s="157"/>
      <c r="J608" s="157"/>
      <c r="K608" s="157"/>
      <c r="L608" s="157"/>
      <c r="M608" s="157"/>
      <c r="N608" s="157"/>
      <c r="O608" s="157"/>
      <c r="P608" s="157"/>
      <c r="Q608" s="157"/>
      <c r="R608" s="157"/>
      <c r="S608" s="157"/>
      <c r="T608" s="157"/>
      <c r="U608" s="157"/>
      <c r="V608" s="157"/>
      <c r="W608" s="157"/>
      <c r="X608" s="157"/>
      <c r="Y608" s="157"/>
      <c r="Z608" s="157"/>
    </row>
    <row r="609" spans="1:26" ht="13.5" customHeight="1" x14ac:dyDescent="0.15">
      <c r="A609" s="157"/>
      <c r="B609" s="157"/>
      <c r="C609" s="157"/>
      <c r="D609" s="185"/>
      <c r="E609" s="157"/>
      <c r="F609" s="186"/>
      <c r="G609" s="157"/>
      <c r="H609" s="186"/>
      <c r="I609" s="157"/>
      <c r="J609" s="157"/>
      <c r="K609" s="157"/>
      <c r="L609" s="157"/>
      <c r="M609" s="157"/>
      <c r="N609" s="157"/>
      <c r="O609" s="157"/>
      <c r="P609" s="157"/>
      <c r="Q609" s="157"/>
      <c r="R609" s="157"/>
      <c r="S609" s="157"/>
      <c r="T609" s="157"/>
      <c r="U609" s="157"/>
      <c r="V609" s="157"/>
      <c r="W609" s="157"/>
      <c r="X609" s="157"/>
      <c r="Y609" s="157"/>
      <c r="Z609" s="157"/>
    </row>
    <row r="610" spans="1:26" ht="13.5" customHeight="1" x14ac:dyDescent="0.15">
      <c r="A610" s="157"/>
      <c r="B610" s="157"/>
      <c r="C610" s="157"/>
      <c r="D610" s="185"/>
      <c r="E610" s="157"/>
      <c r="F610" s="186"/>
      <c r="G610" s="157"/>
      <c r="H610" s="186"/>
      <c r="I610" s="157"/>
      <c r="J610" s="157"/>
      <c r="K610" s="157"/>
      <c r="L610" s="157"/>
      <c r="M610" s="157"/>
      <c r="N610" s="157"/>
      <c r="O610" s="157"/>
      <c r="P610" s="157"/>
      <c r="Q610" s="157"/>
      <c r="R610" s="157"/>
      <c r="S610" s="157"/>
      <c r="T610" s="157"/>
      <c r="U610" s="157"/>
      <c r="V610" s="157"/>
      <c r="W610" s="157"/>
      <c r="X610" s="157"/>
      <c r="Y610" s="157"/>
      <c r="Z610" s="157"/>
    </row>
    <row r="611" spans="1:26" ht="13.5" customHeight="1" x14ac:dyDescent="0.15">
      <c r="A611" s="157"/>
      <c r="B611" s="157"/>
      <c r="C611" s="157"/>
      <c r="D611" s="185"/>
      <c r="E611" s="157"/>
      <c r="F611" s="186"/>
      <c r="G611" s="157"/>
      <c r="H611" s="186"/>
      <c r="I611" s="157"/>
      <c r="J611" s="157"/>
      <c r="K611" s="157"/>
      <c r="L611" s="157"/>
      <c r="M611" s="157"/>
      <c r="N611" s="157"/>
      <c r="O611" s="157"/>
      <c r="P611" s="157"/>
      <c r="Q611" s="157"/>
      <c r="R611" s="157"/>
      <c r="S611" s="157"/>
      <c r="T611" s="157"/>
      <c r="U611" s="157"/>
      <c r="V611" s="157"/>
      <c r="W611" s="157"/>
      <c r="X611" s="157"/>
      <c r="Y611" s="157"/>
      <c r="Z611" s="157"/>
    </row>
    <row r="612" spans="1:26" ht="13.5" customHeight="1" x14ac:dyDescent="0.15">
      <c r="A612" s="157"/>
      <c r="B612" s="157"/>
      <c r="C612" s="157"/>
      <c r="D612" s="185"/>
      <c r="E612" s="157"/>
      <c r="F612" s="186"/>
      <c r="G612" s="157"/>
      <c r="H612" s="186"/>
      <c r="I612" s="157"/>
      <c r="J612" s="157"/>
      <c r="K612" s="157"/>
      <c r="L612" s="157"/>
      <c r="M612" s="157"/>
      <c r="N612" s="157"/>
      <c r="O612" s="157"/>
      <c r="P612" s="157"/>
      <c r="Q612" s="157"/>
      <c r="R612" s="157"/>
      <c r="S612" s="157"/>
      <c r="T612" s="157"/>
      <c r="U612" s="157"/>
      <c r="V612" s="157"/>
      <c r="W612" s="157"/>
      <c r="X612" s="157"/>
      <c r="Y612" s="157"/>
      <c r="Z612" s="157"/>
    </row>
    <row r="613" spans="1:26" ht="13.5" customHeight="1" x14ac:dyDescent="0.15">
      <c r="A613" s="157"/>
      <c r="B613" s="157"/>
      <c r="C613" s="157"/>
      <c r="D613" s="185"/>
      <c r="E613" s="157"/>
      <c r="F613" s="186"/>
      <c r="G613" s="157"/>
      <c r="H613" s="186"/>
      <c r="I613" s="157"/>
      <c r="J613" s="157"/>
      <c r="K613" s="157"/>
      <c r="L613" s="157"/>
      <c r="M613" s="157"/>
      <c r="N613" s="157"/>
      <c r="O613" s="157"/>
      <c r="P613" s="157"/>
      <c r="Q613" s="157"/>
      <c r="R613" s="157"/>
      <c r="S613" s="157"/>
      <c r="T613" s="157"/>
      <c r="U613" s="157"/>
      <c r="V613" s="157"/>
      <c r="W613" s="157"/>
      <c r="X613" s="157"/>
      <c r="Y613" s="157"/>
      <c r="Z613" s="157"/>
    </row>
    <row r="614" spans="1:26" ht="13.5" customHeight="1" x14ac:dyDescent="0.15">
      <c r="A614" s="157"/>
      <c r="B614" s="157"/>
      <c r="C614" s="157"/>
      <c r="D614" s="185"/>
      <c r="E614" s="157"/>
      <c r="F614" s="186"/>
      <c r="G614" s="157"/>
      <c r="H614" s="186"/>
      <c r="I614" s="157"/>
      <c r="J614" s="157"/>
      <c r="K614" s="157"/>
      <c r="L614" s="157"/>
      <c r="M614" s="157"/>
      <c r="N614" s="157"/>
      <c r="O614" s="157"/>
      <c r="P614" s="157"/>
      <c r="Q614" s="157"/>
      <c r="R614" s="157"/>
      <c r="S614" s="157"/>
      <c r="T614" s="157"/>
      <c r="U614" s="157"/>
      <c r="V614" s="157"/>
      <c r="W614" s="157"/>
      <c r="X614" s="157"/>
      <c r="Y614" s="157"/>
      <c r="Z614" s="157"/>
    </row>
    <row r="615" spans="1:26" ht="13.5" customHeight="1" x14ac:dyDescent="0.15">
      <c r="A615" s="157"/>
      <c r="B615" s="157"/>
      <c r="C615" s="157"/>
      <c r="D615" s="185"/>
      <c r="E615" s="157"/>
      <c r="F615" s="186"/>
      <c r="G615" s="157"/>
      <c r="H615" s="186"/>
      <c r="I615" s="157"/>
      <c r="J615" s="157"/>
      <c r="K615" s="157"/>
      <c r="L615" s="157"/>
      <c r="M615" s="157"/>
      <c r="N615" s="157"/>
      <c r="O615" s="157"/>
      <c r="P615" s="157"/>
      <c r="Q615" s="157"/>
      <c r="R615" s="157"/>
      <c r="S615" s="157"/>
      <c r="T615" s="157"/>
      <c r="U615" s="157"/>
      <c r="V615" s="157"/>
      <c r="W615" s="157"/>
      <c r="X615" s="157"/>
      <c r="Y615" s="157"/>
      <c r="Z615" s="157"/>
    </row>
    <row r="616" spans="1:26" ht="13.5" customHeight="1" x14ac:dyDescent="0.15">
      <c r="A616" s="157"/>
      <c r="B616" s="157"/>
      <c r="C616" s="157"/>
      <c r="D616" s="185"/>
      <c r="E616" s="157"/>
      <c r="F616" s="186"/>
      <c r="G616" s="157"/>
      <c r="H616" s="186"/>
      <c r="I616" s="157"/>
      <c r="J616" s="157"/>
      <c r="K616" s="157"/>
      <c r="L616" s="157"/>
      <c r="M616" s="157"/>
      <c r="N616" s="157"/>
      <c r="O616" s="157"/>
      <c r="P616" s="157"/>
      <c r="Q616" s="157"/>
      <c r="R616" s="157"/>
      <c r="S616" s="157"/>
      <c r="T616" s="157"/>
      <c r="U616" s="157"/>
      <c r="V616" s="157"/>
      <c r="W616" s="157"/>
      <c r="X616" s="157"/>
      <c r="Y616" s="157"/>
      <c r="Z616" s="157"/>
    </row>
    <row r="617" spans="1:26" ht="13.5" customHeight="1" x14ac:dyDescent="0.15">
      <c r="A617" s="157"/>
      <c r="B617" s="157"/>
      <c r="C617" s="157"/>
      <c r="D617" s="185"/>
      <c r="E617" s="157"/>
      <c r="F617" s="186"/>
      <c r="G617" s="157"/>
      <c r="H617" s="186"/>
      <c r="I617" s="157"/>
      <c r="J617" s="157"/>
      <c r="K617" s="157"/>
      <c r="L617" s="157"/>
      <c r="M617" s="157"/>
      <c r="N617" s="157"/>
      <c r="O617" s="157"/>
      <c r="P617" s="157"/>
      <c r="Q617" s="157"/>
      <c r="R617" s="157"/>
      <c r="S617" s="157"/>
      <c r="T617" s="157"/>
      <c r="U617" s="157"/>
      <c r="V617" s="157"/>
      <c r="W617" s="157"/>
      <c r="X617" s="157"/>
      <c r="Y617" s="157"/>
      <c r="Z617" s="157"/>
    </row>
    <row r="618" spans="1:26" ht="13.5" customHeight="1" x14ac:dyDescent="0.15">
      <c r="A618" s="157"/>
      <c r="B618" s="157"/>
      <c r="C618" s="157"/>
      <c r="D618" s="185"/>
      <c r="E618" s="157"/>
      <c r="F618" s="186"/>
      <c r="G618" s="157"/>
      <c r="H618" s="186"/>
      <c r="I618" s="157"/>
      <c r="J618" s="157"/>
      <c r="K618" s="157"/>
      <c r="L618" s="157"/>
      <c r="M618" s="157"/>
      <c r="N618" s="157"/>
      <c r="O618" s="157"/>
      <c r="P618" s="157"/>
      <c r="Q618" s="157"/>
      <c r="R618" s="157"/>
      <c r="S618" s="157"/>
      <c r="T618" s="157"/>
      <c r="U618" s="157"/>
      <c r="V618" s="157"/>
      <c r="W618" s="157"/>
      <c r="X618" s="157"/>
      <c r="Y618" s="157"/>
      <c r="Z618" s="157"/>
    </row>
    <row r="619" spans="1:26" ht="13.5" customHeight="1" x14ac:dyDescent="0.15">
      <c r="A619" s="157"/>
      <c r="B619" s="157"/>
      <c r="C619" s="157"/>
      <c r="D619" s="185"/>
      <c r="E619" s="157"/>
      <c r="F619" s="186"/>
      <c r="G619" s="157"/>
      <c r="H619" s="186"/>
      <c r="I619" s="157"/>
      <c r="J619" s="157"/>
      <c r="K619" s="157"/>
      <c r="L619" s="157"/>
      <c r="M619" s="157"/>
      <c r="N619" s="157"/>
      <c r="O619" s="157"/>
      <c r="P619" s="157"/>
      <c r="Q619" s="157"/>
      <c r="R619" s="157"/>
      <c r="S619" s="157"/>
      <c r="T619" s="157"/>
      <c r="U619" s="157"/>
      <c r="V619" s="157"/>
      <c r="W619" s="157"/>
      <c r="X619" s="157"/>
      <c r="Y619" s="157"/>
      <c r="Z619" s="157"/>
    </row>
    <row r="620" spans="1:26" ht="13.5" customHeight="1" x14ac:dyDescent="0.15">
      <c r="A620" s="157"/>
      <c r="B620" s="157"/>
      <c r="C620" s="157"/>
      <c r="D620" s="185"/>
      <c r="E620" s="157"/>
      <c r="F620" s="186"/>
      <c r="G620" s="157"/>
      <c r="H620" s="186"/>
      <c r="I620" s="157"/>
      <c r="J620" s="157"/>
      <c r="K620" s="157"/>
      <c r="L620" s="157"/>
      <c r="M620" s="157"/>
      <c r="N620" s="157"/>
      <c r="O620" s="157"/>
      <c r="P620" s="157"/>
      <c r="Q620" s="157"/>
      <c r="R620" s="157"/>
      <c r="S620" s="157"/>
      <c r="T620" s="157"/>
      <c r="U620" s="157"/>
      <c r="V620" s="157"/>
      <c r="W620" s="157"/>
      <c r="X620" s="157"/>
      <c r="Y620" s="157"/>
      <c r="Z620" s="157"/>
    </row>
    <row r="621" spans="1:26" ht="13.5" customHeight="1" x14ac:dyDescent="0.15">
      <c r="A621" s="157"/>
      <c r="B621" s="157"/>
      <c r="C621" s="157"/>
      <c r="D621" s="185"/>
      <c r="E621" s="157"/>
      <c r="F621" s="186"/>
      <c r="G621" s="157"/>
      <c r="H621" s="186"/>
      <c r="I621" s="157"/>
      <c r="J621" s="157"/>
      <c r="K621" s="157"/>
      <c r="L621" s="157"/>
      <c r="M621" s="157"/>
      <c r="N621" s="157"/>
      <c r="O621" s="157"/>
      <c r="P621" s="157"/>
      <c r="Q621" s="157"/>
      <c r="R621" s="157"/>
      <c r="S621" s="157"/>
      <c r="T621" s="157"/>
      <c r="U621" s="157"/>
      <c r="V621" s="157"/>
      <c r="W621" s="157"/>
      <c r="X621" s="157"/>
      <c r="Y621" s="157"/>
      <c r="Z621" s="157"/>
    </row>
    <row r="622" spans="1:26" ht="13.5" customHeight="1" x14ac:dyDescent="0.15">
      <c r="A622" s="157"/>
      <c r="B622" s="157"/>
      <c r="C622" s="157"/>
      <c r="D622" s="185"/>
      <c r="E622" s="157"/>
      <c r="F622" s="186"/>
      <c r="G622" s="157"/>
      <c r="H622" s="186"/>
      <c r="I622" s="157"/>
      <c r="J622" s="157"/>
      <c r="K622" s="157"/>
      <c r="L622" s="157"/>
      <c r="M622" s="157"/>
      <c r="N622" s="157"/>
      <c r="O622" s="157"/>
      <c r="P622" s="157"/>
      <c r="Q622" s="157"/>
      <c r="R622" s="157"/>
      <c r="S622" s="157"/>
      <c r="T622" s="157"/>
      <c r="U622" s="157"/>
      <c r="V622" s="157"/>
      <c r="W622" s="157"/>
      <c r="X622" s="157"/>
      <c r="Y622" s="157"/>
      <c r="Z622" s="157"/>
    </row>
    <row r="623" spans="1:26" ht="13.5" customHeight="1" x14ac:dyDescent="0.15">
      <c r="A623" s="157"/>
      <c r="B623" s="157"/>
      <c r="C623" s="157"/>
      <c r="D623" s="185"/>
      <c r="E623" s="157"/>
      <c r="F623" s="186"/>
      <c r="G623" s="157"/>
      <c r="H623" s="186"/>
      <c r="I623" s="157"/>
      <c r="J623" s="157"/>
      <c r="K623" s="157"/>
      <c r="L623" s="157"/>
      <c r="M623" s="157"/>
      <c r="N623" s="157"/>
      <c r="O623" s="157"/>
      <c r="P623" s="157"/>
      <c r="Q623" s="157"/>
      <c r="R623" s="157"/>
      <c r="S623" s="157"/>
      <c r="T623" s="157"/>
      <c r="U623" s="157"/>
      <c r="V623" s="157"/>
      <c r="W623" s="157"/>
      <c r="X623" s="157"/>
      <c r="Y623" s="157"/>
      <c r="Z623" s="157"/>
    </row>
    <row r="624" spans="1:26" ht="13.5" customHeight="1" x14ac:dyDescent="0.15">
      <c r="A624" s="157"/>
      <c r="B624" s="157"/>
      <c r="C624" s="157"/>
      <c r="D624" s="185"/>
      <c r="E624" s="157"/>
      <c r="F624" s="186"/>
      <c r="G624" s="157"/>
      <c r="H624" s="186"/>
      <c r="I624" s="157"/>
      <c r="J624" s="157"/>
      <c r="K624" s="157"/>
      <c r="L624" s="157"/>
      <c r="M624" s="157"/>
      <c r="N624" s="157"/>
      <c r="O624" s="157"/>
      <c r="P624" s="157"/>
      <c r="Q624" s="157"/>
      <c r="R624" s="157"/>
      <c r="S624" s="157"/>
      <c r="T624" s="157"/>
      <c r="U624" s="157"/>
      <c r="V624" s="157"/>
      <c r="W624" s="157"/>
      <c r="X624" s="157"/>
      <c r="Y624" s="157"/>
      <c r="Z624" s="157"/>
    </row>
    <row r="625" spans="1:26" ht="13.5" customHeight="1" x14ac:dyDescent="0.15">
      <c r="A625" s="157"/>
      <c r="B625" s="157"/>
      <c r="C625" s="157"/>
      <c r="D625" s="185"/>
      <c r="E625" s="157"/>
      <c r="F625" s="186"/>
      <c r="G625" s="157"/>
      <c r="H625" s="186"/>
      <c r="I625" s="157"/>
      <c r="J625" s="157"/>
      <c r="K625" s="157"/>
      <c r="L625" s="157"/>
      <c r="M625" s="157"/>
      <c r="N625" s="157"/>
      <c r="O625" s="157"/>
      <c r="P625" s="157"/>
      <c r="Q625" s="157"/>
      <c r="R625" s="157"/>
      <c r="S625" s="157"/>
      <c r="T625" s="157"/>
      <c r="U625" s="157"/>
      <c r="V625" s="157"/>
      <c r="W625" s="157"/>
      <c r="X625" s="157"/>
      <c r="Y625" s="157"/>
      <c r="Z625" s="157"/>
    </row>
    <row r="626" spans="1:26" ht="13.5" customHeight="1" x14ac:dyDescent="0.15">
      <c r="A626" s="157"/>
      <c r="B626" s="157"/>
      <c r="C626" s="157"/>
      <c r="D626" s="185"/>
      <c r="E626" s="157"/>
      <c r="F626" s="186"/>
      <c r="G626" s="157"/>
      <c r="H626" s="186"/>
      <c r="I626" s="157"/>
      <c r="J626" s="157"/>
      <c r="K626" s="157"/>
      <c r="L626" s="157"/>
      <c r="M626" s="157"/>
      <c r="N626" s="157"/>
      <c r="O626" s="157"/>
      <c r="P626" s="157"/>
      <c r="Q626" s="157"/>
      <c r="R626" s="157"/>
      <c r="S626" s="157"/>
      <c r="T626" s="157"/>
      <c r="U626" s="157"/>
      <c r="V626" s="157"/>
      <c r="W626" s="157"/>
      <c r="X626" s="157"/>
      <c r="Y626" s="157"/>
      <c r="Z626" s="157"/>
    </row>
    <row r="627" spans="1:26" ht="13.5" customHeight="1" x14ac:dyDescent="0.15">
      <c r="A627" s="157"/>
      <c r="B627" s="157"/>
      <c r="C627" s="157"/>
      <c r="D627" s="185"/>
      <c r="E627" s="157"/>
      <c r="F627" s="186"/>
      <c r="G627" s="157"/>
      <c r="H627" s="186"/>
      <c r="I627" s="157"/>
      <c r="J627" s="157"/>
      <c r="K627" s="157"/>
      <c r="L627" s="157"/>
      <c r="M627" s="157"/>
      <c r="N627" s="157"/>
      <c r="O627" s="157"/>
      <c r="P627" s="157"/>
      <c r="Q627" s="157"/>
      <c r="R627" s="157"/>
      <c r="S627" s="157"/>
      <c r="T627" s="157"/>
      <c r="U627" s="157"/>
      <c r="V627" s="157"/>
      <c r="W627" s="157"/>
      <c r="X627" s="157"/>
      <c r="Y627" s="157"/>
      <c r="Z627" s="157"/>
    </row>
    <row r="628" spans="1:26" ht="13.5" customHeight="1" x14ac:dyDescent="0.15">
      <c r="A628" s="157"/>
      <c r="B628" s="157"/>
      <c r="C628" s="157"/>
      <c r="D628" s="185"/>
      <c r="E628" s="157"/>
      <c r="F628" s="186"/>
      <c r="G628" s="157"/>
      <c r="H628" s="186"/>
      <c r="I628" s="157"/>
      <c r="J628" s="157"/>
      <c r="K628" s="157"/>
      <c r="L628" s="157"/>
      <c r="M628" s="157"/>
      <c r="N628" s="157"/>
      <c r="O628" s="157"/>
      <c r="P628" s="157"/>
      <c r="Q628" s="157"/>
      <c r="R628" s="157"/>
      <c r="S628" s="157"/>
      <c r="T628" s="157"/>
      <c r="U628" s="157"/>
      <c r="V628" s="157"/>
      <c r="W628" s="157"/>
      <c r="X628" s="157"/>
      <c r="Y628" s="157"/>
      <c r="Z628" s="157"/>
    </row>
    <row r="629" spans="1:26" ht="13.5" customHeight="1" x14ac:dyDescent="0.15">
      <c r="A629" s="157"/>
      <c r="B629" s="157"/>
      <c r="C629" s="157"/>
      <c r="D629" s="185"/>
      <c r="E629" s="157"/>
      <c r="F629" s="186"/>
      <c r="G629" s="157"/>
      <c r="H629" s="186"/>
      <c r="I629" s="157"/>
      <c r="J629" s="157"/>
      <c r="K629" s="157"/>
      <c r="L629" s="157"/>
      <c r="M629" s="157"/>
      <c r="N629" s="157"/>
      <c r="O629" s="157"/>
      <c r="P629" s="157"/>
      <c r="Q629" s="157"/>
      <c r="R629" s="157"/>
      <c r="S629" s="157"/>
      <c r="T629" s="157"/>
      <c r="U629" s="157"/>
      <c r="V629" s="157"/>
      <c r="W629" s="157"/>
      <c r="X629" s="157"/>
      <c r="Y629" s="157"/>
      <c r="Z629" s="157"/>
    </row>
    <row r="630" spans="1:26" ht="13.5" customHeight="1" x14ac:dyDescent="0.15">
      <c r="A630" s="157"/>
      <c r="B630" s="157"/>
      <c r="C630" s="157"/>
      <c r="D630" s="185"/>
      <c r="E630" s="157"/>
      <c r="F630" s="186"/>
      <c r="G630" s="157"/>
      <c r="H630" s="186"/>
      <c r="I630" s="157"/>
      <c r="J630" s="157"/>
      <c r="K630" s="157"/>
      <c r="L630" s="157"/>
      <c r="M630" s="157"/>
      <c r="N630" s="157"/>
      <c r="O630" s="157"/>
      <c r="P630" s="157"/>
      <c r="Q630" s="157"/>
      <c r="R630" s="157"/>
      <c r="S630" s="157"/>
      <c r="T630" s="157"/>
      <c r="U630" s="157"/>
      <c r="V630" s="157"/>
      <c r="W630" s="157"/>
      <c r="X630" s="157"/>
      <c r="Y630" s="157"/>
      <c r="Z630" s="157"/>
    </row>
    <row r="631" spans="1:26" ht="13.5" customHeight="1" x14ac:dyDescent="0.15">
      <c r="A631" s="157"/>
      <c r="B631" s="157"/>
      <c r="C631" s="157"/>
      <c r="D631" s="185"/>
      <c r="E631" s="157"/>
      <c r="F631" s="186"/>
      <c r="G631" s="157"/>
      <c r="H631" s="186"/>
      <c r="I631" s="157"/>
      <c r="J631" s="157"/>
      <c r="K631" s="157"/>
      <c r="L631" s="157"/>
      <c r="M631" s="157"/>
      <c r="N631" s="157"/>
      <c r="O631" s="157"/>
      <c r="P631" s="157"/>
      <c r="Q631" s="157"/>
      <c r="R631" s="157"/>
      <c r="S631" s="157"/>
      <c r="T631" s="157"/>
      <c r="U631" s="157"/>
      <c r="V631" s="157"/>
      <c r="W631" s="157"/>
      <c r="X631" s="157"/>
      <c r="Y631" s="157"/>
      <c r="Z631" s="157"/>
    </row>
    <row r="632" spans="1:26" ht="13.5" customHeight="1" x14ac:dyDescent="0.15">
      <c r="A632" s="157"/>
      <c r="B632" s="157"/>
      <c r="C632" s="157"/>
      <c r="D632" s="185"/>
      <c r="E632" s="157"/>
      <c r="F632" s="186"/>
      <c r="G632" s="157"/>
      <c r="H632" s="186"/>
      <c r="I632" s="157"/>
      <c r="J632" s="157"/>
      <c r="K632" s="157"/>
      <c r="L632" s="157"/>
      <c r="M632" s="157"/>
      <c r="N632" s="157"/>
      <c r="O632" s="157"/>
      <c r="P632" s="157"/>
      <c r="Q632" s="157"/>
      <c r="R632" s="157"/>
      <c r="S632" s="157"/>
      <c r="T632" s="157"/>
      <c r="U632" s="157"/>
      <c r="V632" s="157"/>
      <c r="W632" s="157"/>
      <c r="X632" s="157"/>
      <c r="Y632" s="157"/>
      <c r="Z632" s="157"/>
    </row>
    <row r="633" spans="1:26" ht="13.5" customHeight="1" x14ac:dyDescent="0.15">
      <c r="A633" s="157"/>
      <c r="B633" s="157"/>
      <c r="C633" s="157"/>
      <c r="D633" s="185"/>
      <c r="E633" s="157"/>
      <c r="F633" s="186"/>
      <c r="G633" s="157"/>
      <c r="H633" s="186"/>
      <c r="I633" s="157"/>
      <c r="J633" s="157"/>
      <c r="K633" s="157"/>
      <c r="L633" s="157"/>
      <c r="M633" s="157"/>
      <c r="N633" s="157"/>
      <c r="O633" s="157"/>
      <c r="P633" s="157"/>
      <c r="Q633" s="157"/>
      <c r="R633" s="157"/>
      <c r="S633" s="157"/>
      <c r="T633" s="157"/>
      <c r="U633" s="157"/>
      <c r="V633" s="157"/>
      <c r="W633" s="157"/>
      <c r="X633" s="157"/>
      <c r="Y633" s="157"/>
      <c r="Z633" s="157"/>
    </row>
    <row r="634" spans="1:26" ht="13.5" customHeight="1" x14ac:dyDescent="0.15">
      <c r="A634" s="157"/>
      <c r="B634" s="157"/>
      <c r="C634" s="157"/>
      <c r="D634" s="185"/>
      <c r="E634" s="157"/>
      <c r="F634" s="186"/>
      <c r="G634" s="157"/>
      <c r="H634" s="186"/>
      <c r="I634" s="157"/>
      <c r="J634" s="157"/>
      <c r="K634" s="157"/>
      <c r="L634" s="157"/>
      <c r="M634" s="157"/>
      <c r="N634" s="157"/>
      <c r="O634" s="157"/>
      <c r="P634" s="157"/>
      <c r="Q634" s="157"/>
      <c r="R634" s="157"/>
      <c r="S634" s="157"/>
      <c r="T634" s="157"/>
      <c r="U634" s="157"/>
      <c r="V634" s="157"/>
      <c r="W634" s="157"/>
      <c r="X634" s="157"/>
      <c r="Y634" s="157"/>
      <c r="Z634" s="157"/>
    </row>
    <row r="635" spans="1:26" ht="13.5" customHeight="1" x14ac:dyDescent="0.15">
      <c r="A635" s="157"/>
      <c r="B635" s="157"/>
      <c r="C635" s="157"/>
      <c r="D635" s="185"/>
      <c r="E635" s="157"/>
      <c r="F635" s="186"/>
      <c r="G635" s="157"/>
      <c r="H635" s="186"/>
      <c r="I635" s="157"/>
      <c r="J635" s="157"/>
      <c r="K635" s="157"/>
      <c r="L635" s="157"/>
      <c r="M635" s="157"/>
      <c r="N635" s="157"/>
      <c r="O635" s="157"/>
      <c r="P635" s="157"/>
      <c r="Q635" s="157"/>
      <c r="R635" s="157"/>
      <c r="S635" s="157"/>
      <c r="T635" s="157"/>
      <c r="U635" s="157"/>
      <c r="V635" s="157"/>
      <c r="W635" s="157"/>
      <c r="X635" s="157"/>
      <c r="Y635" s="157"/>
      <c r="Z635" s="157"/>
    </row>
    <row r="636" spans="1:26" ht="13.5" customHeight="1" x14ac:dyDescent="0.15">
      <c r="A636" s="157"/>
      <c r="B636" s="157"/>
      <c r="C636" s="157"/>
      <c r="D636" s="185"/>
      <c r="E636" s="157"/>
      <c r="F636" s="186"/>
      <c r="G636" s="157"/>
      <c r="H636" s="186"/>
      <c r="I636" s="157"/>
      <c r="J636" s="157"/>
      <c r="K636" s="157"/>
      <c r="L636" s="157"/>
      <c r="M636" s="157"/>
      <c r="N636" s="157"/>
      <c r="O636" s="157"/>
      <c r="P636" s="157"/>
      <c r="Q636" s="157"/>
      <c r="R636" s="157"/>
      <c r="S636" s="157"/>
      <c r="T636" s="157"/>
      <c r="U636" s="157"/>
      <c r="V636" s="157"/>
      <c r="W636" s="157"/>
      <c r="X636" s="157"/>
      <c r="Y636" s="157"/>
      <c r="Z636" s="157"/>
    </row>
    <row r="637" spans="1:26" ht="13.5" customHeight="1" x14ac:dyDescent="0.15">
      <c r="A637" s="157"/>
      <c r="B637" s="157"/>
      <c r="C637" s="157"/>
      <c r="D637" s="185"/>
      <c r="E637" s="157"/>
      <c r="F637" s="186"/>
      <c r="G637" s="157"/>
      <c r="H637" s="186"/>
      <c r="I637" s="157"/>
      <c r="J637" s="157"/>
      <c r="K637" s="157"/>
      <c r="L637" s="157"/>
      <c r="M637" s="157"/>
      <c r="N637" s="157"/>
      <c r="O637" s="157"/>
      <c r="P637" s="157"/>
      <c r="Q637" s="157"/>
      <c r="R637" s="157"/>
      <c r="S637" s="157"/>
      <c r="T637" s="157"/>
      <c r="U637" s="157"/>
      <c r="V637" s="157"/>
      <c r="W637" s="157"/>
      <c r="X637" s="157"/>
      <c r="Y637" s="157"/>
      <c r="Z637" s="157"/>
    </row>
    <row r="638" spans="1:26" ht="13.5" customHeight="1" x14ac:dyDescent="0.15">
      <c r="A638" s="157"/>
      <c r="B638" s="157"/>
      <c r="C638" s="157"/>
      <c r="D638" s="185"/>
      <c r="E638" s="157"/>
      <c r="F638" s="186"/>
      <c r="G638" s="157"/>
      <c r="H638" s="186"/>
      <c r="I638" s="157"/>
      <c r="J638" s="157"/>
      <c r="K638" s="157"/>
      <c r="L638" s="157"/>
      <c r="M638" s="157"/>
      <c r="N638" s="157"/>
      <c r="O638" s="157"/>
      <c r="P638" s="157"/>
      <c r="Q638" s="157"/>
      <c r="R638" s="157"/>
      <c r="S638" s="157"/>
      <c r="T638" s="157"/>
      <c r="U638" s="157"/>
      <c r="V638" s="157"/>
      <c r="W638" s="157"/>
      <c r="X638" s="157"/>
      <c r="Y638" s="157"/>
      <c r="Z638" s="157"/>
    </row>
    <row r="639" spans="1:26" ht="13.5" customHeight="1" x14ac:dyDescent="0.15">
      <c r="A639" s="157"/>
      <c r="B639" s="157"/>
      <c r="C639" s="157"/>
      <c r="D639" s="185"/>
      <c r="E639" s="157"/>
      <c r="F639" s="186"/>
      <c r="G639" s="157"/>
      <c r="H639" s="186"/>
      <c r="I639" s="157"/>
      <c r="J639" s="157"/>
      <c r="K639" s="157"/>
      <c r="L639" s="157"/>
      <c r="M639" s="157"/>
      <c r="N639" s="157"/>
      <c r="O639" s="157"/>
      <c r="P639" s="157"/>
      <c r="Q639" s="157"/>
      <c r="R639" s="157"/>
      <c r="S639" s="157"/>
      <c r="T639" s="157"/>
      <c r="U639" s="157"/>
      <c r="V639" s="157"/>
      <c r="W639" s="157"/>
      <c r="X639" s="157"/>
      <c r="Y639" s="157"/>
      <c r="Z639" s="157"/>
    </row>
    <row r="640" spans="1:26" ht="13.5" customHeight="1" x14ac:dyDescent="0.15">
      <c r="A640" s="157"/>
      <c r="B640" s="157"/>
      <c r="C640" s="157"/>
      <c r="D640" s="185"/>
      <c r="E640" s="157"/>
      <c r="F640" s="186"/>
      <c r="G640" s="157"/>
      <c r="H640" s="186"/>
      <c r="I640" s="157"/>
      <c r="J640" s="157"/>
      <c r="K640" s="157"/>
      <c r="L640" s="157"/>
      <c r="M640" s="157"/>
      <c r="N640" s="157"/>
      <c r="O640" s="157"/>
      <c r="P640" s="157"/>
      <c r="Q640" s="157"/>
      <c r="R640" s="157"/>
      <c r="S640" s="157"/>
      <c r="T640" s="157"/>
      <c r="U640" s="157"/>
      <c r="V640" s="157"/>
      <c r="W640" s="157"/>
      <c r="X640" s="157"/>
      <c r="Y640" s="157"/>
      <c r="Z640" s="157"/>
    </row>
    <row r="641" spans="1:26" ht="13.5" customHeight="1" x14ac:dyDescent="0.15">
      <c r="A641" s="157"/>
      <c r="B641" s="157"/>
      <c r="C641" s="157"/>
      <c r="D641" s="185"/>
      <c r="E641" s="157"/>
      <c r="F641" s="186"/>
      <c r="G641" s="157"/>
      <c r="H641" s="186"/>
      <c r="I641" s="157"/>
      <c r="J641" s="157"/>
      <c r="K641" s="157"/>
      <c r="L641" s="157"/>
      <c r="M641" s="157"/>
      <c r="N641" s="157"/>
      <c r="O641" s="157"/>
      <c r="P641" s="157"/>
      <c r="Q641" s="157"/>
      <c r="R641" s="157"/>
      <c r="S641" s="157"/>
      <c r="T641" s="157"/>
      <c r="U641" s="157"/>
      <c r="V641" s="157"/>
      <c r="W641" s="157"/>
      <c r="X641" s="157"/>
      <c r="Y641" s="157"/>
      <c r="Z641" s="157"/>
    </row>
    <row r="642" spans="1:26" ht="13.5" customHeight="1" x14ac:dyDescent="0.15">
      <c r="A642" s="157"/>
      <c r="B642" s="157"/>
      <c r="C642" s="157"/>
      <c r="D642" s="185"/>
      <c r="E642" s="157"/>
      <c r="F642" s="186"/>
      <c r="G642" s="157"/>
      <c r="H642" s="186"/>
      <c r="I642" s="157"/>
      <c r="J642" s="157"/>
      <c r="K642" s="157"/>
      <c r="L642" s="157"/>
      <c r="M642" s="157"/>
      <c r="N642" s="157"/>
      <c r="O642" s="157"/>
      <c r="P642" s="157"/>
      <c r="Q642" s="157"/>
      <c r="R642" s="157"/>
      <c r="S642" s="157"/>
      <c r="T642" s="157"/>
      <c r="U642" s="157"/>
      <c r="V642" s="157"/>
      <c r="W642" s="157"/>
      <c r="X642" s="157"/>
      <c r="Y642" s="157"/>
      <c r="Z642" s="157"/>
    </row>
    <row r="643" spans="1:26" ht="13.5" customHeight="1" x14ac:dyDescent="0.15">
      <c r="A643" s="157"/>
      <c r="B643" s="157"/>
      <c r="C643" s="157"/>
      <c r="D643" s="185"/>
      <c r="E643" s="157"/>
      <c r="F643" s="186"/>
      <c r="G643" s="157"/>
      <c r="H643" s="186"/>
      <c r="I643" s="157"/>
      <c r="J643" s="157"/>
      <c r="K643" s="157"/>
      <c r="L643" s="157"/>
      <c r="M643" s="157"/>
      <c r="N643" s="157"/>
      <c r="O643" s="157"/>
      <c r="P643" s="157"/>
      <c r="Q643" s="157"/>
      <c r="R643" s="157"/>
      <c r="S643" s="157"/>
      <c r="T643" s="157"/>
      <c r="U643" s="157"/>
      <c r="V643" s="157"/>
      <c r="W643" s="157"/>
      <c r="X643" s="157"/>
      <c r="Y643" s="157"/>
      <c r="Z643" s="157"/>
    </row>
    <row r="644" spans="1:26" ht="13.5" customHeight="1" x14ac:dyDescent="0.15">
      <c r="A644" s="157"/>
      <c r="B644" s="157"/>
      <c r="C644" s="157"/>
      <c r="D644" s="185"/>
      <c r="E644" s="157"/>
      <c r="F644" s="186"/>
      <c r="G644" s="157"/>
      <c r="H644" s="186"/>
      <c r="I644" s="157"/>
      <c r="J644" s="157"/>
      <c r="K644" s="157"/>
      <c r="L644" s="157"/>
      <c r="M644" s="157"/>
      <c r="N644" s="157"/>
      <c r="O644" s="157"/>
      <c r="P644" s="157"/>
      <c r="Q644" s="157"/>
      <c r="R644" s="157"/>
      <c r="S644" s="157"/>
      <c r="T644" s="157"/>
      <c r="U644" s="157"/>
      <c r="V644" s="157"/>
      <c r="W644" s="157"/>
      <c r="X644" s="157"/>
      <c r="Y644" s="157"/>
      <c r="Z644" s="157"/>
    </row>
    <row r="645" spans="1:26" ht="13.5" customHeight="1" x14ac:dyDescent="0.15">
      <c r="A645" s="157"/>
      <c r="B645" s="157"/>
      <c r="C645" s="157"/>
      <c r="D645" s="185"/>
      <c r="E645" s="157"/>
      <c r="F645" s="186"/>
      <c r="G645" s="157"/>
      <c r="H645" s="186"/>
      <c r="I645" s="157"/>
      <c r="J645" s="157"/>
      <c r="K645" s="157"/>
      <c r="L645" s="157"/>
      <c r="M645" s="157"/>
      <c r="N645" s="157"/>
      <c r="O645" s="157"/>
      <c r="P645" s="157"/>
      <c r="Q645" s="157"/>
      <c r="R645" s="157"/>
      <c r="S645" s="157"/>
      <c r="T645" s="157"/>
      <c r="U645" s="157"/>
      <c r="V645" s="157"/>
      <c r="W645" s="157"/>
      <c r="X645" s="157"/>
      <c r="Y645" s="157"/>
      <c r="Z645" s="157"/>
    </row>
    <row r="646" spans="1:26" ht="13.5" customHeight="1" x14ac:dyDescent="0.15">
      <c r="A646" s="157"/>
      <c r="B646" s="157"/>
      <c r="C646" s="157"/>
      <c r="D646" s="185"/>
      <c r="E646" s="157"/>
      <c r="F646" s="186"/>
      <c r="G646" s="157"/>
      <c r="H646" s="186"/>
      <c r="I646" s="157"/>
      <c r="J646" s="157"/>
      <c r="K646" s="157"/>
      <c r="L646" s="157"/>
      <c r="M646" s="157"/>
      <c r="N646" s="157"/>
      <c r="O646" s="157"/>
      <c r="P646" s="157"/>
      <c r="Q646" s="157"/>
      <c r="R646" s="157"/>
      <c r="S646" s="157"/>
      <c r="T646" s="157"/>
      <c r="U646" s="157"/>
      <c r="V646" s="157"/>
      <c r="W646" s="157"/>
      <c r="X646" s="157"/>
      <c r="Y646" s="157"/>
      <c r="Z646" s="157"/>
    </row>
    <row r="647" spans="1:26" ht="13.5" customHeight="1" x14ac:dyDescent="0.15">
      <c r="A647" s="157"/>
      <c r="B647" s="157"/>
      <c r="C647" s="157"/>
      <c r="D647" s="185"/>
      <c r="E647" s="157"/>
      <c r="F647" s="186"/>
      <c r="G647" s="157"/>
      <c r="H647" s="186"/>
      <c r="I647" s="157"/>
      <c r="J647" s="157"/>
      <c r="K647" s="157"/>
      <c r="L647" s="157"/>
      <c r="M647" s="157"/>
      <c r="N647" s="157"/>
      <c r="O647" s="157"/>
      <c r="P647" s="157"/>
      <c r="Q647" s="157"/>
      <c r="R647" s="157"/>
      <c r="S647" s="157"/>
      <c r="T647" s="157"/>
      <c r="U647" s="157"/>
      <c r="V647" s="157"/>
      <c r="W647" s="157"/>
      <c r="X647" s="157"/>
      <c r="Y647" s="157"/>
      <c r="Z647" s="157"/>
    </row>
    <row r="648" spans="1:26" ht="13.5" customHeight="1" x14ac:dyDescent="0.15">
      <c r="A648" s="157"/>
      <c r="B648" s="157"/>
      <c r="C648" s="157"/>
      <c r="D648" s="185"/>
      <c r="E648" s="157"/>
      <c r="F648" s="186"/>
      <c r="G648" s="157"/>
      <c r="H648" s="186"/>
      <c r="I648" s="157"/>
      <c r="J648" s="157"/>
      <c r="K648" s="157"/>
      <c r="L648" s="157"/>
      <c r="M648" s="157"/>
      <c r="N648" s="157"/>
      <c r="O648" s="157"/>
      <c r="P648" s="157"/>
      <c r="Q648" s="157"/>
      <c r="R648" s="157"/>
      <c r="S648" s="157"/>
      <c r="T648" s="157"/>
      <c r="U648" s="157"/>
      <c r="V648" s="157"/>
      <c r="W648" s="157"/>
      <c r="X648" s="157"/>
      <c r="Y648" s="157"/>
      <c r="Z648" s="157"/>
    </row>
    <row r="649" spans="1:26" ht="13.5" customHeight="1" x14ac:dyDescent="0.15">
      <c r="A649" s="157"/>
      <c r="B649" s="157"/>
      <c r="C649" s="157"/>
      <c r="D649" s="185"/>
      <c r="E649" s="157"/>
      <c r="F649" s="186"/>
      <c r="G649" s="157"/>
      <c r="H649" s="186"/>
      <c r="I649" s="157"/>
      <c r="J649" s="157"/>
      <c r="K649" s="157"/>
      <c r="L649" s="157"/>
      <c r="M649" s="157"/>
      <c r="N649" s="157"/>
      <c r="O649" s="157"/>
      <c r="P649" s="157"/>
      <c r="Q649" s="157"/>
      <c r="R649" s="157"/>
      <c r="S649" s="157"/>
      <c r="T649" s="157"/>
      <c r="U649" s="157"/>
      <c r="V649" s="157"/>
      <c r="W649" s="157"/>
      <c r="X649" s="157"/>
      <c r="Y649" s="157"/>
      <c r="Z649" s="157"/>
    </row>
    <row r="650" spans="1:26" ht="13.5" customHeight="1" x14ac:dyDescent="0.15">
      <c r="A650" s="157"/>
      <c r="B650" s="157"/>
      <c r="C650" s="157"/>
      <c r="D650" s="185"/>
      <c r="E650" s="157"/>
      <c r="F650" s="186"/>
      <c r="G650" s="157"/>
      <c r="H650" s="186"/>
      <c r="I650" s="157"/>
      <c r="J650" s="157"/>
      <c r="K650" s="157"/>
      <c r="L650" s="157"/>
      <c r="M650" s="157"/>
      <c r="N650" s="157"/>
      <c r="O650" s="157"/>
      <c r="P650" s="157"/>
      <c r="Q650" s="157"/>
      <c r="R650" s="157"/>
      <c r="S650" s="157"/>
      <c r="T650" s="157"/>
      <c r="U650" s="157"/>
      <c r="V650" s="157"/>
      <c r="W650" s="157"/>
      <c r="X650" s="157"/>
      <c r="Y650" s="157"/>
      <c r="Z650" s="157"/>
    </row>
    <row r="651" spans="1:26" ht="13.5" customHeight="1" x14ac:dyDescent="0.15">
      <c r="A651" s="157"/>
      <c r="B651" s="157"/>
      <c r="C651" s="157"/>
      <c r="D651" s="185"/>
      <c r="E651" s="157"/>
      <c r="F651" s="186"/>
      <c r="G651" s="157"/>
      <c r="H651" s="186"/>
      <c r="I651" s="157"/>
      <c r="J651" s="157"/>
      <c r="K651" s="157"/>
      <c r="L651" s="157"/>
      <c r="M651" s="157"/>
      <c r="N651" s="157"/>
      <c r="O651" s="157"/>
      <c r="P651" s="157"/>
      <c r="Q651" s="157"/>
      <c r="R651" s="157"/>
      <c r="S651" s="157"/>
      <c r="T651" s="157"/>
      <c r="U651" s="157"/>
      <c r="V651" s="157"/>
      <c r="W651" s="157"/>
      <c r="X651" s="157"/>
      <c r="Y651" s="157"/>
      <c r="Z651" s="157"/>
    </row>
    <row r="652" spans="1:26" ht="13.5" customHeight="1" x14ac:dyDescent="0.15">
      <c r="A652" s="157"/>
      <c r="B652" s="157"/>
      <c r="C652" s="157"/>
      <c r="D652" s="185"/>
      <c r="E652" s="157"/>
      <c r="F652" s="186"/>
      <c r="G652" s="157"/>
      <c r="H652" s="186"/>
      <c r="I652" s="157"/>
      <c r="J652" s="157"/>
      <c r="K652" s="157"/>
      <c r="L652" s="157"/>
      <c r="M652" s="157"/>
      <c r="N652" s="157"/>
      <c r="O652" s="157"/>
      <c r="P652" s="157"/>
      <c r="Q652" s="157"/>
      <c r="R652" s="157"/>
      <c r="S652" s="157"/>
      <c r="T652" s="157"/>
      <c r="U652" s="157"/>
      <c r="V652" s="157"/>
      <c r="W652" s="157"/>
      <c r="X652" s="157"/>
      <c r="Y652" s="157"/>
      <c r="Z652" s="157"/>
    </row>
    <row r="653" spans="1:26" ht="13.5" customHeight="1" x14ac:dyDescent="0.15">
      <c r="A653" s="157"/>
      <c r="B653" s="157"/>
      <c r="C653" s="157"/>
      <c r="D653" s="185"/>
      <c r="E653" s="157"/>
      <c r="F653" s="186"/>
      <c r="G653" s="157"/>
      <c r="H653" s="186"/>
      <c r="I653" s="157"/>
      <c r="J653" s="157"/>
      <c r="K653" s="157"/>
      <c r="L653" s="157"/>
      <c r="M653" s="157"/>
      <c r="N653" s="157"/>
      <c r="O653" s="157"/>
      <c r="P653" s="157"/>
      <c r="Q653" s="157"/>
      <c r="R653" s="157"/>
      <c r="S653" s="157"/>
      <c r="T653" s="157"/>
      <c r="U653" s="157"/>
      <c r="V653" s="157"/>
      <c r="W653" s="157"/>
      <c r="X653" s="157"/>
      <c r="Y653" s="157"/>
      <c r="Z653" s="157"/>
    </row>
    <row r="654" spans="1:26" ht="13.5" customHeight="1" x14ac:dyDescent="0.15">
      <c r="A654" s="157"/>
      <c r="B654" s="157"/>
      <c r="C654" s="157"/>
      <c r="D654" s="185"/>
      <c r="E654" s="157"/>
      <c r="F654" s="186"/>
      <c r="G654" s="157"/>
      <c r="H654" s="186"/>
      <c r="I654" s="157"/>
      <c r="J654" s="157"/>
      <c r="K654" s="157"/>
      <c r="L654" s="157"/>
      <c r="M654" s="157"/>
      <c r="N654" s="157"/>
      <c r="O654" s="157"/>
      <c r="P654" s="157"/>
      <c r="Q654" s="157"/>
      <c r="R654" s="157"/>
      <c r="S654" s="157"/>
      <c r="T654" s="157"/>
      <c r="U654" s="157"/>
      <c r="V654" s="157"/>
      <c r="W654" s="157"/>
      <c r="X654" s="157"/>
      <c r="Y654" s="157"/>
      <c r="Z654" s="157"/>
    </row>
    <row r="655" spans="1:26" ht="13.5" customHeight="1" x14ac:dyDescent="0.15">
      <c r="A655" s="157"/>
      <c r="B655" s="157"/>
      <c r="C655" s="157"/>
      <c r="D655" s="185"/>
      <c r="E655" s="157"/>
      <c r="F655" s="186"/>
      <c r="G655" s="157"/>
      <c r="H655" s="186"/>
      <c r="I655" s="157"/>
      <c r="J655" s="157"/>
      <c r="K655" s="157"/>
      <c r="L655" s="157"/>
      <c r="M655" s="157"/>
      <c r="N655" s="157"/>
      <c r="O655" s="157"/>
      <c r="P655" s="157"/>
      <c r="Q655" s="157"/>
      <c r="R655" s="157"/>
      <c r="S655" s="157"/>
      <c r="T655" s="157"/>
      <c r="U655" s="157"/>
      <c r="V655" s="157"/>
      <c r="W655" s="157"/>
      <c r="X655" s="157"/>
      <c r="Y655" s="157"/>
      <c r="Z655" s="157"/>
    </row>
    <row r="656" spans="1:26" ht="13.5" customHeight="1" x14ac:dyDescent="0.15">
      <c r="A656" s="157"/>
      <c r="B656" s="157"/>
      <c r="C656" s="157"/>
      <c r="D656" s="185"/>
      <c r="E656" s="157"/>
      <c r="F656" s="186"/>
      <c r="G656" s="157"/>
      <c r="H656" s="186"/>
      <c r="I656" s="157"/>
      <c r="J656" s="157"/>
      <c r="K656" s="157"/>
      <c r="L656" s="157"/>
      <c r="M656" s="157"/>
      <c r="N656" s="157"/>
      <c r="O656" s="157"/>
      <c r="P656" s="157"/>
      <c r="Q656" s="157"/>
      <c r="R656" s="157"/>
      <c r="S656" s="157"/>
      <c r="T656" s="157"/>
      <c r="U656" s="157"/>
      <c r="V656" s="157"/>
      <c r="W656" s="157"/>
      <c r="X656" s="157"/>
      <c r="Y656" s="157"/>
      <c r="Z656" s="157"/>
    </row>
    <row r="657" spans="1:26" ht="13.5" customHeight="1" x14ac:dyDescent="0.15">
      <c r="A657" s="157"/>
      <c r="B657" s="157"/>
      <c r="C657" s="157"/>
      <c r="D657" s="185"/>
      <c r="E657" s="157"/>
      <c r="F657" s="186"/>
      <c r="G657" s="157"/>
      <c r="H657" s="186"/>
      <c r="I657" s="157"/>
      <c r="J657" s="157"/>
      <c r="K657" s="157"/>
      <c r="L657" s="157"/>
      <c r="M657" s="157"/>
      <c r="N657" s="157"/>
      <c r="O657" s="157"/>
      <c r="P657" s="157"/>
      <c r="Q657" s="157"/>
      <c r="R657" s="157"/>
      <c r="S657" s="157"/>
      <c r="T657" s="157"/>
      <c r="U657" s="157"/>
      <c r="V657" s="157"/>
      <c r="W657" s="157"/>
      <c r="X657" s="157"/>
      <c r="Y657" s="157"/>
      <c r="Z657" s="157"/>
    </row>
    <row r="658" spans="1:26" ht="13.5" customHeight="1" x14ac:dyDescent="0.15">
      <c r="A658" s="157"/>
      <c r="B658" s="157"/>
      <c r="C658" s="157"/>
      <c r="D658" s="185"/>
      <c r="E658" s="157"/>
      <c r="F658" s="186"/>
      <c r="G658" s="157"/>
      <c r="H658" s="186"/>
      <c r="I658" s="157"/>
      <c r="J658" s="157"/>
      <c r="K658" s="157"/>
      <c r="L658" s="157"/>
      <c r="M658" s="157"/>
      <c r="N658" s="157"/>
      <c r="O658" s="157"/>
      <c r="P658" s="157"/>
      <c r="Q658" s="157"/>
      <c r="R658" s="157"/>
      <c r="S658" s="157"/>
      <c r="T658" s="157"/>
      <c r="U658" s="157"/>
      <c r="V658" s="157"/>
      <c r="W658" s="157"/>
      <c r="X658" s="157"/>
      <c r="Y658" s="157"/>
      <c r="Z658" s="157"/>
    </row>
    <row r="659" spans="1:26" ht="13.5" customHeight="1" x14ac:dyDescent="0.15">
      <c r="A659" s="157"/>
      <c r="B659" s="157"/>
      <c r="C659" s="157"/>
      <c r="D659" s="185"/>
      <c r="E659" s="157"/>
      <c r="F659" s="186"/>
      <c r="G659" s="157"/>
      <c r="H659" s="186"/>
      <c r="I659" s="157"/>
      <c r="J659" s="157"/>
      <c r="K659" s="157"/>
      <c r="L659" s="157"/>
      <c r="M659" s="157"/>
      <c r="N659" s="157"/>
      <c r="O659" s="157"/>
      <c r="P659" s="157"/>
      <c r="Q659" s="157"/>
      <c r="R659" s="157"/>
      <c r="S659" s="157"/>
      <c r="T659" s="157"/>
      <c r="U659" s="157"/>
      <c r="V659" s="157"/>
      <c r="W659" s="157"/>
      <c r="X659" s="157"/>
      <c r="Y659" s="157"/>
      <c r="Z659" s="157"/>
    </row>
    <row r="660" spans="1:26" ht="13.5" customHeight="1" x14ac:dyDescent="0.15">
      <c r="A660" s="157"/>
      <c r="B660" s="157"/>
      <c r="C660" s="157"/>
      <c r="D660" s="185"/>
      <c r="E660" s="157"/>
      <c r="F660" s="186"/>
      <c r="G660" s="157"/>
      <c r="H660" s="186"/>
      <c r="I660" s="157"/>
      <c r="J660" s="157"/>
      <c r="K660" s="157"/>
      <c r="L660" s="157"/>
      <c r="M660" s="157"/>
      <c r="N660" s="157"/>
      <c r="O660" s="157"/>
      <c r="P660" s="157"/>
      <c r="Q660" s="157"/>
      <c r="R660" s="157"/>
      <c r="S660" s="157"/>
      <c r="T660" s="157"/>
      <c r="U660" s="157"/>
      <c r="V660" s="157"/>
      <c r="W660" s="157"/>
      <c r="X660" s="157"/>
      <c r="Y660" s="157"/>
      <c r="Z660" s="157"/>
    </row>
    <row r="661" spans="1:26" ht="13.5" customHeight="1" x14ac:dyDescent="0.15">
      <c r="A661" s="157"/>
      <c r="B661" s="157"/>
      <c r="C661" s="157"/>
      <c r="D661" s="185"/>
      <c r="E661" s="157"/>
      <c r="F661" s="186"/>
      <c r="G661" s="157"/>
      <c r="H661" s="186"/>
      <c r="I661" s="157"/>
      <c r="J661" s="157"/>
      <c r="K661" s="157"/>
      <c r="L661" s="157"/>
      <c r="M661" s="157"/>
      <c r="N661" s="157"/>
      <c r="O661" s="157"/>
      <c r="P661" s="157"/>
      <c r="Q661" s="157"/>
      <c r="R661" s="157"/>
      <c r="S661" s="157"/>
      <c r="T661" s="157"/>
      <c r="U661" s="157"/>
      <c r="V661" s="157"/>
      <c r="W661" s="157"/>
      <c r="X661" s="157"/>
      <c r="Y661" s="157"/>
      <c r="Z661" s="157"/>
    </row>
    <row r="662" spans="1:26" ht="13.5" customHeight="1" x14ac:dyDescent="0.15">
      <c r="A662" s="157"/>
      <c r="B662" s="157"/>
      <c r="C662" s="157"/>
      <c r="D662" s="185"/>
      <c r="E662" s="157"/>
      <c r="F662" s="186"/>
      <c r="G662" s="157"/>
      <c r="H662" s="186"/>
      <c r="I662" s="157"/>
      <c r="J662" s="157"/>
      <c r="K662" s="157"/>
      <c r="L662" s="157"/>
      <c r="M662" s="157"/>
      <c r="N662" s="157"/>
      <c r="O662" s="157"/>
      <c r="P662" s="157"/>
      <c r="Q662" s="157"/>
      <c r="R662" s="157"/>
      <c r="S662" s="157"/>
      <c r="T662" s="157"/>
      <c r="U662" s="157"/>
      <c r="V662" s="157"/>
      <c r="W662" s="157"/>
      <c r="X662" s="157"/>
      <c r="Y662" s="157"/>
      <c r="Z662" s="157"/>
    </row>
    <row r="663" spans="1:26" ht="13.5" customHeight="1" x14ac:dyDescent="0.15">
      <c r="A663" s="157"/>
      <c r="B663" s="157"/>
      <c r="C663" s="157"/>
      <c r="D663" s="185"/>
      <c r="E663" s="157"/>
      <c r="F663" s="186"/>
      <c r="G663" s="157"/>
      <c r="H663" s="186"/>
      <c r="I663" s="157"/>
      <c r="J663" s="157"/>
      <c r="K663" s="157"/>
      <c r="L663" s="157"/>
      <c r="M663" s="157"/>
      <c r="N663" s="157"/>
      <c r="O663" s="157"/>
      <c r="P663" s="157"/>
      <c r="Q663" s="157"/>
      <c r="R663" s="157"/>
      <c r="S663" s="157"/>
      <c r="T663" s="157"/>
      <c r="U663" s="157"/>
      <c r="V663" s="157"/>
      <c r="W663" s="157"/>
      <c r="X663" s="157"/>
      <c r="Y663" s="157"/>
      <c r="Z663" s="157"/>
    </row>
    <row r="664" spans="1:26" ht="13.5" customHeight="1" x14ac:dyDescent="0.15">
      <c r="A664" s="157"/>
      <c r="B664" s="157"/>
      <c r="C664" s="157"/>
      <c r="D664" s="185"/>
      <c r="E664" s="157"/>
      <c r="F664" s="186"/>
      <c r="G664" s="157"/>
      <c r="H664" s="186"/>
      <c r="I664" s="157"/>
      <c r="J664" s="157"/>
      <c r="K664" s="157"/>
      <c r="L664" s="157"/>
      <c r="M664" s="157"/>
      <c r="N664" s="157"/>
      <c r="O664" s="157"/>
      <c r="P664" s="157"/>
      <c r="Q664" s="157"/>
      <c r="R664" s="157"/>
      <c r="S664" s="157"/>
      <c r="T664" s="157"/>
      <c r="U664" s="157"/>
      <c r="V664" s="157"/>
      <c r="W664" s="157"/>
      <c r="X664" s="157"/>
      <c r="Y664" s="157"/>
      <c r="Z664" s="157"/>
    </row>
    <row r="665" spans="1:26" ht="13.5" customHeight="1" x14ac:dyDescent="0.15">
      <c r="A665" s="157"/>
      <c r="B665" s="157"/>
      <c r="C665" s="157"/>
      <c r="D665" s="185"/>
      <c r="E665" s="157"/>
      <c r="F665" s="186"/>
      <c r="G665" s="157"/>
      <c r="H665" s="186"/>
      <c r="I665" s="157"/>
      <c r="J665" s="157"/>
      <c r="K665" s="157"/>
      <c r="L665" s="157"/>
      <c r="M665" s="157"/>
      <c r="N665" s="157"/>
      <c r="O665" s="157"/>
      <c r="P665" s="157"/>
      <c r="Q665" s="157"/>
      <c r="R665" s="157"/>
      <c r="S665" s="157"/>
      <c r="T665" s="157"/>
      <c r="U665" s="157"/>
      <c r="V665" s="157"/>
      <c r="W665" s="157"/>
      <c r="X665" s="157"/>
      <c r="Y665" s="157"/>
      <c r="Z665" s="157"/>
    </row>
    <row r="666" spans="1:26" ht="13.5" customHeight="1" x14ac:dyDescent="0.15">
      <c r="A666" s="157"/>
      <c r="B666" s="157"/>
      <c r="C666" s="157"/>
      <c r="D666" s="185"/>
      <c r="E666" s="157"/>
      <c r="F666" s="186"/>
      <c r="G666" s="157"/>
      <c r="H666" s="186"/>
      <c r="I666" s="157"/>
      <c r="J666" s="157"/>
      <c r="K666" s="157"/>
      <c r="L666" s="157"/>
      <c r="M666" s="157"/>
      <c r="N666" s="157"/>
      <c r="O666" s="157"/>
      <c r="P666" s="157"/>
      <c r="Q666" s="157"/>
      <c r="R666" s="157"/>
      <c r="S666" s="157"/>
      <c r="T666" s="157"/>
      <c r="U666" s="157"/>
      <c r="V666" s="157"/>
      <c r="W666" s="157"/>
      <c r="X666" s="157"/>
      <c r="Y666" s="157"/>
      <c r="Z666" s="157"/>
    </row>
    <row r="667" spans="1:26" ht="13.5" customHeight="1" x14ac:dyDescent="0.15">
      <c r="A667" s="157"/>
      <c r="B667" s="157"/>
      <c r="C667" s="157"/>
      <c r="D667" s="185"/>
      <c r="E667" s="157"/>
      <c r="F667" s="186"/>
      <c r="G667" s="157"/>
      <c r="H667" s="186"/>
      <c r="I667" s="157"/>
      <c r="J667" s="157"/>
      <c r="K667" s="157"/>
      <c r="L667" s="157"/>
      <c r="M667" s="157"/>
      <c r="N667" s="157"/>
      <c r="O667" s="157"/>
      <c r="P667" s="157"/>
      <c r="Q667" s="157"/>
      <c r="R667" s="157"/>
      <c r="S667" s="157"/>
      <c r="T667" s="157"/>
      <c r="U667" s="157"/>
      <c r="V667" s="157"/>
      <c r="W667" s="157"/>
      <c r="X667" s="157"/>
      <c r="Y667" s="157"/>
      <c r="Z667" s="157"/>
    </row>
    <row r="668" spans="1:26" ht="13.5" customHeight="1" x14ac:dyDescent="0.15">
      <c r="A668" s="157"/>
      <c r="B668" s="157"/>
      <c r="C668" s="157"/>
      <c r="D668" s="185"/>
      <c r="E668" s="157"/>
      <c r="F668" s="186"/>
      <c r="G668" s="157"/>
      <c r="H668" s="186"/>
      <c r="I668" s="157"/>
      <c r="J668" s="157"/>
      <c r="K668" s="157"/>
      <c r="L668" s="157"/>
      <c r="M668" s="157"/>
      <c r="N668" s="157"/>
      <c r="O668" s="157"/>
      <c r="P668" s="157"/>
      <c r="Q668" s="157"/>
      <c r="R668" s="157"/>
      <c r="S668" s="157"/>
      <c r="T668" s="157"/>
      <c r="U668" s="157"/>
      <c r="V668" s="157"/>
      <c r="W668" s="157"/>
      <c r="X668" s="157"/>
      <c r="Y668" s="157"/>
      <c r="Z668" s="157"/>
    </row>
    <row r="669" spans="1:26" ht="13.5" customHeight="1" x14ac:dyDescent="0.15">
      <c r="A669" s="157"/>
      <c r="B669" s="157"/>
      <c r="C669" s="157"/>
      <c r="D669" s="185"/>
      <c r="E669" s="157"/>
      <c r="F669" s="186"/>
      <c r="G669" s="157"/>
      <c r="H669" s="186"/>
      <c r="I669" s="157"/>
      <c r="J669" s="157"/>
      <c r="K669" s="157"/>
      <c r="L669" s="157"/>
      <c r="M669" s="157"/>
      <c r="N669" s="157"/>
      <c r="O669" s="157"/>
      <c r="P669" s="157"/>
      <c r="Q669" s="157"/>
      <c r="R669" s="157"/>
      <c r="S669" s="157"/>
      <c r="T669" s="157"/>
      <c r="U669" s="157"/>
      <c r="V669" s="157"/>
      <c r="W669" s="157"/>
      <c r="X669" s="157"/>
      <c r="Y669" s="157"/>
      <c r="Z669" s="157"/>
    </row>
    <row r="670" spans="1:26" ht="13.5" customHeight="1" x14ac:dyDescent="0.15">
      <c r="A670" s="157"/>
      <c r="B670" s="157"/>
      <c r="C670" s="157"/>
      <c r="D670" s="185"/>
      <c r="E670" s="157"/>
      <c r="F670" s="186"/>
      <c r="G670" s="157"/>
      <c r="H670" s="186"/>
      <c r="I670" s="157"/>
      <c r="J670" s="157"/>
      <c r="K670" s="157"/>
      <c r="L670" s="157"/>
      <c r="M670" s="157"/>
      <c r="N670" s="157"/>
      <c r="O670" s="157"/>
      <c r="P670" s="157"/>
      <c r="Q670" s="157"/>
      <c r="R670" s="157"/>
      <c r="S670" s="157"/>
      <c r="T670" s="157"/>
      <c r="U670" s="157"/>
      <c r="V670" s="157"/>
      <c r="W670" s="157"/>
      <c r="X670" s="157"/>
      <c r="Y670" s="157"/>
      <c r="Z670" s="157"/>
    </row>
    <row r="671" spans="1:26" ht="13.5" customHeight="1" x14ac:dyDescent="0.15">
      <c r="A671" s="157"/>
      <c r="B671" s="157"/>
      <c r="C671" s="157"/>
      <c r="D671" s="185"/>
      <c r="E671" s="157"/>
      <c r="F671" s="186"/>
      <c r="G671" s="157"/>
      <c r="H671" s="186"/>
      <c r="I671" s="157"/>
      <c r="J671" s="157"/>
      <c r="K671" s="157"/>
      <c r="L671" s="157"/>
      <c r="M671" s="157"/>
      <c r="N671" s="157"/>
      <c r="O671" s="157"/>
      <c r="P671" s="157"/>
      <c r="Q671" s="157"/>
      <c r="R671" s="157"/>
      <c r="S671" s="157"/>
      <c r="T671" s="157"/>
      <c r="U671" s="157"/>
      <c r="V671" s="157"/>
      <c r="W671" s="157"/>
      <c r="X671" s="157"/>
      <c r="Y671" s="157"/>
      <c r="Z671" s="157"/>
    </row>
    <row r="672" spans="1:26" ht="13.5" customHeight="1" x14ac:dyDescent="0.15">
      <c r="A672" s="157"/>
      <c r="B672" s="157"/>
      <c r="C672" s="157"/>
      <c r="D672" s="185"/>
      <c r="E672" s="157"/>
      <c r="F672" s="186"/>
      <c r="G672" s="157"/>
      <c r="H672" s="186"/>
      <c r="I672" s="157"/>
      <c r="J672" s="157"/>
      <c r="K672" s="157"/>
      <c r="L672" s="157"/>
      <c r="M672" s="157"/>
      <c r="N672" s="157"/>
      <c r="O672" s="157"/>
      <c r="P672" s="157"/>
      <c r="Q672" s="157"/>
      <c r="R672" s="157"/>
      <c r="S672" s="157"/>
      <c r="T672" s="157"/>
      <c r="U672" s="157"/>
      <c r="V672" s="157"/>
      <c r="W672" s="157"/>
      <c r="X672" s="157"/>
      <c r="Y672" s="157"/>
      <c r="Z672" s="157"/>
    </row>
    <row r="673" spans="1:26" ht="13.5" customHeight="1" x14ac:dyDescent="0.15">
      <c r="A673" s="157"/>
      <c r="B673" s="157"/>
      <c r="C673" s="157"/>
      <c r="D673" s="185"/>
      <c r="E673" s="157"/>
      <c r="F673" s="186"/>
      <c r="G673" s="157"/>
      <c r="H673" s="186"/>
      <c r="I673" s="157"/>
      <c r="J673" s="157"/>
      <c r="K673" s="157"/>
      <c r="L673" s="157"/>
      <c r="M673" s="157"/>
      <c r="N673" s="157"/>
      <c r="O673" s="157"/>
      <c r="P673" s="157"/>
      <c r="Q673" s="157"/>
      <c r="R673" s="157"/>
      <c r="S673" s="157"/>
      <c r="T673" s="157"/>
      <c r="U673" s="157"/>
      <c r="V673" s="157"/>
      <c r="W673" s="157"/>
      <c r="X673" s="157"/>
      <c r="Y673" s="157"/>
      <c r="Z673" s="157"/>
    </row>
    <row r="674" spans="1:26" ht="13.5" customHeight="1" x14ac:dyDescent="0.15">
      <c r="A674" s="157"/>
      <c r="B674" s="157"/>
      <c r="C674" s="157"/>
      <c r="D674" s="185"/>
      <c r="E674" s="157"/>
      <c r="F674" s="186"/>
      <c r="G674" s="157"/>
      <c r="H674" s="186"/>
      <c r="I674" s="157"/>
      <c r="J674" s="157"/>
      <c r="K674" s="157"/>
      <c r="L674" s="157"/>
      <c r="M674" s="157"/>
      <c r="N674" s="157"/>
      <c r="O674" s="157"/>
      <c r="P674" s="157"/>
      <c r="Q674" s="157"/>
      <c r="R674" s="157"/>
      <c r="S674" s="157"/>
      <c r="T674" s="157"/>
      <c r="U674" s="157"/>
      <c r="V674" s="157"/>
      <c r="W674" s="157"/>
      <c r="X674" s="157"/>
      <c r="Y674" s="157"/>
      <c r="Z674" s="157"/>
    </row>
    <row r="675" spans="1:26" ht="13.5" customHeight="1" x14ac:dyDescent="0.15">
      <c r="A675" s="157"/>
      <c r="B675" s="157"/>
      <c r="C675" s="157"/>
      <c r="D675" s="185"/>
      <c r="E675" s="157"/>
      <c r="F675" s="186"/>
      <c r="G675" s="157"/>
      <c r="H675" s="186"/>
      <c r="I675" s="157"/>
      <c r="J675" s="157"/>
      <c r="K675" s="157"/>
      <c r="L675" s="157"/>
      <c r="M675" s="157"/>
      <c r="N675" s="157"/>
      <c r="O675" s="157"/>
      <c r="P675" s="157"/>
      <c r="Q675" s="157"/>
      <c r="R675" s="157"/>
      <c r="S675" s="157"/>
      <c r="T675" s="157"/>
      <c r="U675" s="157"/>
      <c r="V675" s="157"/>
      <c r="W675" s="157"/>
      <c r="X675" s="157"/>
      <c r="Y675" s="157"/>
      <c r="Z675" s="157"/>
    </row>
    <row r="676" spans="1:26" ht="13.5" customHeight="1" x14ac:dyDescent="0.15">
      <c r="A676" s="157"/>
      <c r="B676" s="157"/>
      <c r="C676" s="157"/>
      <c r="D676" s="185"/>
      <c r="E676" s="157"/>
      <c r="F676" s="186"/>
      <c r="G676" s="157"/>
      <c r="H676" s="186"/>
      <c r="I676" s="157"/>
      <c r="J676" s="157"/>
      <c r="K676" s="157"/>
      <c r="L676" s="157"/>
      <c r="M676" s="157"/>
      <c r="N676" s="157"/>
      <c r="O676" s="157"/>
      <c r="P676" s="157"/>
      <c r="Q676" s="157"/>
      <c r="R676" s="157"/>
      <c r="S676" s="157"/>
      <c r="T676" s="157"/>
      <c r="U676" s="157"/>
      <c r="V676" s="157"/>
      <c r="W676" s="157"/>
      <c r="X676" s="157"/>
      <c r="Y676" s="157"/>
      <c r="Z676" s="157"/>
    </row>
    <row r="677" spans="1:26" ht="13.5" customHeight="1" x14ac:dyDescent="0.15">
      <c r="A677" s="157"/>
      <c r="B677" s="157"/>
      <c r="C677" s="157"/>
      <c r="D677" s="185"/>
      <c r="E677" s="157"/>
      <c r="F677" s="186"/>
      <c r="G677" s="157"/>
      <c r="H677" s="186"/>
      <c r="I677" s="157"/>
      <c r="J677" s="157"/>
      <c r="K677" s="157"/>
      <c r="L677" s="157"/>
      <c r="M677" s="157"/>
      <c r="N677" s="157"/>
      <c r="O677" s="157"/>
      <c r="P677" s="157"/>
      <c r="Q677" s="157"/>
      <c r="R677" s="157"/>
      <c r="S677" s="157"/>
      <c r="T677" s="157"/>
      <c r="U677" s="157"/>
      <c r="V677" s="157"/>
      <c r="W677" s="157"/>
      <c r="X677" s="157"/>
      <c r="Y677" s="157"/>
      <c r="Z677" s="157"/>
    </row>
    <row r="678" spans="1:26" ht="13.5" customHeight="1" x14ac:dyDescent="0.15">
      <c r="A678" s="157"/>
      <c r="B678" s="157"/>
      <c r="C678" s="157"/>
      <c r="D678" s="185"/>
      <c r="E678" s="157"/>
      <c r="F678" s="186"/>
      <c r="G678" s="157"/>
      <c r="H678" s="186"/>
      <c r="I678" s="157"/>
      <c r="J678" s="157"/>
      <c r="K678" s="157"/>
      <c r="L678" s="157"/>
      <c r="M678" s="157"/>
      <c r="N678" s="157"/>
      <c r="O678" s="157"/>
      <c r="P678" s="157"/>
      <c r="Q678" s="157"/>
      <c r="R678" s="157"/>
      <c r="S678" s="157"/>
      <c r="T678" s="157"/>
      <c r="U678" s="157"/>
      <c r="V678" s="157"/>
      <c r="W678" s="157"/>
      <c r="X678" s="157"/>
      <c r="Y678" s="157"/>
      <c r="Z678" s="157"/>
    </row>
    <row r="679" spans="1:26" ht="13.5" customHeight="1" x14ac:dyDescent="0.15">
      <c r="A679" s="157"/>
      <c r="B679" s="157"/>
      <c r="C679" s="157"/>
      <c r="D679" s="185"/>
      <c r="E679" s="157"/>
      <c r="F679" s="186"/>
      <c r="G679" s="157"/>
      <c r="H679" s="186"/>
      <c r="I679" s="157"/>
      <c r="J679" s="157"/>
      <c r="K679" s="157"/>
      <c r="L679" s="157"/>
      <c r="M679" s="157"/>
      <c r="N679" s="157"/>
      <c r="O679" s="157"/>
      <c r="P679" s="157"/>
      <c r="Q679" s="157"/>
      <c r="R679" s="157"/>
      <c r="S679" s="157"/>
      <c r="T679" s="157"/>
      <c r="U679" s="157"/>
      <c r="V679" s="157"/>
      <c r="W679" s="157"/>
      <c r="X679" s="157"/>
      <c r="Y679" s="157"/>
      <c r="Z679" s="157"/>
    </row>
    <row r="680" spans="1:26" ht="13.5" customHeight="1" x14ac:dyDescent="0.15">
      <c r="A680" s="157"/>
      <c r="B680" s="157"/>
      <c r="C680" s="157"/>
      <c r="D680" s="185"/>
      <c r="E680" s="157"/>
      <c r="F680" s="186"/>
      <c r="G680" s="157"/>
      <c r="H680" s="186"/>
      <c r="I680" s="157"/>
      <c r="J680" s="157"/>
      <c r="K680" s="157"/>
      <c r="L680" s="157"/>
      <c r="M680" s="157"/>
      <c r="N680" s="157"/>
      <c r="O680" s="157"/>
      <c r="P680" s="157"/>
      <c r="Q680" s="157"/>
      <c r="R680" s="157"/>
      <c r="S680" s="157"/>
      <c r="T680" s="157"/>
      <c r="U680" s="157"/>
      <c r="V680" s="157"/>
      <c r="W680" s="157"/>
      <c r="X680" s="157"/>
      <c r="Y680" s="157"/>
      <c r="Z680" s="157"/>
    </row>
    <row r="681" spans="1:26" ht="13.5" customHeight="1" x14ac:dyDescent="0.15">
      <c r="A681" s="157"/>
      <c r="B681" s="157"/>
      <c r="C681" s="157"/>
      <c r="D681" s="185"/>
      <c r="E681" s="157"/>
      <c r="F681" s="186"/>
      <c r="G681" s="157"/>
      <c r="H681" s="186"/>
      <c r="I681" s="157"/>
      <c r="J681" s="157"/>
      <c r="K681" s="157"/>
      <c r="L681" s="157"/>
      <c r="M681" s="157"/>
      <c r="N681" s="157"/>
      <c r="O681" s="157"/>
      <c r="P681" s="157"/>
      <c r="Q681" s="157"/>
      <c r="R681" s="157"/>
      <c r="S681" s="157"/>
      <c r="T681" s="157"/>
      <c r="U681" s="157"/>
      <c r="V681" s="157"/>
      <c r="W681" s="157"/>
      <c r="X681" s="157"/>
      <c r="Y681" s="157"/>
      <c r="Z681" s="157"/>
    </row>
    <row r="682" spans="1:26" ht="13.5" customHeight="1" x14ac:dyDescent="0.15">
      <c r="A682" s="157"/>
      <c r="B682" s="157"/>
      <c r="C682" s="157"/>
      <c r="D682" s="185"/>
      <c r="E682" s="157"/>
      <c r="F682" s="186"/>
      <c r="G682" s="157"/>
      <c r="H682" s="186"/>
      <c r="I682" s="157"/>
      <c r="J682" s="157"/>
      <c r="K682" s="157"/>
      <c r="L682" s="157"/>
      <c r="M682" s="157"/>
      <c r="N682" s="157"/>
      <c r="O682" s="157"/>
      <c r="P682" s="157"/>
      <c r="Q682" s="157"/>
      <c r="R682" s="157"/>
      <c r="S682" s="157"/>
      <c r="T682" s="157"/>
      <c r="U682" s="157"/>
      <c r="V682" s="157"/>
      <c r="W682" s="157"/>
      <c r="X682" s="157"/>
      <c r="Y682" s="157"/>
      <c r="Z682" s="157"/>
    </row>
    <row r="683" spans="1:26" ht="13.5" customHeight="1" x14ac:dyDescent="0.15">
      <c r="A683" s="157"/>
      <c r="B683" s="157"/>
      <c r="C683" s="157"/>
      <c r="D683" s="185"/>
      <c r="E683" s="157"/>
      <c r="F683" s="186"/>
      <c r="G683" s="157"/>
      <c r="H683" s="186"/>
      <c r="I683" s="157"/>
      <c r="J683" s="157"/>
      <c r="K683" s="157"/>
      <c r="L683" s="157"/>
      <c r="M683" s="157"/>
      <c r="N683" s="157"/>
      <c r="O683" s="157"/>
      <c r="P683" s="157"/>
      <c r="Q683" s="157"/>
      <c r="R683" s="157"/>
      <c r="S683" s="157"/>
      <c r="T683" s="157"/>
      <c r="U683" s="157"/>
      <c r="V683" s="157"/>
      <c r="W683" s="157"/>
      <c r="X683" s="157"/>
      <c r="Y683" s="157"/>
      <c r="Z683" s="157"/>
    </row>
    <row r="684" spans="1:26" ht="13.5" customHeight="1" x14ac:dyDescent="0.15">
      <c r="A684" s="157"/>
      <c r="B684" s="157"/>
      <c r="C684" s="157"/>
      <c r="D684" s="185"/>
      <c r="E684" s="157"/>
      <c r="F684" s="186"/>
      <c r="G684" s="157"/>
      <c r="H684" s="186"/>
      <c r="I684" s="157"/>
      <c r="J684" s="157"/>
      <c r="K684" s="157"/>
      <c r="L684" s="157"/>
      <c r="M684" s="157"/>
      <c r="N684" s="157"/>
      <c r="O684" s="157"/>
      <c r="P684" s="157"/>
      <c r="Q684" s="157"/>
      <c r="R684" s="157"/>
      <c r="S684" s="157"/>
      <c r="T684" s="157"/>
      <c r="U684" s="157"/>
      <c r="V684" s="157"/>
      <c r="W684" s="157"/>
      <c r="X684" s="157"/>
      <c r="Y684" s="157"/>
      <c r="Z684" s="157"/>
    </row>
    <row r="685" spans="1:26" ht="13.5" customHeight="1" x14ac:dyDescent="0.15">
      <c r="A685" s="157"/>
      <c r="B685" s="157"/>
      <c r="C685" s="157"/>
      <c r="D685" s="185"/>
      <c r="E685" s="157"/>
      <c r="F685" s="186"/>
      <c r="G685" s="157"/>
      <c r="H685" s="186"/>
      <c r="I685" s="157"/>
      <c r="J685" s="157"/>
      <c r="K685" s="157"/>
      <c r="L685" s="157"/>
      <c r="M685" s="157"/>
      <c r="N685" s="157"/>
      <c r="O685" s="157"/>
      <c r="P685" s="157"/>
      <c r="Q685" s="157"/>
      <c r="R685" s="157"/>
      <c r="S685" s="157"/>
      <c r="T685" s="157"/>
      <c r="U685" s="157"/>
      <c r="V685" s="157"/>
      <c r="W685" s="157"/>
      <c r="X685" s="157"/>
      <c r="Y685" s="157"/>
      <c r="Z685" s="157"/>
    </row>
    <row r="686" spans="1:26" ht="13.5" customHeight="1" x14ac:dyDescent="0.15">
      <c r="A686" s="157"/>
      <c r="B686" s="157"/>
      <c r="C686" s="157"/>
      <c r="D686" s="185"/>
      <c r="E686" s="157"/>
      <c r="F686" s="186"/>
      <c r="G686" s="157"/>
      <c r="H686" s="186"/>
      <c r="I686" s="157"/>
      <c r="J686" s="157"/>
      <c r="K686" s="157"/>
      <c r="L686" s="157"/>
      <c r="M686" s="157"/>
      <c r="N686" s="157"/>
      <c r="O686" s="157"/>
      <c r="P686" s="157"/>
      <c r="Q686" s="157"/>
      <c r="R686" s="157"/>
      <c r="S686" s="157"/>
      <c r="T686" s="157"/>
      <c r="U686" s="157"/>
      <c r="V686" s="157"/>
      <c r="W686" s="157"/>
      <c r="X686" s="157"/>
      <c r="Y686" s="157"/>
      <c r="Z686" s="157"/>
    </row>
    <row r="687" spans="1:26" ht="13.5" customHeight="1" x14ac:dyDescent="0.15">
      <c r="A687" s="157"/>
      <c r="B687" s="157"/>
      <c r="C687" s="157"/>
      <c r="D687" s="185"/>
      <c r="E687" s="157"/>
      <c r="F687" s="186"/>
      <c r="G687" s="157"/>
      <c r="H687" s="186"/>
      <c r="I687" s="157"/>
      <c r="J687" s="157"/>
      <c r="K687" s="157"/>
      <c r="L687" s="157"/>
      <c r="M687" s="157"/>
      <c r="N687" s="157"/>
      <c r="O687" s="157"/>
      <c r="P687" s="157"/>
      <c r="Q687" s="157"/>
      <c r="R687" s="157"/>
      <c r="S687" s="157"/>
      <c r="T687" s="157"/>
      <c r="U687" s="157"/>
      <c r="V687" s="157"/>
      <c r="W687" s="157"/>
      <c r="X687" s="157"/>
      <c r="Y687" s="157"/>
      <c r="Z687" s="157"/>
    </row>
    <row r="688" spans="1:26" ht="13.5" customHeight="1" x14ac:dyDescent="0.15">
      <c r="A688" s="157"/>
      <c r="B688" s="157"/>
      <c r="C688" s="157"/>
      <c r="D688" s="185"/>
      <c r="E688" s="157"/>
      <c r="F688" s="186"/>
      <c r="G688" s="157"/>
      <c r="H688" s="186"/>
      <c r="I688" s="157"/>
      <c r="J688" s="157"/>
      <c r="K688" s="157"/>
      <c r="L688" s="157"/>
      <c r="M688" s="157"/>
      <c r="N688" s="157"/>
      <c r="O688" s="157"/>
      <c r="P688" s="157"/>
      <c r="Q688" s="157"/>
      <c r="R688" s="157"/>
      <c r="S688" s="157"/>
      <c r="T688" s="157"/>
      <c r="U688" s="157"/>
      <c r="V688" s="157"/>
      <c r="W688" s="157"/>
      <c r="X688" s="157"/>
      <c r="Y688" s="157"/>
      <c r="Z688" s="157"/>
    </row>
    <row r="689" spans="1:26" ht="13.5" customHeight="1" x14ac:dyDescent="0.15">
      <c r="A689" s="157"/>
      <c r="B689" s="157"/>
      <c r="C689" s="157"/>
      <c r="D689" s="185"/>
      <c r="E689" s="157"/>
      <c r="F689" s="186"/>
      <c r="G689" s="157"/>
      <c r="H689" s="186"/>
      <c r="I689" s="157"/>
      <c r="J689" s="157"/>
      <c r="K689" s="157"/>
      <c r="L689" s="157"/>
      <c r="M689" s="157"/>
      <c r="N689" s="157"/>
      <c r="O689" s="157"/>
      <c r="P689" s="157"/>
      <c r="Q689" s="157"/>
      <c r="R689" s="157"/>
      <c r="S689" s="157"/>
      <c r="T689" s="157"/>
      <c r="U689" s="157"/>
      <c r="V689" s="157"/>
      <c r="W689" s="157"/>
      <c r="X689" s="157"/>
      <c r="Y689" s="157"/>
      <c r="Z689" s="157"/>
    </row>
    <row r="690" spans="1:26" ht="13.5" customHeight="1" x14ac:dyDescent="0.15">
      <c r="A690" s="157"/>
      <c r="B690" s="157"/>
      <c r="C690" s="157"/>
      <c r="D690" s="185"/>
      <c r="E690" s="157"/>
      <c r="F690" s="186"/>
      <c r="G690" s="157"/>
      <c r="H690" s="186"/>
      <c r="I690" s="157"/>
      <c r="J690" s="157"/>
      <c r="K690" s="157"/>
      <c r="L690" s="157"/>
      <c r="M690" s="157"/>
      <c r="N690" s="157"/>
      <c r="O690" s="157"/>
      <c r="P690" s="157"/>
      <c r="Q690" s="157"/>
      <c r="R690" s="157"/>
      <c r="S690" s="157"/>
      <c r="T690" s="157"/>
      <c r="U690" s="157"/>
      <c r="V690" s="157"/>
      <c r="W690" s="157"/>
      <c r="X690" s="157"/>
      <c r="Y690" s="157"/>
      <c r="Z690" s="157"/>
    </row>
    <row r="691" spans="1:26" ht="13.5" customHeight="1" x14ac:dyDescent="0.15">
      <c r="A691" s="157"/>
      <c r="B691" s="157"/>
      <c r="C691" s="157"/>
      <c r="D691" s="185"/>
      <c r="E691" s="157"/>
      <c r="F691" s="186"/>
      <c r="G691" s="157"/>
      <c r="H691" s="186"/>
      <c r="I691" s="157"/>
      <c r="J691" s="157"/>
      <c r="K691" s="157"/>
      <c r="L691" s="157"/>
      <c r="M691" s="157"/>
      <c r="N691" s="157"/>
      <c r="O691" s="157"/>
      <c r="P691" s="157"/>
      <c r="Q691" s="157"/>
      <c r="R691" s="157"/>
      <c r="S691" s="157"/>
      <c r="T691" s="157"/>
      <c r="U691" s="157"/>
      <c r="V691" s="157"/>
      <c r="W691" s="157"/>
      <c r="X691" s="157"/>
      <c r="Y691" s="157"/>
      <c r="Z691" s="157"/>
    </row>
    <row r="692" spans="1:26" ht="13.5" customHeight="1" x14ac:dyDescent="0.15">
      <c r="A692" s="157"/>
      <c r="B692" s="157"/>
      <c r="C692" s="157"/>
      <c r="D692" s="185"/>
      <c r="E692" s="157"/>
      <c r="F692" s="186"/>
      <c r="G692" s="157"/>
      <c r="H692" s="186"/>
      <c r="I692" s="157"/>
      <c r="J692" s="157"/>
      <c r="K692" s="157"/>
      <c r="L692" s="157"/>
      <c r="M692" s="157"/>
      <c r="N692" s="157"/>
      <c r="O692" s="157"/>
      <c r="P692" s="157"/>
      <c r="Q692" s="157"/>
      <c r="R692" s="157"/>
      <c r="S692" s="157"/>
      <c r="T692" s="157"/>
      <c r="U692" s="157"/>
      <c r="V692" s="157"/>
      <c r="W692" s="157"/>
      <c r="X692" s="157"/>
      <c r="Y692" s="157"/>
      <c r="Z692" s="157"/>
    </row>
    <row r="693" spans="1:26" ht="13.5" customHeight="1" x14ac:dyDescent="0.15">
      <c r="A693" s="157"/>
      <c r="B693" s="157"/>
      <c r="C693" s="157"/>
      <c r="D693" s="185"/>
      <c r="E693" s="157"/>
      <c r="F693" s="186"/>
      <c r="G693" s="157"/>
      <c r="H693" s="186"/>
      <c r="I693" s="157"/>
      <c r="J693" s="157"/>
      <c r="K693" s="157"/>
      <c r="L693" s="157"/>
      <c r="M693" s="157"/>
      <c r="N693" s="157"/>
      <c r="O693" s="157"/>
      <c r="P693" s="157"/>
      <c r="Q693" s="157"/>
      <c r="R693" s="157"/>
      <c r="S693" s="157"/>
      <c r="T693" s="157"/>
      <c r="U693" s="157"/>
      <c r="V693" s="157"/>
      <c r="W693" s="157"/>
      <c r="X693" s="157"/>
      <c r="Y693" s="157"/>
      <c r="Z693" s="157"/>
    </row>
    <row r="694" spans="1:26" ht="13.5" customHeight="1" x14ac:dyDescent="0.15">
      <c r="A694" s="157"/>
      <c r="B694" s="157"/>
      <c r="C694" s="157"/>
      <c r="D694" s="185"/>
      <c r="E694" s="157"/>
      <c r="F694" s="186"/>
      <c r="G694" s="157"/>
      <c r="H694" s="186"/>
      <c r="I694" s="157"/>
      <c r="J694" s="157"/>
      <c r="K694" s="157"/>
      <c r="L694" s="157"/>
      <c r="M694" s="157"/>
      <c r="N694" s="157"/>
      <c r="O694" s="157"/>
      <c r="P694" s="157"/>
      <c r="Q694" s="157"/>
      <c r="R694" s="157"/>
      <c r="S694" s="157"/>
      <c r="T694" s="157"/>
      <c r="U694" s="157"/>
      <c r="V694" s="157"/>
      <c r="W694" s="157"/>
      <c r="X694" s="157"/>
      <c r="Y694" s="157"/>
      <c r="Z694" s="157"/>
    </row>
    <row r="695" spans="1:26" ht="13.5" customHeight="1" x14ac:dyDescent="0.15">
      <c r="A695" s="157"/>
      <c r="B695" s="157"/>
      <c r="C695" s="157"/>
      <c r="D695" s="185"/>
      <c r="E695" s="157"/>
      <c r="F695" s="186"/>
      <c r="G695" s="157"/>
      <c r="H695" s="186"/>
      <c r="I695" s="157"/>
      <c r="J695" s="157"/>
      <c r="K695" s="157"/>
      <c r="L695" s="157"/>
      <c r="M695" s="157"/>
      <c r="N695" s="157"/>
      <c r="O695" s="157"/>
      <c r="P695" s="157"/>
      <c r="Q695" s="157"/>
      <c r="R695" s="157"/>
      <c r="S695" s="157"/>
      <c r="T695" s="157"/>
      <c r="U695" s="157"/>
      <c r="V695" s="157"/>
      <c r="W695" s="157"/>
      <c r="X695" s="157"/>
      <c r="Y695" s="157"/>
      <c r="Z695" s="157"/>
    </row>
    <row r="696" spans="1:26" ht="13.5" customHeight="1" x14ac:dyDescent="0.15">
      <c r="A696" s="157"/>
      <c r="B696" s="157"/>
      <c r="C696" s="157"/>
      <c r="D696" s="185"/>
      <c r="E696" s="157"/>
      <c r="F696" s="186"/>
      <c r="G696" s="157"/>
      <c r="H696" s="186"/>
      <c r="I696" s="157"/>
      <c r="J696" s="157"/>
      <c r="K696" s="157"/>
      <c r="L696" s="157"/>
      <c r="M696" s="157"/>
      <c r="N696" s="157"/>
      <c r="O696" s="157"/>
      <c r="P696" s="157"/>
      <c r="Q696" s="157"/>
      <c r="R696" s="157"/>
      <c r="S696" s="157"/>
      <c r="T696" s="157"/>
      <c r="U696" s="157"/>
      <c r="V696" s="157"/>
      <c r="W696" s="157"/>
      <c r="X696" s="157"/>
      <c r="Y696" s="157"/>
      <c r="Z696" s="157"/>
    </row>
    <row r="697" spans="1:26" ht="13.5" customHeight="1" x14ac:dyDescent="0.15">
      <c r="A697" s="157"/>
      <c r="B697" s="157"/>
      <c r="C697" s="157"/>
      <c r="D697" s="185"/>
      <c r="E697" s="157"/>
      <c r="F697" s="186"/>
      <c r="G697" s="157"/>
      <c r="H697" s="186"/>
      <c r="I697" s="157"/>
      <c r="J697" s="157"/>
      <c r="K697" s="157"/>
      <c r="L697" s="157"/>
      <c r="M697" s="157"/>
      <c r="N697" s="157"/>
      <c r="O697" s="157"/>
      <c r="P697" s="157"/>
      <c r="Q697" s="157"/>
      <c r="R697" s="157"/>
      <c r="S697" s="157"/>
      <c r="T697" s="157"/>
      <c r="U697" s="157"/>
      <c r="V697" s="157"/>
      <c r="W697" s="157"/>
      <c r="X697" s="157"/>
      <c r="Y697" s="157"/>
      <c r="Z697" s="157"/>
    </row>
    <row r="698" spans="1:26" ht="13.5" customHeight="1" x14ac:dyDescent="0.15">
      <c r="A698" s="157"/>
      <c r="B698" s="157"/>
      <c r="C698" s="157"/>
      <c r="D698" s="185"/>
      <c r="E698" s="157"/>
      <c r="F698" s="186"/>
      <c r="G698" s="157"/>
      <c r="H698" s="186"/>
      <c r="I698" s="157"/>
      <c r="J698" s="157"/>
      <c r="K698" s="157"/>
      <c r="L698" s="157"/>
      <c r="M698" s="157"/>
      <c r="N698" s="157"/>
      <c r="O698" s="157"/>
      <c r="P698" s="157"/>
      <c r="Q698" s="157"/>
      <c r="R698" s="157"/>
      <c r="S698" s="157"/>
      <c r="T698" s="157"/>
      <c r="U698" s="157"/>
      <c r="V698" s="157"/>
      <c r="W698" s="157"/>
      <c r="X698" s="157"/>
      <c r="Y698" s="157"/>
      <c r="Z698" s="157"/>
    </row>
    <row r="699" spans="1:26" ht="13.5" customHeight="1" x14ac:dyDescent="0.15">
      <c r="A699" s="157"/>
      <c r="B699" s="157"/>
      <c r="C699" s="157"/>
      <c r="D699" s="185"/>
      <c r="E699" s="157"/>
      <c r="F699" s="186"/>
      <c r="G699" s="157"/>
      <c r="H699" s="186"/>
      <c r="I699" s="157"/>
      <c r="J699" s="157"/>
      <c r="K699" s="157"/>
      <c r="L699" s="157"/>
      <c r="M699" s="157"/>
      <c r="N699" s="157"/>
      <c r="O699" s="157"/>
      <c r="P699" s="157"/>
      <c r="Q699" s="157"/>
      <c r="R699" s="157"/>
      <c r="S699" s="157"/>
      <c r="T699" s="157"/>
      <c r="U699" s="157"/>
      <c r="V699" s="157"/>
      <c r="W699" s="157"/>
      <c r="X699" s="157"/>
      <c r="Y699" s="157"/>
      <c r="Z699" s="157"/>
    </row>
    <row r="700" spans="1:26" ht="13.5" customHeight="1" x14ac:dyDescent="0.15">
      <c r="A700" s="157"/>
      <c r="B700" s="157"/>
      <c r="C700" s="157"/>
      <c r="D700" s="185"/>
      <c r="E700" s="157"/>
      <c r="F700" s="186"/>
      <c r="G700" s="157"/>
      <c r="H700" s="186"/>
      <c r="I700" s="157"/>
      <c r="J700" s="157"/>
      <c r="K700" s="157"/>
      <c r="L700" s="157"/>
      <c r="M700" s="157"/>
      <c r="N700" s="157"/>
      <c r="O700" s="157"/>
      <c r="P700" s="157"/>
      <c r="Q700" s="157"/>
      <c r="R700" s="157"/>
      <c r="S700" s="157"/>
      <c r="T700" s="157"/>
      <c r="U700" s="157"/>
      <c r="V700" s="157"/>
      <c r="W700" s="157"/>
      <c r="X700" s="157"/>
      <c r="Y700" s="157"/>
      <c r="Z700" s="157"/>
    </row>
    <row r="701" spans="1:26" ht="13.5" customHeight="1" x14ac:dyDescent="0.15">
      <c r="A701" s="157"/>
      <c r="B701" s="157"/>
      <c r="C701" s="157"/>
      <c r="D701" s="185"/>
      <c r="E701" s="157"/>
      <c r="F701" s="186"/>
      <c r="G701" s="157"/>
      <c r="H701" s="186"/>
      <c r="I701" s="157"/>
      <c r="J701" s="157"/>
      <c r="K701" s="157"/>
      <c r="L701" s="157"/>
      <c r="M701" s="157"/>
      <c r="N701" s="157"/>
      <c r="O701" s="157"/>
      <c r="P701" s="157"/>
      <c r="Q701" s="157"/>
      <c r="R701" s="157"/>
      <c r="S701" s="157"/>
      <c r="T701" s="157"/>
      <c r="U701" s="157"/>
      <c r="V701" s="157"/>
      <c r="W701" s="157"/>
      <c r="X701" s="157"/>
      <c r="Y701" s="157"/>
      <c r="Z701" s="157"/>
    </row>
    <row r="702" spans="1:26" ht="13.5" customHeight="1" x14ac:dyDescent="0.15">
      <c r="A702" s="157"/>
      <c r="B702" s="157"/>
      <c r="C702" s="157"/>
      <c r="D702" s="185"/>
      <c r="E702" s="157"/>
      <c r="F702" s="186"/>
      <c r="G702" s="157"/>
      <c r="H702" s="186"/>
      <c r="I702" s="157"/>
      <c r="J702" s="157"/>
      <c r="K702" s="157"/>
      <c r="L702" s="157"/>
      <c r="M702" s="157"/>
      <c r="N702" s="157"/>
      <c r="O702" s="157"/>
      <c r="P702" s="157"/>
      <c r="Q702" s="157"/>
      <c r="R702" s="157"/>
      <c r="S702" s="157"/>
      <c r="T702" s="157"/>
      <c r="U702" s="157"/>
      <c r="V702" s="157"/>
      <c r="W702" s="157"/>
      <c r="X702" s="157"/>
      <c r="Y702" s="157"/>
      <c r="Z702" s="157"/>
    </row>
    <row r="703" spans="1:26" ht="13.5" customHeight="1" x14ac:dyDescent="0.15">
      <c r="A703" s="157"/>
      <c r="B703" s="157"/>
      <c r="C703" s="157"/>
      <c r="D703" s="185"/>
      <c r="E703" s="157"/>
      <c r="F703" s="186"/>
      <c r="G703" s="157"/>
      <c r="H703" s="186"/>
      <c r="I703" s="157"/>
      <c r="J703" s="157"/>
      <c r="K703" s="157"/>
      <c r="L703" s="157"/>
      <c r="M703" s="157"/>
      <c r="N703" s="157"/>
      <c r="O703" s="157"/>
      <c r="P703" s="157"/>
      <c r="Q703" s="157"/>
      <c r="R703" s="157"/>
      <c r="S703" s="157"/>
      <c r="T703" s="157"/>
      <c r="U703" s="157"/>
      <c r="V703" s="157"/>
      <c r="W703" s="157"/>
      <c r="X703" s="157"/>
      <c r="Y703" s="157"/>
      <c r="Z703" s="157"/>
    </row>
    <row r="704" spans="1:26" ht="13.5" customHeight="1" x14ac:dyDescent="0.15">
      <c r="A704" s="157"/>
      <c r="B704" s="157"/>
      <c r="C704" s="157"/>
      <c r="D704" s="185"/>
      <c r="E704" s="157"/>
      <c r="F704" s="186"/>
      <c r="G704" s="157"/>
      <c r="H704" s="186"/>
      <c r="I704" s="157"/>
      <c r="J704" s="157"/>
      <c r="K704" s="157"/>
      <c r="L704" s="157"/>
      <c r="M704" s="157"/>
      <c r="N704" s="157"/>
      <c r="O704" s="157"/>
      <c r="P704" s="157"/>
      <c r="Q704" s="157"/>
      <c r="R704" s="157"/>
      <c r="S704" s="157"/>
      <c r="T704" s="157"/>
      <c r="U704" s="157"/>
      <c r="V704" s="157"/>
      <c r="W704" s="157"/>
      <c r="X704" s="157"/>
      <c r="Y704" s="157"/>
      <c r="Z704" s="157"/>
    </row>
    <row r="705" spans="1:26" ht="13.5" customHeight="1" x14ac:dyDescent="0.15">
      <c r="A705" s="157"/>
      <c r="B705" s="157"/>
      <c r="C705" s="157"/>
      <c r="D705" s="185"/>
      <c r="E705" s="157"/>
      <c r="F705" s="186"/>
      <c r="G705" s="157"/>
      <c r="H705" s="186"/>
      <c r="I705" s="157"/>
      <c r="J705" s="157"/>
      <c r="K705" s="157"/>
      <c r="L705" s="157"/>
      <c r="M705" s="157"/>
      <c r="N705" s="157"/>
      <c r="O705" s="157"/>
      <c r="P705" s="157"/>
      <c r="Q705" s="157"/>
      <c r="R705" s="157"/>
      <c r="S705" s="157"/>
      <c r="T705" s="157"/>
      <c r="U705" s="157"/>
      <c r="V705" s="157"/>
      <c r="W705" s="157"/>
      <c r="X705" s="157"/>
      <c r="Y705" s="157"/>
      <c r="Z705" s="157"/>
    </row>
    <row r="706" spans="1:26" ht="13.5" customHeight="1" x14ac:dyDescent="0.15">
      <c r="A706" s="157"/>
      <c r="B706" s="157"/>
      <c r="C706" s="157"/>
      <c r="D706" s="185"/>
      <c r="E706" s="157"/>
      <c r="F706" s="186"/>
      <c r="G706" s="157"/>
      <c r="H706" s="186"/>
      <c r="I706" s="157"/>
      <c r="J706" s="157"/>
      <c r="K706" s="157"/>
      <c r="L706" s="157"/>
      <c r="M706" s="157"/>
      <c r="N706" s="157"/>
      <c r="O706" s="157"/>
      <c r="P706" s="157"/>
      <c r="Q706" s="157"/>
      <c r="R706" s="157"/>
      <c r="S706" s="157"/>
      <c r="T706" s="157"/>
      <c r="U706" s="157"/>
      <c r="V706" s="157"/>
      <c r="W706" s="157"/>
      <c r="X706" s="157"/>
      <c r="Y706" s="157"/>
      <c r="Z706" s="157"/>
    </row>
    <row r="707" spans="1:26" ht="13.5" customHeight="1" x14ac:dyDescent="0.15">
      <c r="A707" s="157"/>
      <c r="B707" s="157"/>
      <c r="C707" s="157"/>
      <c r="D707" s="185"/>
      <c r="E707" s="157"/>
      <c r="F707" s="186"/>
      <c r="G707" s="157"/>
      <c r="H707" s="186"/>
      <c r="I707" s="157"/>
      <c r="J707" s="157"/>
      <c r="K707" s="157"/>
      <c r="L707" s="157"/>
      <c r="M707" s="157"/>
      <c r="N707" s="157"/>
      <c r="O707" s="157"/>
      <c r="P707" s="157"/>
      <c r="Q707" s="157"/>
      <c r="R707" s="157"/>
      <c r="S707" s="157"/>
      <c r="T707" s="157"/>
      <c r="U707" s="157"/>
      <c r="V707" s="157"/>
      <c r="W707" s="157"/>
      <c r="X707" s="157"/>
      <c r="Y707" s="157"/>
      <c r="Z707" s="157"/>
    </row>
    <row r="708" spans="1:26" ht="13.5" customHeight="1" x14ac:dyDescent="0.15">
      <c r="A708" s="157"/>
      <c r="B708" s="157"/>
      <c r="C708" s="157"/>
      <c r="D708" s="185"/>
      <c r="E708" s="157"/>
      <c r="F708" s="186"/>
      <c r="G708" s="157"/>
      <c r="H708" s="186"/>
      <c r="I708" s="157"/>
      <c r="J708" s="157"/>
      <c r="K708" s="157"/>
      <c r="L708" s="157"/>
      <c r="M708" s="157"/>
      <c r="N708" s="157"/>
      <c r="O708" s="157"/>
      <c r="P708" s="157"/>
      <c r="Q708" s="157"/>
      <c r="R708" s="157"/>
      <c r="S708" s="157"/>
      <c r="T708" s="157"/>
      <c r="U708" s="157"/>
      <c r="V708" s="157"/>
      <c r="W708" s="157"/>
      <c r="X708" s="157"/>
      <c r="Y708" s="157"/>
      <c r="Z708" s="157"/>
    </row>
    <row r="709" spans="1:26" ht="13.5" customHeight="1" x14ac:dyDescent="0.15">
      <c r="A709" s="157"/>
      <c r="B709" s="157"/>
      <c r="C709" s="157"/>
      <c r="D709" s="185"/>
      <c r="E709" s="157"/>
      <c r="F709" s="186"/>
      <c r="G709" s="157"/>
      <c r="H709" s="186"/>
      <c r="I709" s="157"/>
      <c r="J709" s="157"/>
      <c r="K709" s="157"/>
      <c r="L709" s="157"/>
      <c r="M709" s="157"/>
      <c r="N709" s="157"/>
      <c r="O709" s="157"/>
      <c r="P709" s="157"/>
      <c r="Q709" s="157"/>
      <c r="R709" s="157"/>
      <c r="S709" s="157"/>
      <c r="T709" s="157"/>
      <c r="U709" s="157"/>
      <c r="V709" s="157"/>
      <c r="W709" s="157"/>
      <c r="X709" s="157"/>
      <c r="Y709" s="157"/>
      <c r="Z709" s="157"/>
    </row>
    <row r="710" spans="1:26" ht="13.5" customHeight="1" x14ac:dyDescent="0.15">
      <c r="A710" s="157"/>
      <c r="B710" s="157"/>
      <c r="C710" s="157"/>
      <c r="D710" s="185"/>
      <c r="E710" s="157"/>
      <c r="F710" s="186"/>
      <c r="G710" s="157"/>
      <c r="H710" s="186"/>
      <c r="I710" s="157"/>
      <c r="J710" s="157"/>
      <c r="K710" s="157"/>
      <c r="L710" s="157"/>
      <c r="M710" s="157"/>
      <c r="N710" s="157"/>
      <c r="O710" s="157"/>
      <c r="P710" s="157"/>
      <c r="Q710" s="157"/>
      <c r="R710" s="157"/>
      <c r="S710" s="157"/>
      <c r="T710" s="157"/>
      <c r="U710" s="157"/>
      <c r="V710" s="157"/>
      <c r="W710" s="157"/>
      <c r="X710" s="157"/>
      <c r="Y710" s="157"/>
      <c r="Z710" s="157"/>
    </row>
    <row r="711" spans="1:26" ht="13.5" customHeight="1" x14ac:dyDescent="0.15">
      <c r="A711" s="157"/>
      <c r="B711" s="157"/>
      <c r="C711" s="157"/>
      <c r="D711" s="185"/>
      <c r="E711" s="157"/>
      <c r="F711" s="186"/>
      <c r="G711" s="157"/>
      <c r="H711" s="186"/>
      <c r="I711" s="157"/>
      <c r="J711" s="157"/>
      <c r="K711" s="157"/>
      <c r="L711" s="157"/>
      <c r="M711" s="157"/>
      <c r="N711" s="157"/>
      <c r="O711" s="157"/>
      <c r="P711" s="157"/>
      <c r="Q711" s="157"/>
      <c r="R711" s="157"/>
      <c r="S711" s="157"/>
      <c r="T711" s="157"/>
      <c r="U711" s="157"/>
      <c r="V711" s="157"/>
      <c r="W711" s="157"/>
      <c r="X711" s="157"/>
      <c r="Y711" s="157"/>
      <c r="Z711" s="157"/>
    </row>
    <row r="712" spans="1:26" ht="13.5" customHeight="1" x14ac:dyDescent="0.15">
      <c r="A712" s="157"/>
      <c r="B712" s="157"/>
      <c r="C712" s="157"/>
      <c r="D712" s="185"/>
      <c r="E712" s="157"/>
      <c r="F712" s="186"/>
      <c r="G712" s="157"/>
      <c r="H712" s="186"/>
      <c r="I712" s="157"/>
      <c r="J712" s="157"/>
      <c r="K712" s="157"/>
      <c r="L712" s="157"/>
      <c r="M712" s="157"/>
      <c r="N712" s="157"/>
      <c r="O712" s="157"/>
      <c r="P712" s="157"/>
      <c r="Q712" s="157"/>
      <c r="R712" s="157"/>
      <c r="S712" s="157"/>
      <c r="T712" s="157"/>
      <c r="U712" s="157"/>
      <c r="V712" s="157"/>
      <c r="W712" s="157"/>
      <c r="X712" s="157"/>
      <c r="Y712" s="157"/>
      <c r="Z712" s="157"/>
    </row>
    <row r="713" spans="1:26" ht="13.5" customHeight="1" x14ac:dyDescent="0.15">
      <c r="A713" s="157"/>
      <c r="B713" s="157"/>
      <c r="C713" s="157"/>
      <c r="D713" s="185"/>
      <c r="E713" s="157"/>
      <c r="F713" s="186"/>
      <c r="G713" s="157"/>
      <c r="H713" s="186"/>
      <c r="I713" s="157"/>
      <c r="J713" s="157"/>
      <c r="K713" s="157"/>
      <c r="L713" s="157"/>
      <c r="M713" s="157"/>
      <c r="N713" s="157"/>
      <c r="O713" s="157"/>
      <c r="P713" s="157"/>
      <c r="Q713" s="157"/>
      <c r="R713" s="157"/>
      <c r="S713" s="157"/>
      <c r="T713" s="157"/>
      <c r="U713" s="157"/>
      <c r="V713" s="157"/>
      <c r="W713" s="157"/>
      <c r="X713" s="157"/>
      <c r="Y713" s="157"/>
      <c r="Z713" s="157"/>
    </row>
    <row r="714" spans="1:26" ht="13.5" customHeight="1" x14ac:dyDescent="0.15">
      <c r="A714" s="157"/>
      <c r="B714" s="157"/>
      <c r="C714" s="157"/>
      <c r="D714" s="185"/>
      <c r="E714" s="157"/>
      <c r="F714" s="186"/>
      <c r="G714" s="157"/>
      <c r="H714" s="186"/>
      <c r="I714" s="157"/>
      <c r="J714" s="157"/>
      <c r="K714" s="157"/>
      <c r="L714" s="157"/>
      <c r="M714" s="157"/>
      <c r="N714" s="157"/>
      <c r="O714" s="157"/>
      <c r="P714" s="157"/>
      <c r="Q714" s="157"/>
      <c r="R714" s="157"/>
      <c r="S714" s="157"/>
      <c r="T714" s="157"/>
      <c r="U714" s="157"/>
      <c r="V714" s="157"/>
      <c r="W714" s="157"/>
      <c r="X714" s="157"/>
      <c r="Y714" s="157"/>
      <c r="Z714" s="157"/>
    </row>
    <row r="715" spans="1:26" ht="13.5" customHeight="1" x14ac:dyDescent="0.15">
      <c r="A715" s="157"/>
      <c r="B715" s="157"/>
      <c r="C715" s="157"/>
      <c r="D715" s="185"/>
      <c r="E715" s="157"/>
      <c r="F715" s="186"/>
      <c r="G715" s="157"/>
      <c r="H715" s="186"/>
      <c r="I715" s="157"/>
      <c r="J715" s="157"/>
      <c r="K715" s="157"/>
      <c r="L715" s="157"/>
      <c r="M715" s="157"/>
      <c r="N715" s="157"/>
      <c r="O715" s="157"/>
      <c r="P715" s="157"/>
      <c r="Q715" s="157"/>
      <c r="R715" s="157"/>
      <c r="S715" s="157"/>
      <c r="T715" s="157"/>
      <c r="U715" s="157"/>
      <c r="V715" s="157"/>
      <c r="W715" s="157"/>
      <c r="X715" s="157"/>
      <c r="Y715" s="157"/>
      <c r="Z715" s="157"/>
    </row>
    <row r="716" spans="1:26" ht="13.5" customHeight="1" x14ac:dyDescent="0.15">
      <c r="A716" s="157"/>
      <c r="B716" s="157"/>
      <c r="C716" s="157"/>
      <c r="D716" s="185"/>
      <c r="E716" s="157"/>
      <c r="F716" s="186"/>
      <c r="G716" s="157"/>
      <c r="H716" s="186"/>
      <c r="I716" s="157"/>
      <c r="J716" s="157"/>
      <c r="K716" s="157"/>
      <c r="L716" s="157"/>
      <c r="M716" s="157"/>
      <c r="N716" s="157"/>
      <c r="O716" s="157"/>
      <c r="P716" s="157"/>
      <c r="Q716" s="157"/>
      <c r="R716" s="157"/>
      <c r="S716" s="157"/>
      <c r="T716" s="157"/>
      <c r="U716" s="157"/>
      <c r="V716" s="157"/>
      <c r="W716" s="157"/>
      <c r="X716" s="157"/>
      <c r="Y716" s="157"/>
      <c r="Z716" s="157"/>
    </row>
    <row r="717" spans="1:26" ht="13.5" customHeight="1" x14ac:dyDescent="0.15">
      <c r="A717" s="157"/>
      <c r="B717" s="157"/>
      <c r="C717" s="157"/>
      <c r="D717" s="185"/>
      <c r="E717" s="157"/>
      <c r="F717" s="186"/>
      <c r="G717" s="157"/>
      <c r="H717" s="186"/>
      <c r="I717" s="157"/>
      <c r="J717" s="157"/>
      <c r="K717" s="157"/>
      <c r="L717" s="157"/>
      <c r="M717" s="157"/>
      <c r="N717" s="157"/>
      <c r="O717" s="157"/>
      <c r="P717" s="157"/>
      <c r="Q717" s="157"/>
      <c r="R717" s="157"/>
      <c r="S717" s="157"/>
      <c r="T717" s="157"/>
      <c r="U717" s="157"/>
      <c r="V717" s="157"/>
      <c r="W717" s="157"/>
      <c r="X717" s="157"/>
      <c r="Y717" s="157"/>
      <c r="Z717" s="157"/>
    </row>
    <row r="718" spans="1:26" ht="13.5" customHeight="1" x14ac:dyDescent="0.15">
      <c r="A718" s="157"/>
      <c r="B718" s="157"/>
      <c r="C718" s="157"/>
      <c r="D718" s="185"/>
      <c r="E718" s="157"/>
      <c r="F718" s="186"/>
      <c r="G718" s="157"/>
      <c r="H718" s="186"/>
      <c r="I718" s="157"/>
      <c r="J718" s="157"/>
      <c r="K718" s="157"/>
      <c r="L718" s="157"/>
      <c r="M718" s="157"/>
      <c r="N718" s="157"/>
      <c r="O718" s="157"/>
      <c r="P718" s="157"/>
      <c r="Q718" s="157"/>
      <c r="R718" s="157"/>
      <c r="S718" s="157"/>
      <c r="T718" s="157"/>
      <c r="U718" s="157"/>
      <c r="V718" s="157"/>
      <c r="W718" s="157"/>
      <c r="X718" s="157"/>
      <c r="Y718" s="157"/>
      <c r="Z718" s="157"/>
    </row>
    <row r="719" spans="1:26" ht="13.5" customHeight="1" x14ac:dyDescent="0.15">
      <c r="A719" s="157"/>
      <c r="B719" s="157"/>
      <c r="C719" s="157"/>
      <c r="D719" s="185"/>
      <c r="E719" s="157"/>
      <c r="F719" s="186"/>
      <c r="G719" s="157"/>
      <c r="H719" s="186"/>
      <c r="I719" s="157"/>
      <c r="J719" s="157"/>
      <c r="K719" s="157"/>
      <c r="L719" s="157"/>
      <c r="M719" s="157"/>
      <c r="N719" s="157"/>
      <c r="O719" s="157"/>
      <c r="P719" s="157"/>
      <c r="Q719" s="157"/>
      <c r="R719" s="157"/>
      <c r="S719" s="157"/>
      <c r="T719" s="157"/>
      <c r="U719" s="157"/>
      <c r="V719" s="157"/>
      <c r="W719" s="157"/>
      <c r="X719" s="157"/>
      <c r="Y719" s="157"/>
      <c r="Z719" s="157"/>
    </row>
    <row r="720" spans="1:26" ht="13.5" customHeight="1" x14ac:dyDescent="0.15">
      <c r="A720" s="157"/>
      <c r="B720" s="157"/>
      <c r="C720" s="157"/>
      <c r="D720" s="185"/>
      <c r="E720" s="157"/>
      <c r="F720" s="186"/>
      <c r="G720" s="157"/>
      <c r="H720" s="186"/>
      <c r="I720" s="157"/>
      <c r="J720" s="157"/>
      <c r="K720" s="157"/>
      <c r="L720" s="157"/>
      <c r="M720" s="157"/>
      <c r="N720" s="157"/>
      <c r="O720" s="157"/>
      <c r="P720" s="157"/>
      <c r="Q720" s="157"/>
      <c r="R720" s="157"/>
      <c r="S720" s="157"/>
      <c r="T720" s="157"/>
      <c r="U720" s="157"/>
      <c r="V720" s="157"/>
      <c r="W720" s="157"/>
      <c r="X720" s="157"/>
      <c r="Y720" s="157"/>
      <c r="Z720" s="157"/>
    </row>
    <row r="721" spans="1:26" ht="13.5" customHeight="1" x14ac:dyDescent="0.15">
      <c r="A721" s="157"/>
      <c r="B721" s="157"/>
      <c r="C721" s="157"/>
      <c r="D721" s="185"/>
      <c r="E721" s="157"/>
      <c r="F721" s="186"/>
      <c r="G721" s="157"/>
      <c r="H721" s="186"/>
      <c r="I721" s="157"/>
      <c r="J721" s="157"/>
      <c r="K721" s="157"/>
      <c r="L721" s="157"/>
      <c r="M721" s="157"/>
      <c r="N721" s="157"/>
      <c r="O721" s="157"/>
      <c r="P721" s="157"/>
      <c r="Q721" s="157"/>
      <c r="R721" s="157"/>
      <c r="S721" s="157"/>
      <c r="T721" s="157"/>
      <c r="U721" s="157"/>
      <c r="V721" s="157"/>
      <c r="W721" s="157"/>
      <c r="X721" s="157"/>
      <c r="Y721" s="157"/>
      <c r="Z721" s="157"/>
    </row>
    <row r="722" spans="1:26" ht="13.5" customHeight="1" x14ac:dyDescent="0.15">
      <c r="A722" s="157"/>
      <c r="B722" s="157"/>
      <c r="C722" s="157"/>
      <c r="D722" s="185"/>
      <c r="E722" s="157"/>
      <c r="F722" s="186"/>
      <c r="G722" s="157"/>
      <c r="H722" s="186"/>
      <c r="I722" s="157"/>
      <c r="J722" s="157"/>
      <c r="K722" s="157"/>
      <c r="L722" s="157"/>
      <c r="M722" s="157"/>
      <c r="N722" s="157"/>
      <c r="O722" s="157"/>
      <c r="P722" s="157"/>
      <c r="Q722" s="157"/>
      <c r="R722" s="157"/>
      <c r="S722" s="157"/>
      <c r="T722" s="157"/>
      <c r="U722" s="157"/>
      <c r="V722" s="157"/>
      <c r="W722" s="157"/>
      <c r="X722" s="157"/>
      <c r="Y722" s="157"/>
      <c r="Z722" s="157"/>
    </row>
    <row r="723" spans="1:26" ht="13.5" customHeight="1" x14ac:dyDescent="0.15">
      <c r="A723" s="157"/>
      <c r="B723" s="157"/>
      <c r="C723" s="157"/>
      <c r="D723" s="185"/>
      <c r="E723" s="157"/>
      <c r="F723" s="186"/>
      <c r="G723" s="157"/>
      <c r="H723" s="186"/>
      <c r="I723" s="157"/>
      <c r="J723" s="157"/>
      <c r="K723" s="157"/>
      <c r="L723" s="157"/>
      <c r="M723" s="157"/>
      <c r="N723" s="157"/>
      <c r="O723" s="157"/>
      <c r="P723" s="157"/>
      <c r="Q723" s="157"/>
      <c r="R723" s="157"/>
      <c r="S723" s="157"/>
      <c r="T723" s="157"/>
      <c r="U723" s="157"/>
      <c r="V723" s="157"/>
      <c r="W723" s="157"/>
      <c r="X723" s="157"/>
      <c r="Y723" s="157"/>
      <c r="Z723" s="157"/>
    </row>
    <row r="724" spans="1:26" ht="13.5" customHeight="1" x14ac:dyDescent="0.15">
      <c r="A724" s="157"/>
      <c r="B724" s="157"/>
      <c r="C724" s="157"/>
      <c r="D724" s="185"/>
      <c r="E724" s="157"/>
      <c r="F724" s="186"/>
      <c r="G724" s="157"/>
      <c r="H724" s="186"/>
      <c r="I724" s="157"/>
      <c r="J724" s="157"/>
      <c r="K724" s="157"/>
      <c r="L724" s="157"/>
      <c r="M724" s="157"/>
      <c r="N724" s="157"/>
      <c r="O724" s="157"/>
      <c r="P724" s="157"/>
      <c r="Q724" s="157"/>
      <c r="R724" s="157"/>
      <c r="S724" s="157"/>
      <c r="T724" s="157"/>
      <c r="U724" s="157"/>
      <c r="V724" s="157"/>
      <c r="W724" s="157"/>
      <c r="X724" s="157"/>
      <c r="Y724" s="157"/>
      <c r="Z724" s="157"/>
    </row>
    <row r="725" spans="1:26" ht="13.5" customHeight="1" x14ac:dyDescent="0.15">
      <c r="A725" s="157"/>
      <c r="B725" s="157"/>
      <c r="C725" s="157"/>
      <c r="D725" s="185"/>
      <c r="E725" s="157"/>
      <c r="F725" s="186"/>
      <c r="G725" s="157"/>
      <c r="H725" s="186"/>
      <c r="I725" s="157"/>
      <c r="J725" s="157"/>
      <c r="K725" s="157"/>
      <c r="L725" s="157"/>
      <c r="M725" s="157"/>
      <c r="N725" s="157"/>
      <c r="O725" s="157"/>
      <c r="P725" s="157"/>
      <c r="Q725" s="157"/>
      <c r="R725" s="157"/>
      <c r="S725" s="157"/>
      <c r="T725" s="157"/>
      <c r="U725" s="157"/>
      <c r="V725" s="157"/>
      <c r="W725" s="157"/>
      <c r="X725" s="157"/>
      <c r="Y725" s="157"/>
      <c r="Z725" s="157"/>
    </row>
    <row r="726" spans="1:26" ht="13.5" customHeight="1" x14ac:dyDescent="0.15">
      <c r="A726" s="157"/>
      <c r="B726" s="157"/>
      <c r="C726" s="157"/>
      <c r="D726" s="185"/>
      <c r="E726" s="157"/>
      <c r="F726" s="186"/>
      <c r="G726" s="157"/>
      <c r="H726" s="186"/>
      <c r="I726" s="157"/>
      <c r="J726" s="157"/>
      <c r="K726" s="157"/>
      <c r="L726" s="157"/>
      <c r="M726" s="157"/>
      <c r="N726" s="157"/>
      <c r="O726" s="157"/>
      <c r="P726" s="157"/>
      <c r="Q726" s="157"/>
      <c r="R726" s="157"/>
      <c r="S726" s="157"/>
      <c r="T726" s="157"/>
      <c r="U726" s="157"/>
      <c r="V726" s="157"/>
      <c r="W726" s="157"/>
      <c r="X726" s="157"/>
      <c r="Y726" s="157"/>
      <c r="Z726" s="157"/>
    </row>
    <row r="727" spans="1:26" ht="13.5" customHeight="1" x14ac:dyDescent="0.15">
      <c r="A727" s="157"/>
      <c r="B727" s="157"/>
      <c r="C727" s="157"/>
      <c r="D727" s="185"/>
      <c r="E727" s="157"/>
      <c r="F727" s="186"/>
      <c r="G727" s="157"/>
      <c r="H727" s="186"/>
      <c r="I727" s="157"/>
      <c r="J727" s="157"/>
      <c r="K727" s="157"/>
      <c r="L727" s="157"/>
      <c r="M727" s="157"/>
      <c r="N727" s="157"/>
      <c r="O727" s="157"/>
      <c r="P727" s="157"/>
      <c r="Q727" s="157"/>
      <c r="R727" s="157"/>
      <c r="S727" s="157"/>
      <c r="T727" s="157"/>
      <c r="U727" s="157"/>
      <c r="V727" s="157"/>
      <c r="W727" s="157"/>
      <c r="X727" s="157"/>
      <c r="Y727" s="157"/>
      <c r="Z727" s="157"/>
    </row>
    <row r="728" spans="1:26" ht="13.5" customHeight="1" x14ac:dyDescent="0.15">
      <c r="A728" s="157"/>
      <c r="B728" s="157"/>
      <c r="C728" s="157"/>
      <c r="D728" s="185"/>
      <c r="E728" s="157"/>
      <c r="F728" s="186"/>
      <c r="G728" s="157"/>
      <c r="H728" s="186"/>
      <c r="I728" s="157"/>
      <c r="J728" s="157"/>
      <c r="K728" s="157"/>
      <c r="L728" s="157"/>
      <c r="M728" s="157"/>
      <c r="N728" s="157"/>
      <c r="O728" s="157"/>
      <c r="P728" s="157"/>
      <c r="Q728" s="157"/>
      <c r="R728" s="157"/>
      <c r="S728" s="157"/>
      <c r="T728" s="157"/>
      <c r="U728" s="157"/>
      <c r="V728" s="157"/>
      <c r="W728" s="157"/>
      <c r="X728" s="157"/>
      <c r="Y728" s="157"/>
      <c r="Z728" s="157"/>
    </row>
    <row r="729" spans="1:26" ht="13.5" customHeight="1" x14ac:dyDescent="0.15">
      <c r="A729" s="157"/>
      <c r="B729" s="157"/>
      <c r="C729" s="157"/>
      <c r="D729" s="185"/>
      <c r="E729" s="157"/>
      <c r="F729" s="186"/>
      <c r="G729" s="157"/>
      <c r="H729" s="186"/>
      <c r="I729" s="157"/>
      <c r="J729" s="157"/>
      <c r="K729" s="157"/>
      <c r="L729" s="157"/>
      <c r="M729" s="157"/>
      <c r="N729" s="157"/>
      <c r="O729" s="157"/>
      <c r="P729" s="157"/>
      <c r="Q729" s="157"/>
      <c r="R729" s="157"/>
      <c r="S729" s="157"/>
      <c r="T729" s="157"/>
      <c r="U729" s="157"/>
      <c r="V729" s="157"/>
      <c r="W729" s="157"/>
      <c r="X729" s="157"/>
      <c r="Y729" s="157"/>
      <c r="Z729" s="157"/>
    </row>
    <row r="730" spans="1:26" ht="13.5" customHeight="1" x14ac:dyDescent="0.15">
      <c r="A730" s="157"/>
      <c r="B730" s="157"/>
      <c r="C730" s="157"/>
      <c r="D730" s="185"/>
      <c r="E730" s="157"/>
      <c r="F730" s="186"/>
      <c r="G730" s="157"/>
      <c r="H730" s="186"/>
      <c r="I730" s="157"/>
      <c r="J730" s="157"/>
      <c r="K730" s="157"/>
      <c r="L730" s="157"/>
      <c r="M730" s="157"/>
      <c r="N730" s="157"/>
      <c r="O730" s="157"/>
      <c r="P730" s="157"/>
      <c r="Q730" s="157"/>
      <c r="R730" s="157"/>
      <c r="S730" s="157"/>
      <c r="T730" s="157"/>
      <c r="U730" s="157"/>
      <c r="V730" s="157"/>
      <c r="W730" s="157"/>
      <c r="X730" s="157"/>
      <c r="Y730" s="157"/>
      <c r="Z730" s="157"/>
    </row>
    <row r="731" spans="1:26" ht="13.5" customHeight="1" x14ac:dyDescent="0.15">
      <c r="A731" s="157"/>
      <c r="B731" s="157"/>
      <c r="C731" s="157"/>
      <c r="D731" s="185"/>
      <c r="E731" s="157"/>
      <c r="F731" s="186"/>
      <c r="G731" s="157"/>
      <c r="H731" s="186"/>
      <c r="I731" s="157"/>
      <c r="J731" s="157"/>
      <c r="K731" s="157"/>
      <c r="L731" s="157"/>
      <c r="M731" s="157"/>
      <c r="N731" s="157"/>
      <c r="O731" s="157"/>
      <c r="P731" s="157"/>
      <c r="Q731" s="157"/>
      <c r="R731" s="157"/>
      <c r="S731" s="157"/>
      <c r="T731" s="157"/>
      <c r="U731" s="157"/>
      <c r="V731" s="157"/>
      <c r="W731" s="157"/>
      <c r="X731" s="157"/>
      <c r="Y731" s="157"/>
      <c r="Z731" s="157"/>
    </row>
    <row r="732" spans="1:26" ht="13.5" customHeight="1" x14ac:dyDescent="0.15">
      <c r="A732" s="157"/>
      <c r="B732" s="157"/>
      <c r="C732" s="157"/>
      <c r="D732" s="185"/>
      <c r="E732" s="157"/>
      <c r="F732" s="186"/>
      <c r="G732" s="157"/>
      <c r="H732" s="186"/>
      <c r="I732" s="157"/>
      <c r="J732" s="157"/>
      <c r="K732" s="157"/>
      <c r="L732" s="157"/>
      <c r="M732" s="157"/>
      <c r="N732" s="157"/>
      <c r="O732" s="157"/>
      <c r="P732" s="157"/>
      <c r="Q732" s="157"/>
      <c r="R732" s="157"/>
      <c r="S732" s="157"/>
      <c r="T732" s="157"/>
      <c r="U732" s="157"/>
      <c r="V732" s="157"/>
      <c r="W732" s="157"/>
      <c r="X732" s="157"/>
      <c r="Y732" s="157"/>
      <c r="Z732" s="157"/>
    </row>
    <row r="733" spans="1:26" ht="13.5" customHeight="1" x14ac:dyDescent="0.15">
      <c r="A733" s="157"/>
      <c r="B733" s="157"/>
      <c r="C733" s="157"/>
      <c r="D733" s="185"/>
      <c r="E733" s="157"/>
      <c r="F733" s="186"/>
      <c r="G733" s="157"/>
      <c r="H733" s="186"/>
      <c r="I733" s="157"/>
      <c r="J733" s="157"/>
      <c r="K733" s="157"/>
      <c r="L733" s="157"/>
      <c r="M733" s="157"/>
      <c r="N733" s="157"/>
      <c r="O733" s="157"/>
      <c r="P733" s="157"/>
      <c r="Q733" s="157"/>
      <c r="R733" s="157"/>
      <c r="S733" s="157"/>
      <c r="T733" s="157"/>
      <c r="U733" s="157"/>
      <c r="V733" s="157"/>
      <c r="W733" s="157"/>
      <c r="X733" s="157"/>
      <c r="Y733" s="157"/>
      <c r="Z733" s="157"/>
    </row>
    <row r="734" spans="1:26" ht="13.5" customHeight="1" x14ac:dyDescent="0.15">
      <c r="A734" s="157"/>
      <c r="B734" s="157"/>
      <c r="C734" s="157"/>
      <c r="D734" s="185"/>
      <c r="E734" s="157"/>
      <c r="F734" s="186"/>
      <c r="G734" s="157"/>
      <c r="H734" s="186"/>
      <c r="I734" s="157"/>
      <c r="J734" s="157"/>
      <c r="K734" s="157"/>
      <c r="L734" s="157"/>
      <c r="M734" s="157"/>
      <c r="N734" s="157"/>
      <c r="O734" s="157"/>
      <c r="P734" s="157"/>
      <c r="Q734" s="157"/>
      <c r="R734" s="157"/>
      <c r="S734" s="157"/>
      <c r="T734" s="157"/>
      <c r="U734" s="157"/>
      <c r="V734" s="157"/>
      <c r="W734" s="157"/>
      <c r="X734" s="157"/>
      <c r="Y734" s="157"/>
      <c r="Z734" s="157"/>
    </row>
    <row r="735" spans="1:26" ht="13.5" customHeight="1" x14ac:dyDescent="0.15">
      <c r="A735" s="157"/>
      <c r="B735" s="157"/>
      <c r="C735" s="157"/>
      <c r="D735" s="185"/>
      <c r="E735" s="157"/>
      <c r="F735" s="186"/>
      <c r="G735" s="157"/>
      <c r="H735" s="186"/>
      <c r="I735" s="157"/>
      <c r="J735" s="157"/>
      <c r="K735" s="157"/>
      <c r="L735" s="157"/>
      <c r="M735" s="157"/>
      <c r="N735" s="157"/>
      <c r="O735" s="157"/>
      <c r="P735" s="157"/>
      <c r="Q735" s="157"/>
      <c r="R735" s="157"/>
      <c r="S735" s="157"/>
      <c r="T735" s="157"/>
      <c r="U735" s="157"/>
      <c r="V735" s="157"/>
      <c r="W735" s="157"/>
      <c r="X735" s="157"/>
      <c r="Y735" s="157"/>
      <c r="Z735" s="157"/>
    </row>
    <row r="736" spans="1:26" ht="13.5" customHeight="1" x14ac:dyDescent="0.15">
      <c r="A736" s="157"/>
      <c r="B736" s="157"/>
      <c r="C736" s="157"/>
      <c r="D736" s="185"/>
      <c r="E736" s="157"/>
      <c r="F736" s="186"/>
      <c r="G736" s="157"/>
      <c r="H736" s="186"/>
      <c r="I736" s="157"/>
      <c r="J736" s="157"/>
      <c r="K736" s="157"/>
      <c r="L736" s="157"/>
      <c r="M736" s="157"/>
      <c r="N736" s="157"/>
      <c r="O736" s="157"/>
      <c r="P736" s="157"/>
      <c r="Q736" s="157"/>
      <c r="R736" s="157"/>
      <c r="S736" s="157"/>
      <c r="T736" s="157"/>
      <c r="U736" s="157"/>
      <c r="V736" s="157"/>
      <c r="W736" s="157"/>
      <c r="X736" s="157"/>
      <c r="Y736" s="157"/>
      <c r="Z736" s="157"/>
    </row>
    <row r="737" spans="1:26" ht="13.5" customHeight="1" x14ac:dyDescent="0.15">
      <c r="A737" s="157"/>
      <c r="B737" s="157"/>
      <c r="C737" s="157"/>
      <c r="D737" s="185"/>
      <c r="E737" s="157"/>
      <c r="F737" s="186"/>
      <c r="G737" s="157"/>
      <c r="H737" s="186"/>
      <c r="I737" s="157"/>
      <c r="J737" s="157"/>
      <c r="K737" s="157"/>
      <c r="L737" s="157"/>
      <c r="M737" s="157"/>
      <c r="N737" s="157"/>
      <c r="O737" s="157"/>
      <c r="P737" s="157"/>
      <c r="Q737" s="157"/>
      <c r="R737" s="157"/>
      <c r="S737" s="157"/>
      <c r="T737" s="157"/>
      <c r="U737" s="157"/>
      <c r="V737" s="157"/>
      <c r="W737" s="157"/>
      <c r="X737" s="157"/>
      <c r="Y737" s="157"/>
      <c r="Z737" s="157"/>
    </row>
    <row r="738" spans="1:26" ht="13.5" customHeight="1" x14ac:dyDescent="0.15">
      <c r="A738" s="157"/>
      <c r="B738" s="157"/>
      <c r="C738" s="157"/>
      <c r="D738" s="185"/>
      <c r="E738" s="157"/>
      <c r="F738" s="186"/>
      <c r="G738" s="157"/>
      <c r="H738" s="186"/>
      <c r="I738" s="157"/>
      <c r="J738" s="157"/>
      <c r="K738" s="157"/>
      <c r="L738" s="157"/>
      <c r="M738" s="157"/>
      <c r="N738" s="157"/>
      <c r="O738" s="157"/>
      <c r="P738" s="157"/>
      <c r="Q738" s="157"/>
      <c r="R738" s="157"/>
      <c r="S738" s="157"/>
      <c r="T738" s="157"/>
      <c r="U738" s="157"/>
      <c r="V738" s="157"/>
      <c r="W738" s="157"/>
      <c r="X738" s="157"/>
      <c r="Y738" s="157"/>
      <c r="Z738" s="157"/>
    </row>
    <row r="739" spans="1:26" ht="13.5" customHeight="1" x14ac:dyDescent="0.15">
      <c r="A739" s="157"/>
      <c r="B739" s="157"/>
      <c r="C739" s="157"/>
      <c r="D739" s="185"/>
      <c r="E739" s="157"/>
      <c r="F739" s="186"/>
      <c r="G739" s="157"/>
      <c r="H739" s="186"/>
      <c r="I739" s="157"/>
      <c r="J739" s="157"/>
      <c r="K739" s="157"/>
      <c r="L739" s="157"/>
      <c r="M739" s="157"/>
      <c r="N739" s="157"/>
      <c r="O739" s="157"/>
      <c r="P739" s="157"/>
      <c r="Q739" s="157"/>
      <c r="R739" s="157"/>
      <c r="S739" s="157"/>
      <c r="T739" s="157"/>
      <c r="U739" s="157"/>
      <c r="V739" s="157"/>
      <c r="W739" s="157"/>
      <c r="X739" s="157"/>
      <c r="Y739" s="157"/>
      <c r="Z739" s="157"/>
    </row>
    <row r="740" spans="1:26" ht="13.5" customHeight="1" x14ac:dyDescent="0.15">
      <c r="A740" s="157"/>
      <c r="B740" s="157"/>
      <c r="C740" s="157"/>
      <c r="D740" s="185"/>
      <c r="E740" s="157"/>
      <c r="F740" s="186"/>
      <c r="G740" s="157"/>
      <c r="H740" s="186"/>
      <c r="I740" s="157"/>
      <c r="J740" s="157"/>
      <c r="K740" s="157"/>
      <c r="L740" s="157"/>
      <c r="M740" s="157"/>
      <c r="N740" s="157"/>
      <c r="O740" s="157"/>
      <c r="P740" s="157"/>
      <c r="Q740" s="157"/>
      <c r="R740" s="157"/>
      <c r="S740" s="157"/>
      <c r="T740" s="157"/>
      <c r="U740" s="157"/>
      <c r="V740" s="157"/>
      <c r="W740" s="157"/>
      <c r="X740" s="157"/>
      <c r="Y740" s="157"/>
      <c r="Z740" s="157"/>
    </row>
    <row r="741" spans="1:26" ht="13.5" customHeight="1" x14ac:dyDescent="0.15">
      <c r="A741" s="157"/>
      <c r="B741" s="157"/>
      <c r="C741" s="157"/>
      <c r="D741" s="185"/>
      <c r="E741" s="157"/>
      <c r="F741" s="186"/>
      <c r="G741" s="157"/>
      <c r="H741" s="186"/>
      <c r="I741" s="157"/>
      <c r="J741" s="157"/>
      <c r="K741" s="157"/>
      <c r="L741" s="157"/>
      <c r="M741" s="157"/>
      <c r="N741" s="157"/>
      <c r="O741" s="157"/>
      <c r="P741" s="157"/>
      <c r="Q741" s="157"/>
      <c r="R741" s="157"/>
      <c r="S741" s="157"/>
      <c r="T741" s="157"/>
      <c r="U741" s="157"/>
      <c r="V741" s="157"/>
      <c r="W741" s="157"/>
      <c r="X741" s="157"/>
      <c r="Y741" s="157"/>
      <c r="Z741" s="157"/>
    </row>
    <row r="742" spans="1:26" ht="13.5" customHeight="1" x14ac:dyDescent="0.15">
      <c r="A742" s="157"/>
      <c r="B742" s="157"/>
      <c r="C742" s="157"/>
      <c r="D742" s="185"/>
      <c r="E742" s="157"/>
      <c r="F742" s="186"/>
      <c r="G742" s="157"/>
      <c r="H742" s="186"/>
      <c r="I742" s="157"/>
      <c r="J742" s="157"/>
      <c r="K742" s="157"/>
      <c r="L742" s="157"/>
      <c r="M742" s="157"/>
      <c r="N742" s="157"/>
      <c r="O742" s="157"/>
      <c r="P742" s="157"/>
      <c r="Q742" s="157"/>
      <c r="R742" s="157"/>
      <c r="S742" s="157"/>
      <c r="T742" s="157"/>
      <c r="U742" s="157"/>
      <c r="V742" s="157"/>
      <c r="W742" s="157"/>
      <c r="X742" s="157"/>
      <c r="Y742" s="157"/>
      <c r="Z742" s="157"/>
    </row>
    <row r="743" spans="1:26" ht="13.5" customHeight="1" x14ac:dyDescent="0.15">
      <c r="A743" s="157"/>
      <c r="B743" s="157"/>
      <c r="C743" s="157"/>
      <c r="D743" s="185"/>
      <c r="E743" s="157"/>
      <c r="F743" s="186"/>
      <c r="G743" s="157"/>
      <c r="H743" s="186"/>
      <c r="I743" s="157"/>
      <c r="J743" s="157"/>
      <c r="K743" s="157"/>
      <c r="L743" s="157"/>
      <c r="M743" s="157"/>
      <c r="N743" s="157"/>
      <c r="O743" s="157"/>
      <c r="P743" s="157"/>
      <c r="Q743" s="157"/>
      <c r="R743" s="157"/>
      <c r="S743" s="157"/>
      <c r="T743" s="157"/>
      <c r="U743" s="157"/>
      <c r="V743" s="157"/>
      <c r="W743" s="157"/>
      <c r="X743" s="157"/>
      <c r="Y743" s="157"/>
      <c r="Z743" s="157"/>
    </row>
    <row r="744" spans="1:26" ht="13.5" customHeight="1" x14ac:dyDescent="0.15">
      <c r="A744" s="157"/>
      <c r="B744" s="157"/>
      <c r="C744" s="157"/>
      <c r="D744" s="185"/>
      <c r="E744" s="157"/>
      <c r="F744" s="186"/>
      <c r="G744" s="157"/>
      <c r="H744" s="186"/>
      <c r="I744" s="157"/>
      <c r="J744" s="157"/>
      <c r="K744" s="157"/>
      <c r="L744" s="157"/>
      <c r="M744" s="157"/>
      <c r="N744" s="157"/>
      <c r="O744" s="157"/>
      <c r="P744" s="157"/>
      <c r="Q744" s="157"/>
      <c r="R744" s="157"/>
      <c r="S744" s="157"/>
      <c r="T744" s="157"/>
      <c r="U744" s="157"/>
      <c r="V744" s="157"/>
      <c r="W744" s="157"/>
      <c r="X744" s="157"/>
      <c r="Y744" s="157"/>
      <c r="Z744" s="157"/>
    </row>
    <row r="745" spans="1:26" ht="13.5" customHeight="1" x14ac:dyDescent="0.15">
      <c r="A745" s="157"/>
      <c r="B745" s="157"/>
      <c r="C745" s="157"/>
      <c r="D745" s="185"/>
      <c r="E745" s="157"/>
      <c r="F745" s="186"/>
      <c r="G745" s="157"/>
      <c r="H745" s="186"/>
      <c r="I745" s="157"/>
      <c r="J745" s="157"/>
      <c r="K745" s="157"/>
      <c r="L745" s="157"/>
      <c r="M745" s="157"/>
      <c r="N745" s="157"/>
      <c r="O745" s="157"/>
      <c r="P745" s="157"/>
      <c r="Q745" s="157"/>
      <c r="R745" s="157"/>
      <c r="S745" s="157"/>
      <c r="T745" s="157"/>
      <c r="U745" s="157"/>
      <c r="V745" s="157"/>
      <c r="W745" s="157"/>
      <c r="X745" s="157"/>
      <c r="Y745" s="157"/>
      <c r="Z745" s="157"/>
    </row>
    <row r="746" spans="1:26" ht="13.5" customHeight="1" x14ac:dyDescent="0.15">
      <c r="A746" s="157"/>
      <c r="B746" s="157"/>
      <c r="C746" s="157"/>
      <c r="D746" s="185"/>
      <c r="E746" s="157"/>
      <c r="F746" s="186"/>
      <c r="G746" s="157"/>
      <c r="H746" s="186"/>
      <c r="I746" s="157"/>
      <c r="J746" s="157"/>
      <c r="K746" s="157"/>
      <c r="L746" s="157"/>
      <c r="M746" s="157"/>
      <c r="N746" s="157"/>
      <c r="O746" s="157"/>
      <c r="P746" s="157"/>
      <c r="Q746" s="157"/>
      <c r="R746" s="157"/>
      <c r="S746" s="157"/>
      <c r="T746" s="157"/>
      <c r="U746" s="157"/>
      <c r="V746" s="157"/>
      <c r="W746" s="157"/>
      <c r="X746" s="157"/>
      <c r="Y746" s="157"/>
      <c r="Z746" s="157"/>
    </row>
    <row r="747" spans="1:26" ht="13.5" customHeight="1" x14ac:dyDescent="0.15">
      <c r="A747" s="157"/>
      <c r="B747" s="157"/>
      <c r="C747" s="157"/>
      <c r="D747" s="185"/>
      <c r="E747" s="157"/>
      <c r="F747" s="186"/>
      <c r="G747" s="157"/>
      <c r="H747" s="186"/>
      <c r="I747" s="157"/>
      <c r="J747" s="157"/>
      <c r="K747" s="157"/>
      <c r="L747" s="157"/>
      <c r="M747" s="157"/>
      <c r="N747" s="157"/>
      <c r="O747" s="157"/>
      <c r="P747" s="157"/>
      <c r="Q747" s="157"/>
      <c r="R747" s="157"/>
      <c r="S747" s="157"/>
      <c r="T747" s="157"/>
      <c r="U747" s="157"/>
      <c r="V747" s="157"/>
      <c r="W747" s="157"/>
      <c r="X747" s="157"/>
      <c r="Y747" s="157"/>
      <c r="Z747" s="157"/>
    </row>
    <row r="748" spans="1:26" ht="13.5" customHeight="1" x14ac:dyDescent="0.15">
      <c r="A748" s="157"/>
      <c r="B748" s="157"/>
      <c r="C748" s="157"/>
      <c r="D748" s="185"/>
      <c r="E748" s="157"/>
      <c r="F748" s="186"/>
      <c r="G748" s="157"/>
      <c r="H748" s="186"/>
      <c r="I748" s="157"/>
      <c r="J748" s="157"/>
      <c r="K748" s="157"/>
      <c r="L748" s="157"/>
      <c r="M748" s="157"/>
      <c r="N748" s="157"/>
      <c r="O748" s="157"/>
      <c r="P748" s="157"/>
      <c r="Q748" s="157"/>
      <c r="R748" s="157"/>
      <c r="S748" s="157"/>
      <c r="T748" s="157"/>
      <c r="U748" s="157"/>
      <c r="V748" s="157"/>
      <c r="W748" s="157"/>
      <c r="X748" s="157"/>
      <c r="Y748" s="157"/>
      <c r="Z748" s="157"/>
    </row>
    <row r="749" spans="1:26" ht="13.5" customHeight="1" x14ac:dyDescent="0.15">
      <c r="A749" s="157"/>
      <c r="B749" s="157"/>
      <c r="C749" s="157"/>
      <c r="D749" s="185"/>
      <c r="E749" s="157"/>
      <c r="F749" s="186"/>
      <c r="G749" s="157"/>
      <c r="H749" s="186"/>
      <c r="I749" s="157"/>
      <c r="J749" s="157"/>
      <c r="K749" s="157"/>
      <c r="L749" s="157"/>
      <c r="M749" s="157"/>
      <c r="N749" s="157"/>
      <c r="O749" s="157"/>
      <c r="P749" s="157"/>
      <c r="Q749" s="157"/>
      <c r="R749" s="157"/>
      <c r="S749" s="157"/>
      <c r="T749" s="157"/>
      <c r="U749" s="157"/>
      <c r="V749" s="157"/>
      <c r="W749" s="157"/>
      <c r="X749" s="157"/>
      <c r="Y749" s="157"/>
      <c r="Z749" s="157"/>
    </row>
    <row r="750" spans="1:26" ht="13.5" customHeight="1" x14ac:dyDescent="0.15">
      <c r="A750" s="157"/>
      <c r="B750" s="157"/>
      <c r="C750" s="157"/>
      <c r="D750" s="185"/>
      <c r="E750" s="157"/>
      <c r="F750" s="186"/>
      <c r="G750" s="157"/>
      <c r="H750" s="186"/>
      <c r="I750" s="157"/>
      <c r="J750" s="157"/>
      <c r="K750" s="157"/>
      <c r="L750" s="157"/>
      <c r="M750" s="157"/>
      <c r="N750" s="157"/>
      <c r="O750" s="157"/>
      <c r="P750" s="157"/>
      <c r="Q750" s="157"/>
      <c r="R750" s="157"/>
      <c r="S750" s="157"/>
      <c r="T750" s="157"/>
      <c r="U750" s="157"/>
      <c r="V750" s="157"/>
      <c r="W750" s="157"/>
      <c r="X750" s="157"/>
      <c r="Y750" s="157"/>
      <c r="Z750" s="157"/>
    </row>
    <row r="751" spans="1:26" ht="13.5" customHeight="1" x14ac:dyDescent="0.15">
      <c r="A751" s="157"/>
      <c r="B751" s="157"/>
      <c r="C751" s="157"/>
      <c r="D751" s="185"/>
      <c r="E751" s="157"/>
      <c r="F751" s="186"/>
      <c r="G751" s="157"/>
      <c r="H751" s="186"/>
      <c r="I751" s="157"/>
      <c r="J751" s="157"/>
      <c r="K751" s="157"/>
      <c r="L751" s="157"/>
      <c r="M751" s="157"/>
      <c r="N751" s="157"/>
      <c r="O751" s="157"/>
      <c r="P751" s="157"/>
      <c r="Q751" s="157"/>
      <c r="R751" s="157"/>
      <c r="S751" s="157"/>
      <c r="T751" s="157"/>
      <c r="U751" s="157"/>
      <c r="V751" s="157"/>
      <c r="W751" s="157"/>
      <c r="X751" s="157"/>
      <c r="Y751" s="157"/>
      <c r="Z751" s="157"/>
    </row>
    <row r="752" spans="1:26" ht="13.5" customHeight="1" x14ac:dyDescent="0.15">
      <c r="A752" s="157"/>
      <c r="B752" s="157"/>
      <c r="C752" s="157"/>
      <c r="D752" s="185"/>
      <c r="E752" s="157"/>
      <c r="F752" s="186"/>
      <c r="G752" s="157"/>
      <c r="H752" s="186"/>
      <c r="I752" s="157"/>
      <c r="J752" s="157"/>
      <c r="K752" s="157"/>
      <c r="L752" s="157"/>
      <c r="M752" s="157"/>
      <c r="N752" s="157"/>
      <c r="O752" s="157"/>
      <c r="P752" s="157"/>
      <c r="Q752" s="157"/>
      <c r="R752" s="157"/>
      <c r="S752" s="157"/>
      <c r="T752" s="157"/>
      <c r="U752" s="157"/>
      <c r="V752" s="157"/>
      <c r="W752" s="157"/>
      <c r="X752" s="157"/>
      <c r="Y752" s="157"/>
      <c r="Z752" s="157"/>
    </row>
    <row r="753" spans="1:26" ht="13.5" customHeight="1" x14ac:dyDescent="0.15">
      <c r="A753" s="157"/>
      <c r="B753" s="157"/>
      <c r="C753" s="157"/>
      <c r="D753" s="185"/>
      <c r="E753" s="157"/>
      <c r="F753" s="186"/>
      <c r="G753" s="157"/>
      <c r="H753" s="186"/>
      <c r="I753" s="157"/>
      <c r="J753" s="157"/>
      <c r="K753" s="157"/>
      <c r="L753" s="157"/>
      <c r="M753" s="157"/>
      <c r="N753" s="157"/>
      <c r="O753" s="157"/>
      <c r="P753" s="157"/>
      <c r="Q753" s="157"/>
      <c r="R753" s="157"/>
      <c r="S753" s="157"/>
      <c r="T753" s="157"/>
      <c r="U753" s="157"/>
      <c r="V753" s="157"/>
      <c r="W753" s="157"/>
      <c r="X753" s="157"/>
      <c r="Y753" s="157"/>
      <c r="Z753" s="157"/>
    </row>
    <row r="754" spans="1:26" ht="13.5" customHeight="1" x14ac:dyDescent="0.15">
      <c r="A754" s="157"/>
      <c r="B754" s="157"/>
      <c r="C754" s="157"/>
      <c r="D754" s="185"/>
      <c r="E754" s="157"/>
      <c r="F754" s="186"/>
      <c r="G754" s="157"/>
      <c r="H754" s="186"/>
      <c r="I754" s="157"/>
      <c r="J754" s="157"/>
      <c r="K754" s="157"/>
      <c r="L754" s="157"/>
      <c r="M754" s="157"/>
      <c r="N754" s="157"/>
      <c r="O754" s="157"/>
      <c r="P754" s="157"/>
      <c r="Q754" s="157"/>
      <c r="R754" s="157"/>
      <c r="S754" s="157"/>
      <c r="T754" s="157"/>
      <c r="U754" s="157"/>
      <c r="V754" s="157"/>
      <c r="W754" s="157"/>
      <c r="X754" s="157"/>
      <c r="Y754" s="157"/>
      <c r="Z754" s="157"/>
    </row>
    <row r="755" spans="1:26" ht="13.5" customHeight="1" x14ac:dyDescent="0.15">
      <c r="A755" s="157"/>
      <c r="B755" s="157"/>
      <c r="C755" s="157"/>
      <c r="D755" s="185"/>
      <c r="E755" s="157"/>
      <c r="F755" s="186"/>
      <c r="G755" s="157"/>
      <c r="H755" s="186"/>
      <c r="I755" s="157"/>
      <c r="J755" s="157"/>
      <c r="K755" s="157"/>
      <c r="L755" s="157"/>
      <c r="M755" s="157"/>
      <c r="N755" s="157"/>
      <c r="O755" s="157"/>
      <c r="P755" s="157"/>
      <c r="Q755" s="157"/>
      <c r="R755" s="157"/>
      <c r="S755" s="157"/>
      <c r="T755" s="157"/>
      <c r="U755" s="157"/>
      <c r="V755" s="157"/>
      <c r="W755" s="157"/>
      <c r="X755" s="157"/>
      <c r="Y755" s="157"/>
      <c r="Z755" s="157"/>
    </row>
    <row r="756" spans="1:26" ht="13.5" customHeight="1" x14ac:dyDescent="0.15">
      <c r="A756" s="157"/>
      <c r="B756" s="157"/>
      <c r="C756" s="157"/>
      <c r="D756" s="185"/>
      <c r="E756" s="157"/>
      <c r="F756" s="186"/>
      <c r="G756" s="157"/>
      <c r="H756" s="186"/>
      <c r="I756" s="157"/>
      <c r="J756" s="157"/>
      <c r="K756" s="157"/>
      <c r="L756" s="157"/>
      <c r="M756" s="157"/>
      <c r="N756" s="157"/>
      <c r="O756" s="157"/>
      <c r="P756" s="157"/>
      <c r="Q756" s="157"/>
      <c r="R756" s="157"/>
      <c r="S756" s="157"/>
      <c r="T756" s="157"/>
      <c r="U756" s="157"/>
      <c r="V756" s="157"/>
      <c r="W756" s="157"/>
      <c r="X756" s="157"/>
      <c r="Y756" s="157"/>
      <c r="Z756" s="157"/>
    </row>
    <row r="757" spans="1:26" ht="13.5" customHeight="1" x14ac:dyDescent="0.15">
      <c r="A757" s="157"/>
      <c r="B757" s="157"/>
      <c r="C757" s="157"/>
      <c r="D757" s="185"/>
      <c r="E757" s="157"/>
      <c r="F757" s="186"/>
      <c r="G757" s="157"/>
      <c r="H757" s="186"/>
      <c r="I757" s="157"/>
      <c r="J757" s="157"/>
      <c r="K757" s="157"/>
      <c r="L757" s="157"/>
      <c r="M757" s="157"/>
      <c r="N757" s="157"/>
      <c r="O757" s="157"/>
      <c r="P757" s="157"/>
      <c r="Q757" s="157"/>
      <c r="R757" s="157"/>
      <c r="S757" s="157"/>
      <c r="T757" s="157"/>
      <c r="U757" s="157"/>
      <c r="V757" s="157"/>
      <c r="W757" s="157"/>
      <c r="X757" s="157"/>
      <c r="Y757" s="157"/>
      <c r="Z757" s="157"/>
    </row>
    <row r="758" spans="1:26" ht="13.5" customHeight="1" x14ac:dyDescent="0.15">
      <c r="A758" s="157"/>
      <c r="B758" s="157"/>
      <c r="C758" s="157"/>
      <c r="D758" s="185"/>
      <c r="E758" s="157"/>
      <c r="F758" s="186"/>
      <c r="G758" s="157"/>
      <c r="H758" s="186"/>
      <c r="I758" s="157"/>
      <c r="J758" s="157"/>
      <c r="K758" s="157"/>
      <c r="L758" s="157"/>
      <c r="M758" s="157"/>
      <c r="N758" s="157"/>
      <c r="O758" s="157"/>
      <c r="P758" s="157"/>
      <c r="Q758" s="157"/>
      <c r="R758" s="157"/>
      <c r="S758" s="157"/>
      <c r="T758" s="157"/>
      <c r="U758" s="157"/>
      <c r="V758" s="157"/>
      <c r="W758" s="157"/>
      <c r="X758" s="157"/>
      <c r="Y758" s="157"/>
      <c r="Z758" s="157"/>
    </row>
    <row r="759" spans="1:26" ht="13.5" customHeight="1" x14ac:dyDescent="0.15">
      <c r="A759" s="157"/>
      <c r="B759" s="157"/>
      <c r="C759" s="157"/>
      <c r="D759" s="185"/>
      <c r="E759" s="157"/>
      <c r="F759" s="186"/>
      <c r="G759" s="157"/>
      <c r="H759" s="186"/>
      <c r="I759" s="157"/>
      <c r="J759" s="157"/>
      <c r="K759" s="157"/>
      <c r="L759" s="157"/>
      <c r="M759" s="157"/>
      <c r="N759" s="157"/>
      <c r="O759" s="157"/>
      <c r="P759" s="157"/>
      <c r="Q759" s="157"/>
      <c r="R759" s="157"/>
      <c r="S759" s="157"/>
      <c r="T759" s="157"/>
      <c r="U759" s="157"/>
      <c r="V759" s="157"/>
      <c r="W759" s="157"/>
      <c r="X759" s="157"/>
      <c r="Y759" s="157"/>
      <c r="Z759" s="157"/>
    </row>
    <row r="760" spans="1:26" ht="13.5" customHeight="1" x14ac:dyDescent="0.15">
      <c r="A760" s="157"/>
      <c r="B760" s="157"/>
      <c r="C760" s="157"/>
      <c r="D760" s="185"/>
      <c r="E760" s="157"/>
      <c r="F760" s="186"/>
      <c r="G760" s="157"/>
      <c r="H760" s="186"/>
      <c r="I760" s="157"/>
      <c r="J760" s="157"/>
      <c r="K760" s="157"/>
      <c r="L760" s="157"/>
      <c r="M760" s="157"/>
      <c r="N760" s="157"/>
      <c r="O760" s="157"/>
      <c r="P760" s="157"/>
      <c r="Q760" s="157"/>
      <c r="R760" s="157"/>
      <c r="S760" s="157"/>
      <c r="T760" s="157"/>
      <c r="U760" s="157"/>
      <c r="V760" s="157"/>
      <c r="W760" s="157"/>
      <c r="X760" s="157"/>
      <c r="Y760" s="157"/>
      <c r="Z760" s="157"/>
    </row>
    <row r="761" spans="1:26" ht="13.5" customHeight="1" x14ac:dyDescent="0.15">
      <c r="A761" s="157"/>
      <c r="B761" s="157"/>
      <c r="C761" s="157"/>
      <c r="D761" s="185"/>
      <c r="E761" s="157"/>
      <c r="F761" s="186"/>
      <c r="G761" s="157"/>
      <c r="H761" s="186"/>
      <c r="I761" s="157"/>
      <c r="J761" s="157"/>
      <c r="K761" s="157"/>
      <c r="L761" s="157"/>
      <c r="M761" s="157"/>
      <c r="N761" s="157"/>
      <c r="O761" s="157"/>
      <c r="P761" s="157"/>
      <c r="Q761" s="157"/>
      <c r="R761" s="157"/>
      <c r="S761" s="157"/>
      <c r="T761" s="157"/>
      <c r="U761" s="157"/>
      <c r="V761" s="157"/>
      <c r="W761" s="157"/>
      <c r="X761" s="157"/>
      <c r="Y761" s="157"/>
      <c r="Z761" s="157"/>
    </row>
    <row r="762" spans="1:26" ht="13.5" customHeight="1" x14ac:dyDescent="0.15">
      <c r="A762" s="157"/>
      <c r="B762" s="157"/>
      <c r="C762" s="157"/>
      <c r="D762" s="185"/>
      <c r="E762" s="157"/>
      <c r="F762" s="186"/>
      <c r="G762" s="157"/>
      <c r="H762" s="186"/>
      <c r="I762" s="157"/>
      <c r="J762" s="157"/>
      <c r="K762" s="157"/>
      <c r="L762" s="157"/>
      <c r="M762" s="157"/>
      <c r="N762" s="157"/>
      <c r="O762" s="157"/>
      <c r="P762" s="157"/>
      <c r="Q762" s="157"/>
      <c r="R762" s="157"/>
      <c r="S762" s="157"/>
      <c r="T762" s="157"/>
      <c r="U762" s="157"/>
      <c r="V762" s="157"/>
      <c r="W762" s="157"/>
      <c r="X762" s="157"/>
      <c r="Y762" s="157"/>
      <c r="Z762" s="157"/>
    </row>
    <row r="763" spans="1:26" ht="13.5" customHeight="1" x14ac:dyDescent="0.15">
      <c r="A763" s="157"/>
      <c r="B763" s="157"/>
      <c r="C763" s="157"/>
      <c r="D763" s="185"/>
      <c r="E763" s="157"/>
      <c r="F763" s="186"/>
      <c r="G763" s="157"/>
      <c r="H763" s="186"/>
      <c r="I763" s="157"/>
      <c r="J763" s="157"/>
      <c r="K763" s="157"/>
      <c r="L763" s="157"/>
      <c r="M763" s="157"/>
      <c r="N763" s="157"/>
      <c r="O763" s="157"/>
      <c r="P763" s="157"/>
      <c r="Q763" s="157"/>
      <c r="R763" s="157"/>
      <c r="S763" s="157"/>
      <c r="T763" s="157"/>
      <c r="U763" s="157"/>
      <c r="V763" s="157"/>
      <c r="W763" s="157"/>
      <c r="X763" s="157"/>
      <c r="Y763" s="157"/>
      <c r="Z763" s="157"/>
    </row>
    <row r="764" spans="1:26" ht="13.5" customHeight="1" x14ac:dyDescent="0.15">
      <c r="A764" s="157"/>
      <c r="B764" s="157"/>
      <c r="C764" s="157"/>
      <c r="D764" s="185"/>
      <c r="E764" s="157"/>
      <c r="F764" s="186"/>
      <c r="G764" s="157"/>
      <c r="H764" s="186"/>
      <c r="I764" s="157"/>
      <c r="J764" s="157"/>
      <c r="K764" s="157"/>
      <c r="L764" s="157"/>
      <c r="M764" s="157"/>
      <c r="N764" s="157"/>
      <c r="O764" s="157"/>
      <c r="P764" s="157"/>
      <c r="Q764" s="157"/>
      <c r="R764" s="157"/>
      <c r="S764" s="157"/>
      <c r="T764" s="157"/>
      <c r="U764" s="157"/>
      <c r="V764" s="157"/>
      <c r="W764" s="157"/>
      <c r="X764" s="157"/>
      <c r="Y764" s="157"/>
      <c r="Z764" s="157"/>
    </row>
    <row r="765" spans="1:26" ht="13.5" customHeight="1" x14ac:dyDescent="0.15">
      <c r="A765" s="157"/>
      <c r="B765" s="157"/>
      <c r="C765" s="157"/>
      <c r="D765" s="185"/>
      <c r="E765" s="157"/>
      <c r="F765" s="186"/>
      <c r="G765" s="157"/>
      <c r="H765" s="186"/>
      <c r="I765" s="157"/>
      <c r="J765" s="157"/>
      <c r="K765" s="157"/>
      <c r="L765" s="157"/>
      <c r="M765" s="157"/>
      <c r="N765" s="157"/>
      <c r="O765" s="157"/>
      <c r="P765" s="157"/>
      <c r="Q765" s="157"/>
      <c r="R765" s="157"/>
      <c r="S765" s="157"/>
      <c r="T765" s="157"/>
      <c r="U765" s="157"/>
      <c r="V765" s="157"/>
      <c r="W765" s="157"/>
      <c r="X765" s="157"/>
      <c r="Y765" s="157"/>
      <c r="Z765" s="157"/>
    </row>
    <row r="766" spans="1:26" ht="13.5" customHeight="1" x14ac:dyDescent="0.15">
      <c r="A766" s="157"/>
      <c r="B766" s="157"/>
      <c r="C766" s="157"/>
      <c r="D766" s="185"/>
      <c r="E766" s="157"/>
      <c r="F766" s="186"/>
      <c r="G766" s="157"/>
      <c r="H766" s="186"/>
      <c r="I766" s="157"/>
      <c r="J766" s="157"/>
      <c r="K766" s="157"/>
      <c r="L766" s="157"/>
      <c r="M766" s="157"/>
      <c r="N766" s="157"/>
      <c r="O766" s="157"/>
      <c r="P766" s="157"/>
      <c r="Q766" s="157"/>
      <c r="R766" s="157"/>
      <c r="S766" s="157"/>
      <c r="T766" s="157"/>
      <c r="U766" s="157"/>
      <c r="V766" s="157"/>
      <c r="W766" s="157"/>
      <c r="X766" s="157"/>
      <c r="Y766" s="157"/>
      <c r="Z766" s="157"/>
    </row>
    <row r="767" spans="1:26" ht="13.5" customHeight="1" x14ac:dyDescent="0.15">
      <c r="A767" s="157"/>
      <c r="B767" s="157"/>
      <c r="C767" s="157"/>
      <c r="D767" s="185"/>
      <c r="E767" s="157"/>
      <c r="F767" s="186"/>
      <c r="G767" s="157"/>
      <c r="H767" s="186"/>
      <c r="I767" s="157"/>
      <c r="J767" s="157"/>
      <c r="K767" s="157"/>
      <c r="L767" s="157"/>
      <c r="M767" s="157"/>
      <c r="N767" s="157"/>
      <c r="O767" s="157"/>
      <c r="P767" s="157"/>
      <c r="Q767" s="157"/>
      <c r="R767" s="157"/>
      <c r="S767" s="157"/>
      <c r="T767" s="157"/>
      <c r="U767" s="157"/>
      <c r="V767" s="157"/>
      <c r="W767" s="157"/>
      <c r="X767" s="157"/>
      <c r="Y767" s="157"/>
      <c r="Z767" s="157"/>
    </row>
    <row r="768" spans="1:26" ht="13.5" customHeight="1" x14ac:dyDescent="0.15">
      <c r="A768" s="157"/>
      <c r="B768" s="157"/>
      <c r="C768" s="157"/>
      <c r="D768" s="185"/>
      <c r="E768" s="157"/>
      <c r="F768" s="186"/>
      <c r="G768" s="157"/>
      <c r="H768" s="186"/>
      <c r="I768" s="157"/>
      <c r="J768" s="157"/>
      <c r="K768" s="157"/>
      <c r="L768" s="157"/>
      <c r="M768" s="157"/>
      <c r="N768" s="157"/>
      <c r="O768" s="157"/>
      <c r="P768" s="157"/>
      <c r="Q768" s="157"/>
      <c r="R768" s="157"/>
      <c r="S768" s="157"/>
      <c r="T768" s="157"/>
      <c r="U768" s="157"/>
      <c r="V768" s="157"/>
      <c r="W768" s="157"/>
      <c r="X768" s="157"/>
      <c r="Y768" s="157"/>
      <c r="Z768" s="157"/>
    </row>
    <row r="769" spans="1:26" ht="13.5" customHeight="1" x14ac:dyDescent="0.15">
      <c r="A769" s="157"/>
      <c r="B769" s="157"/>
      <c r="C769" s="157"/>
      <c r="D769" s="185"/>
      <c r="E769" s="157"/>
      <c r="F769" s="186"/>
      <c r="G769" s="157"/>
      <c r="H769" s="186"/>
      <c r="I769" s="157"/>
      <c r="J769" s="157"/>
      <c r="K769" s="157"/>
      <c r="L769" s="157"/>
      <c r="M769" s="157"/>
      <c r="N769" s="157"/>
      <c r="O769" s="157"/>
      <c r="P769" s="157"/>
      <c r="Q769" s="157"/>
      <c r="R769" s="157"/>
      <c r="S769" s="157"/>
      <c r="T769" s="157"/>
      <c r="U769" s="157"/>
      <c r="V769" s="157"/>
      <c r="W769" s="157"/>
      <c r="X769" s="157"/>
      <c r="Y769" s="157"/>
      <c r="Z769" s="157"/>
    </row>
    <row r="770" spans="1:26" ht="13.5" customHeight="1" x14ac:dyDescent="0.15">
      <c r="A770" s="157"/>
      <c r="B770" s="157"/>
      <c r="C770" s="157"/>
      <c r="D770" s="185"/>
      <c r="E770" s="157"/>
      <c r="F770" s="186"/>
      <c r="G770" s="157"/>
      <c r="H770" s="186"/>
      <c r="I770" s="157"/>
      <c r="J770" s="157"/>
      <c r="K770" s="157"/>
      <c r="L770" s="157"/>
      <c r="M770" s="157"/>
      <c r="N770" s="157"/>
      <c r="O770" s="157"/>
      <c r="P770" s="157"/>
      <c r="Q770" s="157"/>
      <c r="R770" s="157"/>
      <c r="S770" s="157"/>
      <c r="T770" s="157"/>
      <c r="U770" s="157"/>
      <c r="V770" s="157"/>
      <c r="W770" s="157"/>
      <c r="X770" s="157"/>
      <c r="Y770" s="157"/>
      <c r="Z770" s="157"/>
    </row>
    <row r="771" spans="1:26" ht="13.5" customHeight="1" x14ac:dyDescent="0.15">
      <c r="A771" s="157"/>
      <c r="B771" s="157"/>
      <c r="C771" s="157"/>
      <c r="D771" s="185"/>
      <c r="E771" s="157"/>
      <c r="F771" s="186"/>
      <c r="G771" s="157"/>
      <c r="H771" s="186"/>
      <c r="I771" s="157"/>
      <c r="J771" s="157"/>
      <c r="K771" s="157"/>
      <c r="L771" s="157"/>
      <c r="M771" s="157"/>
      <c r="N771" s="157"/>
      <c r="O771" s="157"/>
      <c r="P771" s="157"/>
      <c r="Q771" s="157"/>
      <c r="R771" s="157"/>
      <c r="S771" s="157"/>
      <c r="T771" s="157"/>
      <c r="U771" s="157"/>
      <c r="V771" s="157"/>
      <c r="W771" s="157"/>
      <c r="X771" s="157"/>
      <c r="Y771" s="157"/>
      <c r="Z771" s="157"/>
    </row>
    <row r="772" spans="1:26" ht="13.5" customHeight="1" x14ac:dyDescent="0.15">
      <c r="A772" s="157"/>
      <c r="B772" s="157"/>
      <c r="C772" s="157"/>
      <c r="D772" s="185"/>
      <c r="E772" s="157"/>
      <c r="F772" s="186"/>
      <c r="G772" s="157"/>
      <c r="H772" s="186"/>
      <c r="I772" s="157"/>
      <c r="J772" s="157"/>
      <c r="K772" s="157"/>
      <c r="L772" s="157"/>
      <c r="M772" s="157"/>
      <c r="N772" s="157"/>
      <c r="O772" s="157"/>
      <c r="P772" s="157"/>
      <c r="Q772" s="157"/>
      <c r="R772" s="157"/>
      <c r="S772" s="157"/>
      <c r="T772" s="157"/>
      <c r="U772" s="157"/>
      <c r="V772" s="157"/>
      <c r="W772" s="157"/>
      <c r="X772" s="157"/>
      <c r="Y772" s="157"/>
      <c r="Z772" s="157"/>
    </row>
    <row r="773" spans="1:26" ht="13.5" customHeight="1" x14ac:dyDescent="0.15">
      <c r="A773" s="157"/>
      <c r="B773" s="157"/>
      <c r="C773" s="157"/>
      <c r="D773" s="185"/>
      <c r="E773" s="157"/>
      <c r="F773" s="186"/>
      <c r="G773" s="157"/>
      <c r="H773" s="186"/>
      <c r="I773" s="157"/>
      <c r="J773" s="157"/>
      <c r="K773" s="157"/>
      <c r="L773" s="157"/>
      <c r="M773" s="157"/>
      <c r="N773" s="157"/>
      <c r="O773" s="157"/>
      <c r="P773" s="157"/>
      <c r="Q773" s="157"/>
      <c r="R773" s="157"/>
      <c r="S773" s="157"/>
      <c r="T773" s="157"/>
      <c r="U773" s="157"/>
      <c r="V773" s="157"/>
      <c r="W773" s="157"/>
      <c r="X773" s="157"/>
      <c r="Y773" s="157"/>
      <c r="Z773" s="157"/>
    </row>
    <row r="774" spans="1:26" ht="13.5" customHeight="1" x14ac:dyDescent="0.15">
      <c r="A774" s="157"/>
      <c r="B774" s="157"/>
      <c r="C774" s="157"/>
      <c r="D774" s="185"/>
      <c r="E774" s="157"/>
      <c r="F774" s="186"/>
      <c r="G774" s="157"/>
      <c r="H774" s="186"/>
      <c r="I774" s="157"/>
      <c r="J774" s="157"/>
      <c r="K774" s="157"/>
      <c r="L774" s="157"/>
      <c r="M774" s="157"/>
      <c r="N774" s="157"/>
      <c r="O774" s="157"/>
      <c r="P774" s="157"/>
      <c r="Q774" s="157"/>
      <c r="R774" s="157"/>
      <c r="S774" s="157"/>
      <c r="T774" s="157"/>
      <c r="U774" s="157"/>
      <c r="V774" s="157"/>
      <c r="W774" s="157"/>
      <c r="X774" s="157"/>
      <c r="Y774" s="157"/>
      <c r="Z774" s="157"/>
    </row>
    <row r="775" spans="1:26" ht="13.5" customHeight="1" x14ac:dyDescent="0.15">
      <c r="A775" s="157"/>
      <c r="B775" s="157"/>
      <c r="C775" s="157"/>
      <c r="D775" s="185"/>
      <c r="E775" s="157"/>
      <c r="F775" s="186"/>
      <c r="G775" s="157"/>
      <c r="H775" s="186"/>
      <c r="I775" s="157"/>
      <c r="J775" s="157"/>
      <c r="K775" s="157"/>
      <c r="L775" s="157"/>
      <c r="M775" s="157"/>
      <c r="N775" s="157"/>
      <c r="O775" s="157"/>
      <c r="P775" s="157"/>
      <c r="Q775" s="157"/>
      <c r="R775" s="157"/>
      <c r="S775" s="157"/>
      <c r="T775" s="157"/>
      <c r="U775" s="157"/>
      <c r="V775" s="157"/>
      <c r="W775" s="157"/>
      <c r="X775" s="157"/>
      <c r="Y775" s="157"/>
      <c r="Z775" s="157"/>
    </row>
    <row r="776" spans="1:26" ht="13.5" customHeight="1" x14ac:dyDescent="0.15">
      <c r="A776" s="157"/>
      <c r="B776" s="157"/>
      <c r="C776" s="157"/>
      <c r="D776" s="185"/>
      <c r="E776" s="157"/>
      <c r="F776" s="186"/>
      <c r="G776" s="157"/>
      <c r="H776" s="186"/>
      <c r="I776" s="157"/>
      <c r="J776" s="157"/>
      <c r="K776" s="157"/>
      <c r="L776" s="157"/>
      <c r="M776" s="157"/>
      <c r="N776" s="157"/>
      <c r="O776" s="157"/>
      <c r="P776" s="157"/>
      <c r="Q776" s="157"/>
      <c r="R776" s="157"/>
      <c r="S776" s="157"/>
      <c r="T776" s="157"/>
      <c r="U776" s="157"/>
      <c r="V776" s="157"/>
      <c r="W776" s="157"/>
      <c r="X776" s="157"/>
      <c r="Y776" s="157"/>
      <c r="Z776" s="157"/>
    </row>
    <row r="777" spans="1:26" ht="13.5" customHeight="1" x14ac:dyDescent="0.15">
      <c r="A777" s="157"/>
      <c r="B777" s="157"/>
      <c r="C777" s="157"/>
      <c r="D777" s="185"/>
      <c r="E777" s="157"/>
      <c r="F777" s="186"/>
      <c r="G777" s="157"/>
      <c r="H777" s="186"/>
      <c r="I777" s="157"/>
      <c r="J777" s="157"/>
      <c r="K777" s="157"/>
      <c r="L777" s="157"/>
      <c r="M777" s="157"/>
      <c r="N777" s="157"/>
      <c r="O777" s="157"/>
      <c r="P777" s="157"/>
      <c r="Q777" s="157"/>
      <c r="R777" s="157"/>
      <c r="S777" s="157"/>
      <c r="T777" s="157"/>
      <c r="U777" s="157"/>
      <c r="V777" s="157"/>
      <c r="W777" s="157"/>
      <c r="X777" s="157"/>
      <c r="Y777" s="157"/>
      <c r="Z777" s="157"/>
    </row>
    <row r="778" spans="1:26" ht="13.5" customHeight="1" x14ac:dyDescent="0.15">
      <c r="A778" s="157"/>
      <c r="B778" s="157"/>
      <c r="C778" s="157"/>
      <c r="D778" s="185"/>
      <c r="E778" s="157"/>
      <c r="F778" s="186"/>
      <c r="G778" s="157"/>
      <c r="H778" s="186"/>
      <c r="I778" s="157"/>
      <c r="J778" s="157"/>
      <c r="K778" s="157"/>
      <c r="L778" s="157"/>
      <c r="M778" s="157"/>
      <c r="N778" s="157"/>
      <c r="O778" s="157"/>
      <c r="P778" s="157"/>
      <c r="Q778" s="157"/>
      <c r="R778" s="157"/>
      <c r="S778" s="157"/>
      <c r="T778" s="157"/>
      <c r="U778" s="157"/>
      <c r="V778" s="157"/>
      <c r="W778" s="157"/>
      <c r="X778" s="157"/>
      <c r="Y778" s="157"/>
      <c r="Z778" s="157"/>
    </row>
    <row r="779" spans="1:26" ht="13.5" customHeight="1" x14ac:dyDescent="0.15">
      <c r="A779" s="157"/>
      <c r="B779" s="157"/>
      <c r="C779" s="157"/>
      <c r="D779" s="185"/>
      <c r="E779" s="157"/>
      <c r="F779" s="186"/>
      <c r="G779" s="157"/>
      <c r="H779" s="186"/>
      <c r="I779" s="157"/>
      <c r="J779" s="157"/>
      <c r="K779" s="157"/>
      <c r="L779" s="157"/>
      <c r="M779" s="157"/>
      <c r="N779" s="157"/>
      <c r="O779" s="157"/>
      <c r="P779" s="157"/>
      <c r="Q779" s="157"/>
      <c r="R779" s="157"/>
      <c r="S779" s="157"/>
      <c r="T779" s="157"/>
      <c r="U779" s="157"/>
      <c r="V779" s="157"/>
      <c r="W779" s="157"/>
      <c r="X779" s="157"/>
      <c r="Y779" s="157"/>
      <c r="Z779" s="157"/>
    </row>
    <row r="780" spans="1:26" ht="13.5" customHeight="1" x14ac:dyDescent="0.15">
      <c r="A780" s="157"/>
      <c r="B780" s="157"/>
      <c r="C780" s="157"/>
      <c r="D780" s="185"/>
      <c r="E780" s="157"/>
      <c r="F780" s="186"/>
      <c r="G780" s="157"/>
      <c r="H780" s="186"/>
      <c r="I780" s="157"/>
      <c r="J780" s="157"/>
      <c r="K780" s="157"/>
      <c r="L780" s="157"/>
      <c r="M780" s="157"/>
      <c r="N780" s="157"/>
      <c r="O780" s="157"/>
      <c r="P780" s="157"/>
      <c r="Q780" s="157"/>
      <c r="R780" s="157"/>
      <c r="S780" s="157"/>
      <c r="T780" s="157"/>
      <c r="U780" s="157"/>
      <c r="V780" s="157"/>
      <c r="W780" s="157"/>
      <c r="X780" s="157"/>
      <c r="Y780" s="157"/>
      <c r="Z780" s="157"/>
    </row>
    <row r="781" spans="1:26" ht="13.5" customHeight="1" x14ac:dyDescent="0.15">
      <c r="A781" s="157"/>
      <c r="B781" s="157"/>
      <c r="C781" s="157"/>
      <c r="D781" s="185"/>
      <c r="E781" s="157"/>
      <c r="F781" s="186"/>
      <c r="G781" s="157"/>
      <c r="H781" s="186"/>
      <c r="I781" s="157"/>
      <c r="J781" s="157"/>
      <c r="K781" s="157"/>
      <c r="L781" s="157"/>
      <c r="M781" s="157"/>
      <c r="N781" s="157"/>
      <c r="O781" s="157"/>
      <c r="P781" s="157"/>
      <c r="Q781" s="157"/>
      <c r="R781" s="157"/>
      <c r="S781" s="157"/>
      <c r="T781" s="157"/>
      <c r="U781" s="157"/>
      <c r="V781" s="157"/>
      <c r="W781" s="157"/>
      <c r="X781" s="157"/>
      <c r="Y781" s="157"/>
      <c r="Z781" s="157"/>
    </row>
    <row r="782" spans="1:26" ht="13.5" customHeight="1" x14ac:dyDescent="0.15">
      <c r="A782" s="157"/>
      <c r="B782" s="157"/>
      <c r="C782" s="157"/>
      <c r="D782" s="185"/>
      <c r="E782" s="157"/>
      <c r="F782" s="186"/>
      <c r="G782" s="157"/>
      <c r="H782" s="186"/>
      <c r="I782" s="157"/>
      <c r="J782" s="157"/>
      <c r="K782" s="157"/>
      <c r="L782" s="157"/>
      <c r="M782" s="157"/>
      <c r="N782" s="157"/>
      <c r="O782" s="157"/>
      <c r="P782" s="157"/>
      <c r="Q782" s="157"/>
      <c r="R782" s="157"/>
      <c r="S782" s="157"/>
      <c r="T782" s="157"/>
      <c r="U782" s="157"/>
      <c r="V782" s="157"/>
      <c r="W782" s="157"/>
      <c r="X782" s="157"/>
      <c r="Y782" s="157"/>
      <c r="Z782" s="157"/>
    </row>
    <row r="783" spans="1:26" ht="13.5" customHeight="1" x14ac:dyDescent="0.15">
      <c r="A783" s="157"/>
      <c r="B783" s="157"/>
      <c r="C783" s="157"/>
      <c r="D783" s="185"/>
      <c r="E783" s="157"/>
      <c r="F783" s="186"/>
      <c r="G783" s="157"/>
      <c r="H783" s="186"/>
      <c r="I783" s="157"/>
      <c r="J783" s="157"/>
      <c r="K783" s="157"/>
      <c r="L783" s="157"/>
      <c r="M783" s="157"/>
      <c r="N783" s="157"/>
      <c r="O783" s="157"/>
      <c r="P783" s="157"/>
      <c r="Q783" s="157"/>
      <c r="R783" s="157"/>
      <c r="S783" s="157"/>
      <c r="T783" s="157"/>
      <c r="U783" s="157"/>
      <c r="V783" s="157"/>
      <c r="W783" s="157"/>
      <c r="X783" s="157"/>
      <c r="Y783" s="157"/>
      <c r="Z783" s="157"/>
    </row>
    <row r="784" spans="1:26" ht="13.5" customHeight="1" x14ac:dyDescent="0.15">
      <c r="A784" s="157"/>
      <c r="B784" s="157"/>
      <c r="C784" s="157"/>
      <c r="D784" s="185"/>
      <c r="E784" s="157"/>
      <c r="F784" s="186"/>
      <c r="G784" s="157"/>
      <c r="H784" s="186"/>
      <c r="I784" s="157"/>
      <c r="J784" s="157"/>
      <c r="K784" s="157"/>
      <c r="L784" s="157"/>
      <c r="M784" s="157"/>
      <c r="N784" s="157"/>
      <c r="O784" s="157"/>
      <c r="P784" s="157"/>
      <c r="Q784" s="157"/>
      <c r="R784" s="157"/>
      <c r="S784" s="157"/>
      <c r="T784" s="157"/>
      <c r="U784" s="157"/>
      <c r="V784" s="157"/>
      <c r="W784" s="157"/>
      <c r="X784" s="157"/>
      <c r="Y784" s="157"/>
      <c r="Z784" s="157"/>
    </row>
    <row r="785" spans="1:26" ht="13.5" customHeight="1" x14ac:dyDescent="0.15">
      <c r="A785" s="157"/>
      <c r="B785" s="157"/>
      <c r="C785" s="157"/>
      <c r="D785" s="185"/>
      <c r="E785" s="157"/>
      <c r="F785" s="186"/>
      <c r="G785" s="157"/>
      <c r="H785" s="186"/>
      <c r="I785" s="157"/>
      <c r="J785" s="157"/>
      <c r="K785" s="157"/>
      <c r="L785" s="157"/>
      <c r="M785" s="157"/>
      <c r="N785" s="157"/>
      <c r="O785" s="157"/>
      <c r="P785" s="157"/>
      <c r="Q785" s="157"/>
      <c r="R785" s="157"/>
      <c r="S785" s="157"/>
      <c r="T785" s="157"/>
      <c r="U785" s="157"/>
      <c r="V785" s="157"/>
      <c r="W785" s="157"/>
      <c r="X785" s="157"/>
      <c r="Y785" s="157"/>
      <c r="Z785" s="157"/>
    </row>
    <row r="786" spans="1:26" ht="13.5" customHeight="1" x14ac:dyDescent="0.15">
      <c r="A786" s="157"/>
      <c r="B786" s="157"/>
      <c r="C786" s="157"/>
      <c r="D786" s="185"/>
      <c r="E786" s="157"/>
      <c r="F786" s="186"/>
      <c r="G786" s="157"/>
      <c r="H786" s="186"/>
      <c r="I786" s="157"/>
      <c r="J786" s="157"/>
      <c r="K786" s="157"/>
      <c r="L786" s="157"/>
      <c r="M786" s="157"/>
      <c r="N786" s="157"/>
      <c r="O786" s="157"/>
      <c r="P786" s="157"/>
      <c r="Q786" s="157"/>
      <c r="R786" s="157"/>
      <c r="S786" s="157"/>
      <c r="T786" s="157"/>
      <c r="U786" s="157"/>
      <c r="V786" s="157"/>
      <c r="W786" s="157"/>
      <c r="X786" s="157"/>
      <c r="Y786" s="157"/>
      <c r="Z786" s="157"/>
    </row>
    <row r="787" spans="1:26" ht="13.5" customHeight="1" x14ac:dyDescent="0.15">
      <c r="A787" s="157"/>
      <c r="B787" s="157"/>
      <c r="C787" s="157"/>
      <c r="D787" s="185"/>
      <c r="E787" s="157"/>
      <c r="F787" s="186"/>
      <c r="G787" s="157"/>
      <c r="H787" s="186"/>
      <c r="I787" s="157"/>
      <c r="J787" s="157"/>
      <c r="K787" s="157"/>
      <c r="L787" s="157"/>
      <c r="M787" s="157"/>
      <c r="N787" s="157"/>
      <c r="O787" s="157"/>
      <c r="P787" s="157"/>
      <c r="Q787" s="157"/>
      <c r="R787" s="157"/>
      <c r="S787" s="157"/>
      <c r="T787" s="157"/>
      <c r="U787" s="157"/>
      <c r="V787" s="157"/>
      <c r="W787" s="157"/>
      <c r="X787" s="157"/>
      <c r="Y787" s="157"/>
      <c r="Z787" s="157"/>
    </row>
    <row r="788" spans="1:26" ht="13.5" customHeight="1" x14ac:dyDescent="0.15">
      <c r="A788" s="157"/>
      <c r="B788" s="157"/>
      <c r="C788" s="157"/>
      <c r="D788" s="185"/>
      <c r="E788" s="157"/>
      <c r="F788" s="186"/>
      <c r="G788" s="157"/>
      <c r="H788" s="186"/>
      <c r="I788" s="157"/>
      <c r="J788" s="157"/>
      <c r="K788" s="157"/>
      <c r="L788" s="157"/>
      <c r="M788" s="157"/>
      <c r="N788" s="157"/>
      <c r="O788" s="157"/>
      <c r="P788" s="157"/>
      <c r="Q788" s="157"/>
      <c r="R788" s="157"/>
      <c r="S788" s="157"/>
      <c r="T788" s="157"/>
      <c r="U788" s="157"/>
      <c r="V788" s="157"/>
      <c r="W788" s="157"/>
      <c r="X788" s="157"/>
      <c r="Y788" s="157"/>
      <c r="Z788" s="157"/>
    </row>
    <row r="789" spans="1:26" ht="13.5" customHeight="1" x14ac:dyDescent="0.15">
      <c r="A789" s="157"/>
      <c r="B789" s="157"/>
      <c r="C789" s="157"/>
      <c r="D789" s="185"/>
      <c r="E789" s="157"/>
      <c r="F789" s="186"/>
      <c r="G789" s="157"/>
      <c r="H789" s="186"/>
      <c r="I789" s="157"/>
      <c r="J789" s="157"/>
      <c r="K789" s="157"/>
      <c r="L789" s="157"/>
      <c r="M789" s="157"/>
      <c r="N789" s="157"/>
      <c r="O789" s="157"/>
      <c r="P789" s="157"/>
      <c r="Q789" s="157"/>
      <c r="R789" s="157"/>
      <c r="S789" s="157"/>
      <c r="T789" s="157"/>
      <c r="U789" s="157"/>
      <c r="V789" s="157"/>
      <c r="W789" s="157"/>
      <c r="X789" s="157"/>
      <c r="Y789" s="157"/>
      <c r="Z789" s="157"/>
    </row>
    <row r="790" spans="1:26" ht="13.5" customHeight="1" x14ac:dyDescent="0.15">
      <c r="A790" s="157"/>
      <c r="B790" s="157"/>
      <c r="C790" s="157"/>
      <c r="D790" s="185"/>
      <c r="E790" s="157"/>
      <c r="F790" s="186"/>
      <c r="G790" s="157"/>
      <c r="H790" s="186"/>
      <c r="I790" s="157"/>
      <c r="J790" s="157"/>
      <c r="K790" s="157"/>
      <c r="L790" s="157"/>
      <c r="M790" s="157"/>
      <c r="N790" s="157"/>
      <c r="O790" s="157"/>
      <c r="P790" s="157"/>
      <c r="Q790" s="157"/>
      <c r="R790" s="157"/>
      <c r="S790" s="157"/>
      <c r="T790" s="157"/>
      <c r="U790" s="157"/>
      <c r="V790" s="157"/>
      <c r="W790" s="157"/>
      <c r="X790" s="157"/>
      <c r="Y790" s="157"/>
      <c r="Z790" s="157"/>
    </row>
    <row r="791" spans="1:26" ht="13.5" customHeight="1" x14ac:dyDescent="0.15">
      <c r="A791" s="157"/>
      <c r="B791" s="157"/>
      <c r="C791" s="157"/>
      <c r="D791" s="185"/>
      <c r="E791" s="157"/>
      <c r="F791" s="186"/>
      <c r="G791" s="157"/>
      <c r="H791" s="186"/>
      <c r="I791" s="157"/>
      <c r="J791" s="157"/>
      <c r="K791" s="157"/>
      <c r="L791" s="157"/>
      <c r="M791" s="157"/>
      <c r="N791" s="157"/>
      <c r="O791" s="157"/>
      <c r="P791" s="157"/>
      <c r="Q791" s="157"/>
      <c r="R791" s="157"/>
      <c r="S791" s="157"/>
      <c r="T791" s="157"/>
      <c r="U791" s="157"/>
      <c r="V791" s="157"/>
      <c r="W791" s="157"/>
      <c r="X791" s="157"/>
      <c r="Y791" s="157"/>
      <c r="Z791" s="157"/>
    </row>
    <row r="792" spans="1:26" ht="13.5" customHeight="1" x14ac:dyDescent="0.15">
      <c r="A792" s="157"/>
      <c r="B792" s="157"/>
      <c r="C792" s="157"/>
      <c r="D792" s="185"/>
      <c r="E792" s="157"/>
      <c r="F792" s="186"/>
      <c r="G792" s="157"/>
      <c r="H792" s="186"/>
      <c r="I792" s="157"/>
      <c r="J792" s="157"/>
      <c r="K792" s="157"/>
      <c r="L792" s="157"/>
      <c r="M792" s="157"/>
      <c r="N792" s="157"/>
      <c r="O792" s="157"/>
      <c r="P792" s="157"/>
      <c r="Q792" s="157"/>
      <c r="R792" s="157"/>
      <c r="S792" s="157"/>
      <c r="T792" s="157"/>
      <c r="U792" s="157"/>
      <c r="V792" s="157"/>
      <c r="W792" s="157"/>
      <c r="X792" s="157"/>
      <c r="Y792" s="157"/>
      <c r="Z792" s="157"/>
    </row>
    <row r="793" spans="1:26" ht="13.5" customHeight="1" x14ac:dyDescent="0.15">
      <c r="A793" s="157"/>
      <c r="B793" s="157"/>
      <c r="C793" s="157"/>
      <c r="D793" s="185"/>
      <c r="E793" s="157"/>
      <c r="F793" s="186"/>
      <c r="G793" s="157"/>
      <c r="H793" s="186"/>
      <c r="I793" s="157"/>
      <c r="J793" s="157"/>
      <c r="K793" s="157"/>
      <c r="L793" s="157"/>
      <c r="M793" s="157"/>
      <c r="N793" s="157"/>
      <c r="O793" s="157"/>
      <c r="P793" s="157"/>
      <c r="Q793" s="157"/>
      <c r="R793" s="157"/>
      <c r="S793" s="157"/>
      <c r="T793" s="157"/>
      <c r="U793" s="157"/>
      <c r="V793" s="157"/>
      <c r="W793" s="157"/>
      <c r="X793" s="157"/>
      <c r="Y793" s="157"/>
      <c r="Z793" s="157"/>
    </row>
    <row r="794" spans="1:26" ht="13.5" customHeight="1" x14ac:dyDescent="0.15">
      <c r="A794" s="157"/>
      <c r="B794" s="157"/>
      <c r="C794" s="157"/>
      <c r="D794" s="185"/>
      <c r="E794" s="157"/>
      <c r="F794" s="186"/>
      <c r="G794" s="157"/>
      <c r="H794" s="186"/>
      <c r="I794" s="157"/>
      <c r="J794" s="157"/>
      <c r="K794" s="157"/>
      <c r="L794" s="157"/>
      <c r="M794" s="157"/>
      <c r="N794" s="157"/>
      <c r="O794" s="157"/>
      <c r="P794" s="157"/>
      <c r="Q794" s="157"/>
      <c r="R794" s="157"/>
      <c r="S794" s="157"/>
      <c r="T794" s="157"/>
      <c r="U794" s="157"/>
      <c r="V794" s="157"/>
      <c r="W794" s="157"/>
      <c r="X794" s="157"/>
      <c r="Y794" s="157"/>
      <c r="Z794" s="157"/>
    </row>
    <row r="795" spans="1:26" ht="13.5" customHeight="1" x14ac:dyDescent="0.15">
      <c r="A795" s="157"/>
      <c r="B795" s="157"/>
      <c r="C795" s="157"/>
      <c r="D795" s="185"/>
      <c r="E795" s="157"/>
      <c r="F795" s="186"/>
      <c r="G795" s="157"/>
      <c r="H795" s="186"/>
      <c r="I795" s="157"/>
      <c r="J795" s="157"/>
      <c r="K795" s="157"/>
      <c r="L795" s="157"/>
      <c r="M795" s="157"/>
      <c r="N795" s="157"/>
      <c r="O795" s="157"/>
      <c r="P795" s="157"/>
      <c r="Q795" s="157"/>
      <c r="R795" s="157"/>
      <c r="S795" s="157"/>
      <c r="T795" s="157"/>
      <c r="U795" s="157"/>
      <c r="V795" s="157"/>
      <c r="W795" s="157"/>
      <c r="X795" s="157"/>
      <c r="Y795" s="157"/>
      <c r="Z795" s="157"/>
    </row>
    <row r="796" spans="1:26" ht="13.5" customHeight="1" x14ac:dyDescent="0.15">
      <c r="A796" s="157"/>
      <c r="B796" s="157"/>
      <c r="C796" s="157"/>
      <c r="D796" s="185"/>
      <c r="E796" s="157"/>
      <c r="F796" s="186"/>
      <c r="G796" s="157"/>
      <c r="H796" s="186"/>
      <c r="I796" s="157"/>
      <c r="J796" s="157"/>
      <c r="K796" s="157"/>
      <c r="L796" s="157"/>
      <c r="M796" s="157"/>
      <c r="N796" s="157"/>
      <c r="O796" s="157"/>
      <c r="P796" s="157"/>
      <c r="Q796" s="157"/>
      <c r="R796" s="157"/>
      <c r="S796" s="157"/>
      <c r="T796" s="157"/>
      <c r="U796" s="157"/>
      <c r="V796" s="157"/>
      <c r="W796" s="157"/>
      <c r="X796" s="157"/>
      <c r="Y796" s="157"/>
      <c r="Z796" s="157"/>
    </row>
    <row r="797" spans="1:26" ht="13.5" customHeight="1" x14ac:dyDescent="0.15">
      <c r="A797" s="157"/>
      <c r="B797" s="157"/>
      <c r="C797" s="157"/>
      <c r="D797" s="185"/>
      <c r="E797" s="157"/>
      <c r="F797" s="186"/>
      <c r="G797" s="157"/>
      <c r="H797" s="186"/>
      <c r="I797" s="157"/>
      <c r="J797" s="157"/>
      <c r="K797" s="157"/>
      <c r="L797" s="157"/>
      <c r="M797" s="157"/>
      <c r="N797" s="157"/>
      <c r="O797" s="157"/>
      <c r="P797" s="157"/>
      <c r="Q797" s="157"/>
      <c r="R797" s="157"/>
      <c r="S797" s="157"/>
      <c r="T797" s="157"/>
      <c r="U797" s="157"/>
      <c r="V797" s="157"/>
      <c r="W797" s="157"/>
      <c r="X797" s="157"/>
      <c r="Y797" s="157"/>
      <c r="Z797" s="157"/>
    </row>
    <row r="798" spans="1:26" ht="13.5" customHeight="1" x14ac:dyDescent="0.15">
      <c r="A798" s="157"/>
      <c r="B798" s="157"/>
      <c r="C798" s="157"/>
      <c r="D798" s="185"/>
      <c r="E798" s="157"/>
      <c r="F798" s="186"/>
      <c r="G798" s="157"/>
      <c r="H798" s="186"/>
      <c r="I798" s="157"/>
      <c r="J798" s="157"/>
      <c r="K798" s="157"/>
      <c r="L798" s="157"/>
      <c r="M798" s="157"/>
      <c r="N798" s="157"/>
      <c r="O798" s="157"/>
      <c r="P798" s="157"/>
      <c r="Q798" s="157"/>
      <c r="R798" s="157"/>
      <c r="S798" s="157"/>
      <c r="T798" s="157"/>
      <c r="U798" s="157"/>
      <c r="V798" s="157"/>
      <c r="W798" s="157"/>
      <c r="X798" s="157"/>
      <c r="Y798" s="157"/>
      <c r="Z798" s="157"/>
    </row>
    <row r="799" spans="1:26" ht="13.5" customHeight="1" x14ac:dyDescent="0.15">
      <c r="A799" s="157"/>
      <c r="B799" s="157"/>
      <c r="C799" s="157"/>
      <c r="D799" s="185"/>
      <c r="E799" s="157"/>
      <c r="F799" s="186"/>
      <c r="G799" s="157"/>
      <c r="H799" s="186"/>
      <c r="I799" s="157"/>
      <c r="J799" s="157"/>
      <c r="K799" s="157"/>
      <c r="L799" s="157"/>
      <c r="M799" s="157"/>
      <c r="N799" s="157"/>
      <c r="O799" s="157"/>
      <c r="P799" s="157"/>
      <c r="Q799" s="157"/>
      <c r="R799" s="157"/>
      <c r="S799" s="157"/>
      <c r="T799" s="157"/>
      <c r="U799" s="157"/>
      <c r="V799" s="157"/>
      <c r="W799" s="157"/>
      <c r="X799" s="157"/>
      <c r="Y799" s="157"/>
      <c r="Z799" s="157"/>
    </row>
    <row r="800" spans="1:26" ht="13.5" customHeight="1" x14ac:dyDescent="0.15">
      <c r="A800" s="157"/>
      <c r="B800" s="157"/>
      <c r="C800" s="157"/>
      <c r="D800" s="185"/>
      <c r="E800" s="157"/>
      <c r="F800" s="186"/>
      <c r="G800" s="157"/>
      <c r="H800" s="186"/>
      <c r="I800" s="157"/>
      <c r="J800" s="157"/>
      <c r="K800" s="157"/>
      <c r="L800" s="157"/>
      <c r="M800" s="157"/>
      <c r="N800" s="157"/>
      <c r="O800" s="157"/>
      <c r="P800" s="157"/>
      <c r="Q800" s="157"/>
      <c r="R800" s="157"/>
      <c r="S800" s="157"/>
      <c r="T800" s="157"/>
      <c r="U800" s="157"/>
      <c r="V800" s="157"/>
      <c r="W800" s="157"/>
      <c r="X800" s="157"/>
      <c r="Y800" s="157"/>
      <c r="Z800" s="157"/>
    </row>
    <row r="801" spans="1:26" ht="13.5" customHeight="1" x14ac:dyDescent="0.15">
      <c r="A801" s="157"/>
      <c r="B801" s="157"/>
      <c r="C801" s="157"/>
      <c r="D801" s="185"/>
      <c r="E801" s="157"/>
      <c r="F801" s="186"/>
      <c r="G801" s="157"/>
      <c r="H801" s="186"/>
      <c r="I801" s="157"/>
      <c r="J801" s="157"/>
      <c r="K801" s="157"/>
      <c r="L801" s="157"/>
      <c r="M801" s="157"/>
      <c r="N801" s="157"/>
      <c r="O801" s="157"/>
      <c r="P801" s="157"/>
      <c r="Q801" s="157"/>
      <c r="R801" s="157"/>
      <c r="S801" s="157"/>
      <c r="T801" s="157"/>
      <c r="U801" s="157"/>
      <c r="V801" s="157"/>
      <c r="W801" s="157"/>
      <c r="X801" s="157"/>
      <c r="Y801" s="157"/>
      <c r="Z801" s="157"/>
    </row>
    <row r="802" spans="1:26" ht="13.5" customHeight="1" x14ac:dyDescent="0.15">
      <c r="A802" s="157"/>
      <c r="B802" s="157"/>
      <c r="C802" s="157"/>
      <c r="D802" s="185"/>
      <c r="E802" s="157"/>
      <c r="F802" s="186"/>
      <c r="G802" s="157"/>
      <c r="H802" s="186"/>
      <c r="I802" s="157"/>
      <c r="J802" s="157"/>
      <c r="K802" s="157"/>
      <c r="L802" s="157"/>
      <c r="M802" s="157"/>
      <c r="N802" s="157"/>
      <c r="O802" s="157"/>
      <c r="P802" s="157"/>
      <c r="Q802" s="157"/>
      <c r="R802" s="157"/>
      <c r="S802" s="157"/>
      <c r="T802" s="157"/>
      <c r="U802" s="157"/>
      <c r="V802" s="157"/>
      <c r="W802" s="157"/>
      <c r="X802" s="157"/>
      <c r="Y802" s="157"/>
      <c r="Z802" s="157"/>
    </row>
    <row r="803" spans="1:26" ht="13.5" customHeight="1" x14ac:dyDescent="0.15">
      <c r="A803" s="157"/>
      <c r="B803" s="157"/>
      <c r="C803" s="157"/>
      <c r="D803" s="185"/>
      <c r="E803" s="157"/>
      <c r="F803" s="186"/>
      <c r="G803" s="157"/>
      <c r="H803" s="186"/>
      <c r="I803" s="157"/>
      <c r="J803" s="157"/>
      <c r="K803" s="157"/>
      <c r="L803" s="157"/>
      <c r="M803" s="157"/>
      <c r="N803" s="157"/>
      <c r="O803" s="157"/>
      <c r="P803" s="157"/>
      <c r="Q803" s="157"/>
      <c r="R803" s="157"/>
      <c r="S803" s="157"/>
      <c r="T803" s="157"/>
      <c r="U803" s="157"/>
      <c r="V803" s="157"/>
      <c r="W803" s="157"/>
      <c r="X803" s="157"/>
      <c r="Y803" s="157"/>
      <c r="Z803" s="157"/>
    </row>
    <row r="804" spans="1:26" ht="13.5" customHeight="1" x14ac:dyDescent="0.15">
      <c r="A804" s="157"/>
      <c r="B804" s="157"/>
      <c r="C804" s="157"/>
      <c r="D804" s="185"/>
      <c r="E804" s="157"/>
      <c r="F804" s="186"/>
      <c r="G804" s="157"/>
      <c r="H804" s="186"/>
      <c r="I804" s="157"/>
      <c r="J804" s="157"/>
      <c r="K804" s="157"/>
      <c r="L804" s="157"/>
      <c r="M804" s="157"/>
      <c r="N804" s="157"/>
      <c r="O804" s="157"/>
      <c r="P804" s="157"/>
      <c r="Q804" s="157"/>
      <c r="R804" s="157"/>
      <c r="S804" s="157"/>
      <c r="T804" s="157"/>
      <c r="U804" s="157"/>
      <c r="V804" s="157"/>
      <c r="W804" s="157"/>
      <c r="X804" s="157"/>
      <c r="Y804" s="157"/>
      <c r="Z804" s="157"/>
    </row>
    <row r="805" spans="1:26" ht="13.5" customHeight="1" x14ac:dyDescent="0.15">
      <c r="A805" s="157"/>
      <c r="B805" s="157"/>
      <c r="C805" s="157"/>
      <c r="D805" s="185"/>
      <c r="E805" s="157"/>
      <c r="F805" s="186"/>
      <c r="G805" s="157"/>
      <c r="H805" s="186"/>
      <c r="I805" s="157"/>
      <c r="J805" s="157"/>
      <c r="K805" s="157"/>
      <c r="L805" s="157"/>
      <c r="M805" s="157"/>
      <c r="N805" s="157"/>
      <c r="O805" s="157"/>
      <c r="P805" s="157"/>
      <c r="Q805" s="157"/>
      <c r="R805" s="157"/>
      <c r="S805" s="157"/>
      <c r="T805" s="157"/>
      <c r="U805" s="157"/>
      <c r="V805" s="157"/>
      <c r="W805" s="157"/>
      <c r="X805" s="157"/>
      <c r="Y805" s="157"/>
      <c r="Z805" s="157"/>
    </row>
    <row r="806" spans="1:26" ht="13.5" customHeight="1" x14ac:dyDescent="0.15">
      <c r="A806" s="157"/>
      <c r="B806" s="157"/>
      <c r="C806" s="157"/>
      <c r="D806" s="185"/>
      <c r="E806" s="157"/>
      <c r="F806" s="186"/>
      <c r="G806" s="157"/>
      <c r="H806" s="186"/>
      <c r="I806" s="157"/>
      <c r="J806" s="157"/>
      <c r="K806" s="157"/>
      <c r="L806" s="157"/>
      <c r="M806" s="157"/>
      <c r="N806" s="157"/>
      <c r="O806" s="157"/>
      <c r="P806" s="157"/>
      <c r="Q806" s="157"/>
      <c r="R806" s="157"/>
      <c r="S806" s="157"/>
      <c r="T806" s="157"/>
      <c r="U806" s="157"/>
      <c r="V806" s="157"/>
      <c r="W806" s="157"/>
      <c r="X806" s="157"/>
      <c r="Y806" s="157"/>
      <c r="Z806" s="157"/>
    </row>
    <row r="807" spans="1:26" ht="13.5" customHeight="1" x14ac:dyDescent="0.15">
      <c r="A807" s="157"/>
      <c r="B807" s="157"/>
      <c r="C807" s="157"/>
      <c r="D807" s="185"/>
      <c r="E807" s="157"/>
      <c r="F807" s="186"/>
      <c r="G807" s="157"/>
      <c r="H807" s="186"/>
      <c r="I807" s="157"/>
      <c r="J807" s="157"/>
      <c r="K807" s="157"/>
      <c r="L807" s="157"/>
      <c r="M807" s="157"/>
      <c r="N807" s="157"/>
      <c r="O807" s="157"/>
      <c r="P807" s="157"/>
      <c r="Q807" s="157"/>
      <c r="R807" s="157"/>
      <c r="S807" s="157"/>
      <c r="T807" s="157"/>
      <c r="U807" s="157"/>
      <c r="V807" s="157"/>
      <c r="W807" s="157"/>
      <c r="X807" s="157"/>
      <c r="Y807" s="157"/>
      <c r="Z807" s="157"/>
    </row>
    <row r="808" spans="1:26" ht="13.5" customHeight="1" x14ac:dyDescent="0.15">
      <c r="A808" s="157"/>
      <c r="B808" s="157"/>
      <c r="C808" s="157"/>
      <c r="D808" s="185"/>
      <c r="E808" s="157"/>
      <c r="F808" s="186"/>
      <c r="G808" s="157"/>
      <c r="H808" s="186"/>
      <c r="I808" s="157"/>
      <c r="J808" s="157"/>
      <c r="K808" s="157"/>
      <c r="L808" s="157"/>
      <c r="M808" s="157"/>
      <c r="N808" s="157"/>
      <c r="O808" s="157"/>
      <c r="P808" s="157"/>
      <c r="Q808" s="157"/>
      <c r="R808" s="157"/>
      <c r="S808" s="157"/>
      <c r="T808" s="157"/>
      <c r="U808" s="157"/>
      <c r="V808" s="157"/>
      <c r="W808" s="157"/>
      <c r="X808" s="157"/>
      <c r="Y808" s="157"/>
      <c r="Z808" s="157"/>
    </row>
    <row r="809" spans="1:26" ht="13.5" customHeight="1" x14ac:dyDescent="0.15">
      <c r="A809" s="157"/>
      <c r="B809" s="157"/>
      <c r="C809" s="157"/>
      <c r="D809" s="185"/>
      <c r="E809" s="157"/>
      <c r="F809" s="186"/>
      <c r="G809" s="157"/>
      <c r="H809" s="186"/>
      <c r="I809" s="157"/>
      <c r="J809" s="157"/>
      <c r="K809" s="157"/>
      <c r="L809" s="157"/>
      <c r="M809" s="157"/>
      <c r="N809" s="157"/>
      <c r="O809" s="157"/>
      <c r="P809" s="157"/>
      <c r="Q809" s="157"/>
      <c r="R809" s="157"/>
      <c r="S809" s="157"/>
      <c r="T809" s="157"/>
      <c r="U809" s="157"/>
      <c r="V809" s="157"/>
      <c r="W809" s="157"/>
      <c r="X809" s="157"/>
      <c r="Y809" s="157"/>
      <c r="Z809" s="157"/>
    </row>
    <row r="810" spans="1:26" ht="13.5" customHeight="1" x14ac:dyDescent="0.15">
      <c r="A810" s="157"/>
      <c r="B810" s="157"/>
      <c r="C810" s="157"/>
      <c r="D810" s="185"/>
      <c r="E810" s="157"/>
      <c r="F810" s="186"/>
      <c r="G810" s="157"/>
      <c r="H810" s="186"/>
      <c r="I810" s="157"/>
      <c r="J810" s="157"/>
      <c r="K810" s="157"/>
      <c r="L810" s="157"/>
      <c r="M810" s="157"/>
      <c r="N810" s="157"/>
      <c r="O810" s="157"/>
      <c r="P810" s="157"/>
      <c r="Q810" s="157"/>
      <c r="R810" s="157"/>
      <c r="S810" s="157"/>
      <c r="T810" s="157"/>
      <c r="U810" s="157"/>
      <c r="V810" s="157"/>
      <c r="W810" s="157"/>
      <c r="X810" s="157"/>
      <c r="Y810" s="157"/>
      <c r="Z810" s="157"/>
    </row>
    <row r="811" spans="1:26" ht="13.5" customHeight="1" x14ac:dyDescent="0.15">
      <c r="A811" s="157"/>
      <c r="B811" s="157"/>
      <c r="C811" s="157"/>
      <c r="D811" s="185"/>
      <c r="E811" s="157"/>
      <c r="F811" s="186"/>
      <c r="G811" s="157"/>
      <c r="H811" s="186"/>
      <c r="I811" s="157"/>
      <c r="J811" s="157"/>
      <c r="K811" s="157"/>
      <c r="L811" s="157"/>
      <c r="M811" s="157"/>
      <c r="N811" s="157"/>
      <c r="O811" s="157"/>
      <c r="P811" s="157"/>
      <c r="Q811" s="157"/>
      <c r="R811" s="157"/>
      <c r="S811" s="157"/>
      <c r="T811" s="157"/>
      <c r="U811" s="157"/>
      <c r="V811" s="157"/>
      <c r="W811" s="157"/>
      <c r="X811" s="157"/>
      <c r="Y811" s="157"/>
      <c r="Z811" s="157"/>
    </row>
    <row r="812" spans="1:26" ht="13.5" customHeight="1" x14ac:dyDescent="0.15">
      <c r="A812" s="157"/>
      <c r="B812" s="157"/>
      <c r="C812" s="157"/>
      <c r="D812" s="185"/>
      <c r="E812" s="157"/>
      <c r="F812" s="186"/>
      <c r="G812" s="157"/>
      <c r="H812" s="186"/>
      <c r="I812" s="157"/>
      <c r="J812" s="157"/>
      <c r="K812" s="157"/>
      <c r="L812" s="157"/>
      <c r="M812" s="157"/>
      <c r="N812" s="157"/>
      <c r="O812" s="157"/>
      <c r="P812" s="157"/>
      <c r="Q812" s="157"/>
      <c r="R812" s="157"/>
      <c r="S812" s="157"/>
      <c r="T812" s="157"/>
      <c r="U812" s="157"/>
      <c r="V812" s="157"/>
      <c r="W812" s="157"/>
      <c r="X812" s="157"/>
      <c r="Y812" s="157"/>
      <c r="Z812" s="157"/>
    </row>
    <row r="813" spans="1:26" ht="13.5" customHeight="1" x14ac:dyDescent="0.15">
      <c r="A813" s="157"/>
      <c r="B813" s="157"/>
      <c r="C813" s="157"/>
      <c r="D813" s="185"/>
      <c r="E813" s="157"/>
      <c r="F813" s="186"/>
      <c r="G813" s="157"/>
      <c r="H813" s="186"/>
      <c r="I813" s="157"/>
      <c r="J813" s="157"/>
      <c r="K813" s="157"/>
      <c r="L813" s="157"/>
      <c r="M813" s="157"/>
      <c r="N813" s="157"/>
      <c r="O813" s="157"/>
      <c r="P813" s="157"/>
      <c r="Q813" s="157"/>
      <c r="R813" s="157"/>
      <c r="S813" s="157"/>
      <c r="T813" s="157"/>
      <c r="U813" s="157"/>
      <c r="V813" s="157"/>
      <c r="W813" s="157"/>
      <c r="X813" s="157"/>
      <c r="Y813" s="157"/>
      <c r="Z813" s="157"/>
    </row>
    <row r="814" spans="1:26" ht="13.5" customHeight="1" x14ac:dyDescent="0.15">
      <c r="A814" s="157"/>
      <c r="B814" s="157"/>
      <c r="C814" s="157"/>
      <c r="D814" s="185"/>
      <c r="E814" s="157"/>
      <c r="F814" s="186"/>
      <c r="G814" s="157"/>
      <c r="H814" s="186"/>
      <c r="I814" s="157"/>
      <c r="J814" s="157"/>
      <c r="K814" s="157"/>
      <c r="L814" s="157"/>
      <c r="M814" s="157"/>
      <c r="N814" s="157"/>
      <c r="O814" s="157"/>
      <c r="P814" s="157"/>
      <c r="Q814" s="157"/>
      <c r="R814" s="157"/>
      <c r="S814" s="157"/>
      <c r="T814" s="157"/>
      <c r="U814" s="157"/>
      <c r="V814" s="157"/>
      <c r="W814" s="157"/>
      <c r="X814" s="157"/>
      <c r="Y814" s="157"/>
      <c r="Z814" s="157"/>
    </row>
    <row r="815" spans="1:26" ht="13.5" customHeight="1" x14ac:dyDescent="0.15">
      <c r="A815" s="157"/>
      <c r="B815" s="157"/>
      <c r="C815" s="157"/>
      <c r="D815" s="185"/>
      <c r="E815" s="157"/>
      <c r="F815" s="186"/>
      <c r="G815" s="157"/>
      <c r="H815" s="186"/>
      <c r="I815" s="157"/>
      <c r="J815" s="157"/>
      <c r="K815" s="157"/>
      <c r="L815" s="157"/>
      <c r="M815" s="157"/>
      <c r="N815" s="157"/>
      <c r="O815" s="157"/>
      <c r="P815" s="157"/>
      <c r="Q815" s="157"/>
      <c r="R815" s="157"/>
      <c r="S815" s="157"/>
      <c r="T815" s="157"/>
      <c r="U815" s="157"/>
      <c r="V815" s="157"/>
      <c r="W815" s="157"/>
      <c r="X815" s="157"/>
      <c r="Y815" s="157"/>
      <c r="Z815" s="157"/>
    </row>
    <row r="816" spans="1:26" ht="13.5" customHeight="1" x14ac:dyDescent="0.15">
      <c r="A816" s="157"/>
      <c r="B816" s="157"/>
      <c r="C816" s="157"/>
      <c r="D816" s="185"/>
      <c r="E816" s="157"/>
      <c r="F816" s="186"/>
      <c r="G816" s="157"/>
      <c r="H816" s="186"/>
      <c r="I816" s="157"/>
      <c r="J816" s="157"/>
      <c r="K816" s="157"/>
      <c r="L816" s="157"/>
      <c r="M816" s="157"/>
      <c r="N816" s="157"/>
      <c r="O816" s="157"/>
      <c r="P816" s="157"/>
      <c r="Q816" s="157"/>
      <c r="R816" s="157"/>
      <c r="S816" s="157"/>
      <c r="T816" s="157"/>
      <c r="U816" s="157"/>
      <c r="V816" s="157"/>
      <c r="W816" s="157"/>
      <c r="X816" s="157"/>
      <c r="Y816" s="157"/>
      <c r="Z816" s="157"/>
    </row>
    <row r="817" spans="1:26" ht="13.5" customHeight="1" x14ac:dyDescent="0.15">
      <c r="A817" s="157"/>
      <c r="B817" s="157"/>
      <c r="C817" s="157"/>
      <c r="D817" s="185"/>
      <c r="E817" s="157"/>
      <c r="F817" s="186"/>
      <c r="G817" s="157"/>
      <c r="H817" s="186"/>
      <c r="I817" s="157"/>
      <c r="J817" s="157"/>
      <c r="K817" s="157"/>
      <c r="L817" s="157"/>
      <c r="M817" s="157"/>
      <c r="N817" s="157"/>
      <c r="O817" s="157"/>
      <c r="P817" s="157"/>
      <c r="Q817" s="157"/>
      <c r="R817" s="157"/>
      <c r="S817" s="157"/>
      <c r="T817" s="157"/>
      <c r="U817" s="157"/>
      <c r="V817" s="157"/>
      <c r="W817" s="157"/>
      <c r="X817" s="157"/>
      <c r="Y817" s="157"/>
      <c r="Z817" s="157"/>
    </row>
    <row r="818" spans="1:26" ht="13.5" customHeight="1" x14ac:dyDescent="0.15">
      <c r="A818" s="157"/>
      <c r="B818" s="157"/>
      <c r="C818" s="157"/>
      <c r="D818" s="185"/>
      <c r="E818" s="157"/>
      <c r="F818" s="186"/>
      <c r="G818" s="157"/>
      <c r="H818" s="186"/>
      <c r="I818" s="157"/>
      <c r="J818" s="157"/>
      <c r="K818" s="157"/>
      <c r="L818" s="157"/>
      <c r="M818" s="157"/>
      <c r="N818" s="157"/>
      <c r="O818" s="157"/>
      <c r="P818" s="157"/>
      <c r="Q818" s="157"/>
      <c r="R818" s="157"/>
      <c r="S818" s="157"/>
      <c r="T818" s="157"/>
      <c r="U818" s="157"/>
      <c r="V818" s="157"/>
      <c r="W818" s="157"/>
      <c r="X818" s="157"/>
      <c r="Y818" s="157"/>
      <c r="Z818" s="157"/>
    </row>
    <row r="819" spans="1:26" ht="13.5" customHeight="1" x14ac:dyDescent="0.15">
      <c r="A819" s="157"/>
      <c r="B819" s="157"/>
      <c r="C819" s="157"/>
      <c r="D819" s="185"/>
      <c r="E819" s="157"/>
      <c r="F819" s="186"/>
      <c r="G819" s="157"/>
      <c r="H819" s="186"/>
      <c r="I819" s="157"/>
      <c r="J819" s="157"/>
      <c r="K819" s="157"/>
      <c r="L819" s="157"/>
      <c r="M819" s="157"/>
      <c r="N819" s="157"/>
      <c r="O819" s="157"/>
      <c r="P819" s="157"/>
      <c r="Q819" s="157"/>
      <c r="R819" s="157"/>
      <c r="S819" s="157"/>
      <c r="T819" s="157"/>
      <c r="U819" s="157"/>
      <c r="V819" s="157"/>
      <c r="W819" s="157"/>
      <c r="X819" s="157"/>
      <c r="Y819" s="157"/>
      <c r="Z819" s="157"/>
    </row>
    <row r="820" spans="1:26" ht="13.5" customHeight="1" x14ac:dyDescent="0.15">
      <c r="A820" s="157"/>
      <c r="B820" s="157"/>
      <c r="C820" s="157"/>
      <c r="D820" s="185"/>
      <c r="E820" s="157"/>
      <c r="F820" s="186"/>
      <c r="G820" s="157"/>
      <c r="H820" s="186"/>
      <c r="I820" s="157"/>
      <c r="J820" s="157"/>
      <c r="K820" s="157"/>
      <c r="L820" s="157"/>
      <c r="M820" s="157"/>
      <c r="N820" s="157"/>
      <c r="O820" s="157"/>
      <c r="P820" s="157"/>
      <c r="Q820" s="157"/>
      <c r="R820" s="157"/>
      <c r="S820" s="157"/>
      <c r="T820" s="157"/>
      <c r="U820" s="157"/>
      <c r="V820" s="157"/>
      <c r="W820" s="157"/>
      <c r="X820" s="157"/>
      <c r="Y820" s="157"/>
      <c r="Z820" s="157"/>
    </row>
    <row r="821" spans="1:26" ht="13.5" customHeight="1" x14ac:dyDescent="0.15">
      <c r="A821" s="157"/>
      <c r="B821" s="157"/>
      <c r="C821" s="157"/>
      <c r="D821" s="185"/>
      <c r="E821" s="157"/>
      <c r="F821" s="186"/>
      <c r="G821" s="157"/>
      <c r="H821" s="186"/>
      <c r="I821" s="157"/>
      <c r="J821" s="157"/>
      <c r="K821" s="157"/>
      <c r="L821" s="157"/>
      <c r="M821" s="157"/>
      <c r="N821" s="157"/>
      <c r="O821" s="157"/>
      <c r="P821" s="157"/>
      <c r="Q821" s="157"/>
      <c r="R821" s="157"/>
      <c r="S821" s="157"/>
      <c r="T821" s="157"/>
      <c r="U821" s="157"/>
      <c r="V821" s="157"/>
      <c r="W821" s="157"/>
      <c r="X821" s="157"/>
      <c r="Y821" s="157"/>
      <c r="Z821" s="157"/>
    </row>
    <row r="822" spans="1:26" ht="13.5" customHeight="1" x14ac:dyDescent="0.15">
      <c r="A822" s="157"/>
      <c r="B822" s="157"/>
      <c r="C822" s="157"/>
      <c r="D822" s="185"/>
      <c r="E822" s="157"/>
      <c r="F822" s="186"/>
      <c r="G822" s="157"/>
      <c r="H822" s="186"/>
      <c r="I822" s="157"/>
      <c r="J822" s="157"/>
      <c r="K822" s="157"/>
      <c r="L822" s="157"/>
      <c r="M822" s="157"/>
      <c r="N822" s="157"/>
      <c r="O822" s="157"/>
      <c r="P822" s="157"/>
      <c r="Q822" s="157"/>
      <c r="R822" s="157"/>
      <c r="S822" s="157"/>
      <c r="T822" s="157"/>
      <c r="U822" s="157"/>
      <c r="V822" s="157"/>
      <c r="W822" s="157"/>
      <c r="X822" s="157"/>
      <c r="Y822" s="157"/>
      <c r="Z822" s="157"/>
    </row>
    <row r="823" spans="1:26" ht="13.5" customHeight="1" x14ac:dyDescent="0.15">
      <c r="A823" s="157"/>
      <c r="B823" s="157"/>
      <c r="C823" s="157"/>
      <c r="D823" s="185"/>
      <c r="E823" s="157"/>
      <c r="F823" s="186"/>
      <c r="G823" s="157"/>
      <c r="H823" s="186"/>
      <c r="I823" s="157"/>
      <c r="J823" s="157"/>
      <c r="K823" s="157"/>
      <c r="L823" s="157"/>
      <c r="M823" s="157"/>
      <c r="N823" s="157"/>
      <c r="O823" s="157"/>
      <c r="P823" s="157"/>
      <c r="Q823" s="157"/>
      <c r="R823" s="157"/>
      <c r="S823" s="157"/>
      <c r="T823" s="157"/>
      <c r="U823" s="157"/>
      <c r="V823" s="157"/>
      <c r="W823" s="157"/>
      <c r="X823" s="157"/>
      <c r="Y823" s="157"/>
      <c r="Z823" s="157"/>
    </row>
    <row r="824" spans="1:26" ht="13.5" customHeight="1" x14ac:dyDescent="0.15">
      <c r="A824" s="157"/>
      <c r="B824" s="157"/>
      <c r="C824" s="157"/>
      <c r="D824" s="185"/>
      <c r="E824" s="157"/>
      <c r="F824" s="186"/>
      <c r="G824" s="157"/>
      <c r="H824" s="186"/>
      <c r="I824" s="157"/>
      <c r="J824" s="157"/>
      <c r="K824" s="157"/>
      <c r="L824" s="157"/>
      <c r="M824" s="157"/>
      <c r="N824" s="157"/>
      <c r="O824" s="157"/>
      <c r="P824" s="157"/>
      <c r="Q824" s="157"/>
      <c r="R824" s="157"/>
      <c r="S824" s="157"/>
      <c r="T824" s="157"/>
      <c r="U824" s="157"/>
      <c r="V824" s="157"/>
      <c r="W824" s="157"/>
      <c r="X824" s="157"/>
      <c r="Y824" s="157"/>
      <c r="Z824" s="157"/>
    </row>
    <row r="825" spans="1:26" ht="13.5" customHeight="1" x14ac:dyDescent="0.15">
      <c r="A825" s="157"/>
      <c r="B825" s="157"/>
      <c r="C825" s="157"/>
      <c r="D825" s="185"/>
      <c r="E825" s="157"/>
      <c r="F825" s="186"/>
      <c r="G825" s="157"/>
      <c r="H825" s="186"/>
      <c r="I825" s="157"/>
      <c r="J825" s="157"/>
      <c r="K825" s="157"/>
      <c r="L825" s="157"/>
      <c r="M825" s="157"/>
      <c r="N825" s="157"/>
      <c r="O825" s="157"/>
      <c r="P825" s="157"/>
      <c r="Q825" s="157"/>
      <c r="R825" s="157"/>
      <c r="S825" s="157"/>
      <c r="T825" s="157"/>
      <c r="U825" s="157"/>
      <c r="V825" s="157"/>
      <c r="W825" s="157"/>
      <c r="X825" s="157"/>
      <c r="Y825" s="157"/>
      <c r="Z825" s="157"/>
    </row>
    <row r="826" spans="1:26" ht="13.5" customHeight="1" x14ac:dyDescent="0.15">
      <c r="A826" s="157"/>
      <c r="B826" s="157"/>
      <c r="C826" s="157"/>
      <c r="D826" s="185"/>
      <c r="E826" s="157"/>
      <c r="F826" s="186"/>
      <c r="G826" s="157"/>
      <c r="H826" s="186"/>
      <c r="I826" s="157"/>
      <c r="J826" s="157"/>
      <c r="K826" s="157"/>
      <c r="L826" s="157"/>
      <c r="M826" s="157"/>
      <c r="N826" s="157"/>
      <c r="O826" s="157"/>
      <c r="P826" s="157"/>
      <c r="Q826" s="157"/>
      <c r="R826" s="157"/>
      <c r="S826" s="157"/>
      <c r="T826" s="157"/>
      <c r="U826" s="157"/>
      <c r="V826" s="157"/>
      <c r="W826" s="157"/>
      <c r="X826" s="157"/>
      <c r="Y826" s="157"/>
      <c r="Z826" s="157"/>
    </row>
    <row r="827" spans="1:26" ht="13.5" customHeight="1" x14ac:dyDescent="0.15">
      <c r="A827" s="157"/>
      <c r="B827" s="157"/>
      <c r="C827" s="157"/>
      <c r="D827" s="185"/>
      <c r="E827" s="157"/>
      <c r="F827" s="186"/>
      <c r="G827" s="157"/>
      <c r="H827" s="186"/>
      <c r="I827" s="157"/>
      <c r="J827" s="157"/>
      <c r="K827" s="157"/>
      <c r="L827" s="157"/>
      <c r="M827" s="157"/>
      <c r="N827" s="157"/>
      <c r="O827" s="157"/>
      <c r="P827" s="157"/>
      <c r="Q827" s="157"/>
      <c r="R827" s="157"/>
      <c r="S827" s="157"/>
      <c r="T827" s="157"/>
      <c r="U827" s="157"/>
      <c r="V827" s="157"/>
      <c r="W827" s="157"/>
      <c r="X827" s="157"/>
      <c r="Y827" s="157"/>
      <c r="Z827" s="157"/>
    </row>
    <row r="828" spans="1:26" ht="13.5" customHeight="1" x14ac:dyDescent="0.15">
      <c r="A828" s="157"/>
      <c r="B828" s="157"/>
      <c r="C828" s="157"/>
      <c r="D828" s="185"/>
      <c r="E828" s="157"/>
      <c r="F828" s="186"/>
      <c r="G828" s="157"/>
      <c r="H828" s="186"/>
      <c r="I828" s="157"/>
      <c r="J828" s="157"/>
      <c r="K828" s="157"/>
      <c r="L828" s="157"/>
      <c r="M828" s="157"/>
      <c r="N828" s="157"/>
      <c r="O828" s="157"/>
      <c r="P828" s="157"/>
      <c r="Q828" s="157"/>
      <c r="R828" s="157"/>
      <c r="S828" s="157"/>
      <c r="T828" s="157"/>
      <c r="U828" s="157"/>
      <c r="V828" s="157"/>
      <c r="W828" s="157"/>
      <c r="X828" s="157"/>
      <c r="Y828" s="157"/>
      <c r="Z828" s="157"/>
    </row>
    <row r="829" spans="1:26" ht="13.5" customHeight="1" x14ac:dyDescent="0.15">
      <c r="A829" s="157"/>
      <c r="B829" s="157"/>
      <c r="C829" s="157"/>
      <c r="D829" s="185"/>
      <c r="E829" s="157"/>
      <c r="F829" s="186"/>
      <c r="G829" s="157"/>
      <c r="H829" s="186"/>
      <c r="I829" s="157"/>
      <c r="J829" s="157"/>
      <c r="K829" s="157"/>
      <c r="L829" s="157"/>
      <c r="M829" s="157"/>
      <c r="N829" s="157"/>
      <c r="O829" s="157"/>
      <c r="P829" s="157"/>
      <c r="Q829" s="157"/>
      <c r="R829" s="157"/>
      <c r="S829" s="157"/>
      <c r="T829" s="157"/>
      <c r="U829" s="157"/>
      <c r="V829" s="157"/>
      <c r="W829" s="157"/>
      <c r="X829" s="157"/>
      <c r="Y829" s="157"/>
      <c r="Z829" s="157"/>
    </row>
    <row r="830" spans="1:26" ht="13.5" customHeight="1" x14ac:dyDescent="0.15">
      <c r="A830" s="157"/>
      <c r="B830" s="157"/>
      <c r="C830" s="157"/>
      <c r="D830" s="185"/>
      <c r="E830" s="157"/>
      <c r="F830" s="186"/>
      <c r="G830" s="157"/>
      <c r="H830" s="186"/>
      <c r="I830" s="157"/>
      <c r="J830" s="157"/>
      <c r="K830" s="157"/>
      <c r="L830" s="157"/>
      <c r="M830" s="157"/>
      <c r="N830" s="157"/>
      <c r="O830" s="157"/>
      <c r="P830" s="157"/>
      <c r="Q830" s="157"/>
      <c r="R830" s="157"/>
      <c r="S830" s="157"/>
      <c r="T830" s="157"/>
      <c r="U830" s="157"/>
      <c r="V830" s="157"/>
      <c r="W830" s="157"/>
      <c r="X830" s="157"/>
      <c r="Y830" s="157"/>
      <c r="Z830" s="157"/>
    </row>
    <row r="831" spans="1:26" ht="13.5" customHeight="1" x14ac:dyDescent="0.15">
      <c r="A831" s="157"/>
      <c r="B831" s="157"/>
      <c r="C831" s="157"/>
      <c r="D831" s="185"/>
      <c r="E831" s="157"/>
      <c r="F831" s="186"/>
      <c r="G831" s="157"/>
      <c r="H831" s="186"/>
      <c r="I831" s="157"/>
      <c r="J831" s="157"/>
      <c r="K831" s="157"/>
      <c r="L831" s="157"/>
      <c r="M831" s="157"/>
      <c r="N831" s="157"/>
      <c r="O831" s="157"/>
      <c r="P831" s="157"/>
      <c r="Q831" s="157"/>
      <c r="R831" s="157"/>
      <c r="S831" s="157"/>
      <c r="T831" s="157"/>
      <c r="U831" s="157"/>
      <c r="V831" s="157"/>
      <c r="W831" s="157"/>
      <c r="X831" s="157"/>
      <c r="Y831" s="157"/>
      <c r="Z831" s="157"/>
    </row>
    <row r="832" spans="1:26" ht="13.5" customHeight="1" x14ac:dyDescent="0.15">
      <c r="A832" s="157"/>
      <c r="B832" s="157"/>
      <c r="C832" s="157"/>
      <c r="D832" s="185"/>
      <c r="E832" s="157"/>
      <c r="F832" s="186"/>
      <c r="G832" s="157"/>
      <c r="H832" s="186"/>
      <c r="I832" s="157"/>
      <c r="J832" s="157"/>
      <c r="K832" s="157"/>
      <c r="L832" s="157"/>
      <c r="M832" s="157"/>
      <c r="N832" s="157"/>
      <c r="O832" s="157"/>
      <c r="P832" s="157"/>
      <c r="Q832" s="157"/>
      <c r="R832" s="157"/>
      <c r="S832" s="157"/>
      <c r="T832" s="157"/>
      <c r="U832" s="157"/>
      <c r="V832" s="157"/>
      <c r="W832" s="157"/>
      <c r="X832" s="157"/>
      <c r="Y832" s="157"/>
      <c r="Z832" s="157"/>
    </row>
    <row r="833" spans="1:26" ht="13.5" customHeight="1" x14ac:dyDescent="0.15">
      <c r="A833" s="157"/>
      <c r="B833" s="157"/>
      <c r="C833" s="157"/>
      <c r="D833" s="185"/>
      <c r="E833" s="157"/>
      <c r="F833" s="186"/>
      <c r="G833" s="157"/>
      <c r="H833" s="186"/>
      <c r="I833" s="157"/>
      <c r="J833" s="157"/>
      <c r="K833" s="157"/>
      <c r="L833" s="157"/>
      <c r="M833" s="157"/>
      <c r="N833" s="157"/>
      <c r="O833" s="157"/>
      <c r="P833" s="157"/>
      <c r="Q833" s="157"/>
      <c r="R833" s="157"/>
      <c r="S833" s="157"/>
      <c r="T833" s="157"/>
      <c r="U833" s="157"/>
      <c r="V833" s="157"/>
      <c r="W833" s="157"/>
      <c r="X833" s="157"/>
      <c r="Y833" s="157"/>
      <c r="Z833" s="157"/>
    </row>
    <row r="834" spans="1:26" ht="13.5" customHeight="1" x14ac:dyDescent="0.15">
      <c r="A834" s="157"/>
      <c r="B834" s="157"/>
      <c r="C834" s="157"/>
      <c r="D834" s="185"/>
      <c r="E834" s="157"/>
      <c r="F834" s="186"/>
      <c r="G834" s="157"/>
      <c r="H834" s="186"/>
      <c r="I834" s="157"/>
      <c r="J834" s="157"/>
      <c r="K834" s="157"/>
      <c r="L834" s="157"/>
      <c r="M834" s="157"/>
      <c r="N834" s="157"/>
      <c r="O834" s="157"/>
      <c r="P834" s="157"/>
      <c r="Q834" s="157"/>
      <c r="R834" s="157"/>
      <c r="S834" s="157"/>
      <c r="T834" s="157"/>
      <c r="U834" s="157"/>
      <c r="V834" s="157"/>
      <c r="W834" s="157"/>
      <c r="X834" s="157"/>
      <c r="Y834" s="157"/>
      <c r="Z834" s="157"/>
    </row>
    <row r="835" spans="1:26" ht="13.5" customHeight="1" x14ac:dyDescent="0.15">
      <c r="A835" s="157"/>
      <c r="B835" s="157"/>
      <c r="C835" s="157"/>
      <c r="D835" s="185"/>
      <c r="E835" s="157"/>
      <c r="F835" s="186"/>
      <c r="G835" s="157"/>
      <c r="H835" s="186"/>
      <c r="I835" s="157"/>
      <c r="J835" s="157"/>
      <c r="K835" s="157"/>
      <c r="L835" s="157"/>
      <c r="M835" s="157"/>
      <c r="N835" s="157"/>
      <c r="O835" s="157"/>
      <c r="P835" s="157"/>
      <c r="Q835" s="157"/>
      <c r="R835" s="157"/>
      <c r="S835" s="157"/>
      <c r="T835" s="157"/>
      <c r="U835" s="157"/>
      <c r="V835" s="157"/>
      <c r="W835" s="157"/>
      <c r="X835" s="157"/>
      <c r="Y835" s="157"/>
      <c r="Z835" s="157"/>
    </row>
    <row r="836" spans="1:26" ht="13.5" customHeight="1" x14ac:dyDescent="0.15">
      <c r="A836" s="157"/>
      <c r="B836" s="157"/>
      <c r="C836" s="157"/>
      <c r="D836" s="185"/>
      <c r="E836" s="157"/>
      <c r="F836" s="186"/>
      <c r="G836" s="157"/>
      <c r="H836" s="186"/>
      <c r="I836" s="157"/>
      <c r="J836" s="157"/>
      <c r="K836" s="157"/>
      <c r="L836" s="157"/>
      <c r="M836" s="157"/>
      <c r="N836" s="157"/>
      <c r="O836" s="157"/>
      <c r="P836" s="157"/>
      <c r="Q836" s="157"/>
      <c r="R836" s="157"/>
      <c r="S836" s="157"/>
      <c r="T836" s="157"/>
      <c r="U836" s="157"/>
      <c r="V836" s="157"/>
      <c r="W836" s="157"/>
      <c r="X836" s="157"/>
      <c r="Y836" s="157"/>
      <c r="Z836" s="157"/>
    </row>
    <row r="837" spans="1:26" ht="13.5" customHeight="1" x14ac:dyDescent="0.15">
      <c r="A837" s="157"/>
      <c r="B837" s="157"/>
      <c r="C837" s="157"/>
      <c r="D837" s="185"/>
      <c r="E837" s="157"/>
      <c r="F837" s="186"/>
      <c r="G837" s="157"/>
      <c r="H837" s="186"/>
      <c r="I837" s="157"/>
      <c r="J837" s="157"/>
      <c r="K837" s="157"/>
      <c r="L837" s="157"/>
      <c r="M837" s="157"/>
      <c r="N837" s="157"/>
      <c r="O837" s="157"/>
      <c r="P837" s="157"/>
      <c r="Q837" s="157"/>
      <c r="R837" s="157"/>
      <c r="S837" s="157"/>
      <c r="T837" s="157"/>
      <c r="U837" s="157"/>
      <c r="V837" s="157"/>
      <c r="W837" s="157"/>
      <c r="X837" s="157"/>
      <c r="Y837" s="157"/>
      <c r="Z837" s="157"/>
    </row>
    <row r="838" spans="1:26" ht="13.5" customHeight="1" x14ac:dyDescent="0.15">
      <c r="A838" s="157"/>
      <c r="B838" s="157"/>
      <c r="C838" s="157"/>
      <c r="D838" s="185"/>
      <c r="E838" s="157"/>
      <c r="F838" s="186"/>
      <c r="G838" s="157"/>
      <c r="H838" s="186"/>
      <c r="I838" s="157"/>
      <c r="J838" s="157"/>
      <c r="K838" s="157"/>
      <c r="L838" s="157"/>
      <c r="M838" s="157"/>
      <c r="N838" s="157"/>
      <c r="O838" s="157"/>
      <c r="P838" s="157"/>
      <c r="Q838" s="157"/>
      <c r="R838" s="157"/>
      <c r="S838" s="157"/>
      <c r="T838" s="157"/>
      <c r="U838" s="157"/>
      <c r="V838" s="157"/>
      <c r="W838" s="157"/>
      <c r="X838" s="157"/>
      <c r="Y838" s="157"/>
      <c r="Z838" s="157"/>
    </row>
    <row r="839" spans="1:26" ht="13.5" customHeight="1" x14ac:dyDescent="0.15">
      <c r="A839" s="157"/>
      <c r="B839" s="157"/>
      <c r="C839" s="157"/>
      <c r="D839" s="185"/>
      <c r="E839" s="157"/>
      <c r="F839" s="186"/>
      <c r="G839" s="157"/>
      <c r="H839" s="186"/>
      <c r="I839" s="157"/>
      <c r="J839" s="157"/>
      <c r="K839" s="157"/>
      <c r="L839" s="157"/>
      <c r="M839" s="157"/>
      <c r="N839" s="157"/>
      <c r="O839" s="157"/>
      <c r="P839" s="157"/>
      <c r="Q839" s="157"/>
      <c r="R839" s="157"/>
      <c r="S839" s="157"/>
      <c r="T839" s="157"/>
      <c r="U839" s="157"/>
      <c r="V839" s="157"/>
      <c r="W839" s="157"/>
      <c r="X839" s="157"/>
      <c r="Y839" s="157"/>
      <c r="Z839" s="157"/>
    </row>
    <row r="840" spans="1:26" ht="13.5" customHeight="1" x14ac:dyDescent="0.15">
      <c r="A840" s="157"/>
      <c r="B840" s="157"/>
      <c r="C840" s="157"/>
      <c r="D840" s="185"/>
      <c r="E840" s="157"/>
      <c r="F840" s="186"/>
      <c r="G840" s="157"/>
      <c r="H840" s="186"/>
      <c r="I840" s="157"/>
      <c r="J840" s="157"/>
      <c r="K840" s="157"/>
      <c r="L840" s="157"/>
      <c r="M840" s="157"/>
      <c r="N840" s="157"/>
      <c r="O840" s="157"/>
      <c r="P840" s="157"/>
      <c r="Q840" s="157"/>
      <c r="R840" s="157"/>
      <c r="S840" s="157"/>
      <c r="T840" s="157"/>
      <c r="U840" s="157"/>
      <c r="V840" s="157"/>
      <c r="W840" s="157"/>
      <c r="X840" s="157"/>
      <c r="Y840" s="157"/>
      <c r="Z840" s="157"/>
    </row>
    <row r="841" spans="1:26" ht="13.5" customHeight="1" x14ac:dyDescent="0.15">
      <c r="A841" s="157"/>
      <c r="B841" s="157"/>
      <c r="C841" s="157"/>
      <c r="D841" s="185"/>
      <c r="E841" s="157"/>
      <c r="F841" s="186"/>
      <c r="G841" s="157"/>
      <c r="H841" s="186"/>
      <c r="I841" s="157"/>
      <c r="J841" s="157"/>
      <c r="K841" s="157"/>
      <c r="L841" s="157"/>
      <c r="M841" s="157"/>
      <c r="N841" s="157"/>
      <c r="O841" s="157"/>
      <c r="P841" s="157"/>
      <c r="Q841" s="157"/>
      <c r="R841" s="157"/>
      <c r="S841" s="157"/>
      <c r="T841" s="157"/>
      <c r="U841" s="157"/>
      <c r="V841" s="157"/>
      <c r="W841" s="157"/>
      <c r="X841" s="157"/>
      <c r="Y841" s="157"/>
      <c r="Z841" s="157"/>
    </row>
    <row r="842" spans="1:26" ht="13.5" customHeight="1" x14ac:dyDescent="0.15">
      <c r="A842" s="157"/>
      <c r="B842" s="157"/>
      <c r="C842" s="157"/>
      <c r="D842" s="185"/>
      <c r="E842" s="157"/>
      <c r="F842" s="186"/>
      <c r="G842" s="157"/>
      <c r="H842" s="186"/>
      <c r="I842" s="157"/>
      <c r="J842" s="157"/>
      <c r="K842" s="157"/>
      <c r="L842" s="157"/>
      <c r="M842" s="157"/>
      <c r="N842" s="157"/>
      <c r="O842" s="157"/>
      <c r="P842" s="157"/>
      <c r="Q842" s="157"/>
      <c r="R842" s="157"/>
      <c r="S842" s="157"/>
      <c r="T842" s="157"/>
      <c r="U842" s="157"/>
      <c r="V842" s="157"/>
      <c r="W842" s="157"/>
      <c r="X842" s="157"/>
      <c r="Y842" s="157"/>
      <c r="Z842" s="157"/>
    </row>
    <row r="843" spans="1:26" ht="13.5" customHeight="1" x14ac:dyDescent="0.15">
      <c r="A843" s="157"/>
      <c r="B843" s="157"/>
      <c r="C843" s="157"/>
      <c r="D843" s="185"/>
      <c r="E843" s="157"/>
      <c r="F843" s="186"/>
      <c r="G843" s="157"/>
      <c r="H843" s="186"/>
      <c r="I843" s="157"/>
      <c r="J843" s="157"/>
      <c r="K843" s="157"/>
      <c r="L843" s="157"/>
      <c r="M843" s="157"/>
      <c r="N843" s="157"/>
      <c r="O843" s="157"/>
      <c r="P843" s="157"/>
      <c r="Q843" s="157"/>
      <c r="R843" s="157"/>
      <c r="S843" s="157"/>
      <c r="T843" s="157"/>
      <c r="U843" s="157"/>
      <c r="V843" s="157"/>
      <c r="W843" s="157"/>
      <c r="X843" s="157"/>
      <c r="Y843" s="157"/>
      <c r="Z843" s="157"/>
    </row>
    <row r="844" spans="1:26" ht="13.5" customHeight="1" x14ac:dyDescent="0.15">
      <c r="A844" s="157"/>
      <c r="B844" s="157"/>
      <c r="C844" s="157"/>
      <c r="D844" s="185"/>
      <c r="E844" s="157"/>
      <c r="F844" s="186"/>
      <c r="G844" s="157"/>
      <c r="H844" s="186"/>
      <c r="I844" s="157"/>
      <c r="J844" s="157"/>
      <c r="K844" s="157"/>
      <c r="L844" s="157"/>
      <c r="M844" s="157"/>
      <c r="N844" s="157"/>
      <c r="O844" s="157"/>
      <c r="P844" s="157"/>
      <c r="Q844" s="157"/>
      <c r="R844" s="157"/>
      <c r="S844" s="157"/>
      <c r="T844" s="157"/>
      <c r="U844" s="157"/>
      <c r="V844" s="157"/>
      <c r="W844" s="157"/>
      <c r="X844" s="157"/>
      <c r="Y844" s="157"/>
      <c r="Z844" s="157"/>
    </row>
    <row r="845" spans="1:26" ht="13.5" customHeight="1" x14ac:dyDescent="0.15">
      <c r="A845" s="157"/>
      <c r="B845" s="157"/>
      <c r="C845" s="157"/>
      <c r="D845" s="185"/>
      <c r="E845" s="157"/>
      <c r="F845" s="186"/>
      <c r="G845" s="157"/>
      <c r="H845" s="186"/>
      <c r="I845" s="157"/>
      <c r="J845" s="157"/>
      <c r="K845" s="157"/>
      <c r="L845" s="157"/>
      <c r="M845" s="157"/>
      <c r="N845" s="157"/>
      <c r="O845" s="157"/>
      <c r="P845" s="157"/>
      <c r="Q845" s="157"/>
      <c r="R845" s="157"/>
      <c r="S845" s="157"/>
      <c r="T845" s="157"/>
      <c r="U845" s="157"/>
      <c r="V845" s="157"/>
      <c r="W845" s="157"/>
      <c r="X845" s="157"/>
      <c r="Y845" s="157"/>
      <c r="Z845" s="157"/>
    </row>
    <row r="846" spans="1:26" ht="13.5" customHeight="1" x14ac:dyDescent="0.15">
      <c r="A846" s="157"/>
      <c r="B846" s="157"/>
      <c r="C846" s="157"/>
      <c r="D846" s="185"/>
      <c r="E846" s="157"/>
      <c r="F846" s="186"/>
      <c r="G846" s="157"/>
      <c r="H846" s="186"/>
      <c r="I846" s="157"/>
      <c r="J846" s="157"/>
      <c r="K846" s="157"/>
      <c r="L846" s="157"/>
      <c r="M846" s="157"/>
      <c r="N846" s="157"/>
      <c r="O846" s="157"/>
      <c r="P846" s="157"/>
      <c r="Q846" s="157"/>
      <c r="R846" s="157"/>
      <c r="S846" s="157"/>
      <c r="T846" s="157"/>
      <c r="U846" s="157"/>
      <c r="V846" s="157"/>
      <c r="W846" s="157"/>
      <c r="X846" s="157"/>
      <c r="Y846" s="157"/>
      <c r="Z846" s="157"/>
    </row>
    <row r="847" spans="1:26" ht="13.5" customHeight="1" x14ac:dyDescent="0.15">
      <c r="A847" s="157"/>
      <c r="B847" s="157"/>
      <c r="C847" s="157"/>
      <c r="D847" s="185"/>
      <c r="E847" s="157"/>
      <c r="F847" s="186"/>
      <c r="G847" s="157"/>
      <c r="H847" s="186"/>
      <c r="I847" s="157"/>
      <c r="J847" s="157"/>
      <c r="K847" s="157"/>
      <c r="L847" s="157"/>
      <c r="M847" s="157"/>
      <c r="N847" s="157"/>
      <c r="O847" s="157"/>
      <c r="P847" s="157"/>
      <c r="Q847" s="157"/>
      <c r="R847" s="157"/>
      <c r="S847" s="157"/>
      <c r="T847" s="157"/>
      <c r="U847" s="157"/>
      <c r="V847" s="157"/>
      <c r="W847" s="157"/>
      <c r="X847" s="157"/>
      <c r="Y847" s="157"/>
      <c r="Z847" s="157"/>
    </row>
    <row r="848" spans="1:26" ht="13.5" customHeight="1" x14ac:dyDescent="0.15">
      <c r="A848" s="157"/>
      <c r="B848" s="157"/>
      <c r="C848" s="157"/>
      <c r="D848" s="185"/>
      <c r="E848" s="157"/>
      <c r="F848" s="186"/>
      <c r="G848" s="157"/>
      <c r="H848" s="186"/>
      <c r="I848" s="157"/>
      <c r="J848" s="157"/>
      <c r="K848" s="157"/>
      <c r="L848" s="157"/>
      <c r="M848" s="157"/>
      <c r="N848" s="157"/>
      <c r="O848" s="157"/>
      <c r="P848" s="157"/>
      <c r="Q848" s="157"/>
      <c r="R848" s="157"/>
      <c r="S848" s="157"/>
      <c r="T848" s="157"/>
      <c r="U848" s="157"/>
      <c r="V848" s="157"/>
      <c r="W848" s="157"/>
      <c r="X848" s="157"/>
      <c r="Y848" s="157"/>
      <c r="Z848" s="157"/>
    </row>
    <row r="849" spans="1:26" ht="13.5" customHeight="1" x14ac:dyDescent="0.15">
      <c r="A849" s="157"/>
      <c r="B849" s="157"/>
      <c r="C849" s="157"/>
      <c r="D849" s="185"/>
      <c r="E849" s="157"/>
      <c r="F849" s="186"/>
      <c r="G849" s="157"/>
      <c r="H849" s="186"/>
      <c r="I849" s="157"/>
      <c r="J849" s="157"/>
      <c r="K849" s="157"/>
      <c r="L849" s="157"/>
      <c r="M849" s="157"/>
      <c r="N849" s="157"/>
      <c r="O849" s="157"/>
      <c r="P849" s="157"/>
      <c r="Q849" s="157"/>
      <c r="R849" s="157"/>
      <c r="S849" s="157"/>
      <c r="T849" s="157"/>
      <c r="U849" s="157"/>
      <c r="V849" s="157"/>
      <c r="W849" s="157"/>
      <c r="X849" s="157"/>
      <c r="Y849" s="157"/>
      <c r="Z849" s="157"/>
    </row>
    <row r="850" spans="1:26" ht="13.5" customHeight="1" x14ac:dyDescent="0.15">
      <c r="A850" s="157"/>
      <c r="B850" s="157"/>
      <c r="C850" s="157"/>
      <c r="D850" s="185"/>
      <c r="E850" s="157"/>
      <c r="F850" s="186"/>
      <c r="G850" s="157"/>
      <c r="H850" s="186"/>
      <c r="I850" s="157"/>
      <c r="J850" s="157"/>
      <c r="K850" s="157"/>
      <c r="L850" s="157"/>
      <c r="M850" s="157"/>
      <c r="N850" s="157"/>
      <c r="O850" s="157"/>
      <c r="P850" s="157"/>
      <c r="Q850" s="157"/>
      <c r="R850" s="157"/>
      <c r="S850" s="157"/>
      <c r="T850" s="157"/>
      <c r="U850" s="157"/>
      <c r="V850" s="157"/>
      <c r="W850" s="157"/>
      <c r="X850" s="157"/>
      <c r="Y850" s="157"/>
      <c r="Z850" s="157"/>
    </row>
    <row r="851" spans="1:26" ht="13.5" customHeight="1" x14ac:dyDescent="0.15">
      <c r="A851" s="157"/>
      <c r="B851" s="157"/>
      <c r="C851" s="157"/>
      <c r="D851" s="185"/>
      <c r="E851" s="157"/>
      <c r="F851" s="186"/>
      <c r="G851" s="157"/>
      <c r="H851" s="186"/>
      <c r="I851" s="157"/>
      <c r="J851" s="157"/>
      <c r="K851" s="157"/>
      <c r="L851" s="157"/>
      <c r="M851" s="157"/>
      <c r="N851" s="157"/>
      <c r="O851" s="157"/>
      <c r="P851" s="157"/>
      <c r="Q851" s="157"/>
      <c r="R851" s="157"/>
      <c r="S851" s="157"/>
      <c r="T851" s="157"/>
      <c r="U851" s="157"/>
      <c r="V851" s="157"/>
      <c r="W851" s="157"/>
      <c r="X851" s="157"/>
      <c r="Y851" s="157"/>
      <c r="Z851" s="157"/>
    </row>
    <row r="852" spans="1:26" ht="13.5" customHeight="1" x14ac:dyDescent="0.15">
      <c r="A852" s="157"/>
      <c r="B852" s="157"/>
      <c r="C852" s="157"/>
      <c r="D852" s="185"/>
      <c r="E852" s="157"/>
      <c r="F852" s="186"/>
      <c r="G852" s="157"/>
      <c r="H852" s="186"/>
      <c r="I852" s="157"/>
      <c r="J852" s="157"/>
      <c r="K852" s="157"/>
      <c r="L852" s="157"/>
      <c r="M852" s="157"/>
      <c r="N852" s="157"/>
      <c r="O852" s="157"/>
      <c r="P852" s="157"/>
      <c r="Q852" s="157"/>
      <c r="R852" s="157"/>
      <c r="S852" s="157"/>
      <c r="T852" s="157"/>
      <c r="U852" s="157"/>
      <c r="V852" s="157"/>
      <c r="W852" s="157"/>
      <c r="X852" s="157"/>
      <c r="Y852" s="157"/>
      <c r="Z852" s="157"/>
    </row>
    <row r="853" spans="1:26" ht="13.5" customHeight="1" x14ac:dyDescent="0.15">
      <c r="A853" s="157"/>
      <c r="B853" s="157"/>
      <c r="C853" s="157"/>
      <c r="D853" s="185"/>
      <c r="E853" s="157"/>
      <c r="F853" s="186"/>
      <c r="G853" s="157"/>
      <c r="H853" s="186"/>
      <c r="I853" s="157"/>
      <c r="J853" s="157"/>
      <c r="K853" s="157"/>
      <c r="L853" s="157"/>
      <c r="M853" s="157"/>
      <c r="N853" s="157"/>
      <c r="O853" s="157"/>
      <c r="P853" s="157"/>
      <c r="Q853" s="157"/>
      <c r="R853" s="157"/>
      <c r="S853" s="157"/>
      <c r="T853" s="157"/>
      <c r="U853" s="157"/>
      <c r="V853" s="157"/>
      <c r="W853" s="157"/>
      <c r="X853" s="157"/>
      <c r="Y853" s="157"/>
      <c r="Z853" s="157"/>
    </row>
    <row r="854" spans="1:26" ht="13.5" customHeight="1" x14ac:dyDescent="0.15">
      <c r="A854" s="157"/>
      <c r="B854" s="157"/>
      <c r="C854" s="157"/>
      <c r="D854" s="185"/>
      <c r="E854" s="157"/>
      <c r="F854" s="186"/>
      <c r="G854" s="157"/>
      <c r="H854" s="186"/>
      <c r="I854" s="157"/>
      <c r="J854" s="157"/>
      <c r="K854" s="157"/>
      <c r="L854" s="157"/>
      <c r="M854" s="157"/>
      <c r="N854" s="157"/>
      <c r="O854" s="157"/>
      <c r="P854" s="157"/>
      <c r="Q854" s="157"/>
      <c r="R854" s="157"/>
      <c r="S854" s="157"/>
      <c r="T854" s="157"/>
      <c r="U854" s="157"/>
      <c r="V854" s="157"/>
      <c r="W854" s="157"/>
      <c r="X854" s="157"/>
      <c r="Y854" s="157"/>
      <c r="Z854" s="157"/>
    </row>
    <row r="855" spans="1:26" ht="13.5" customHeight="1" x14ac:dyDescent="0.15">
      <c r="A855" s="157"/>
      <c r="B855" s="157"/>
      <c r="C855" s="157"/>
      <c r="D855" s="185"/>
      <c r="E855" s="157"/>
      <c r="F855" s="186"/>
      <c r="G855" s="157"/>
      <c r="H855" s="186"/>
      <c r="I855" s="157"/>
      <c r="J855" s="157"/>
      <c r="K855" s="157"/>
      <c r="L855" s="157"/>
      <c r="M855" s="157"/>
      <c r="N855" s="157"/>
      <c r="O855" s="157"/>
      <c r="P855" s="157"/>
      <c r="Q855" s="157"/>
      <c r="R855" s="157"/>
      <c r="S855" s="157"/>
      <c r="T855" s="157"/>
      <c r="U855" s="157"/>
      <c r="V855" s="157"/>
      <c r="W855" s="157"/>
      <c r="X855" s="157"/>
      <c r="Y855" s="157"/>
      <c r="Z855" s="157"/>
    </row>
    <row r="856" spans="1:26" ht="13.5" customHeight="1" x14ac:dyDescent="0.15">
      <c r="A856" s="157"/>
      <c r="B856" s="157"/>
      <c r="C856" s="157"/>
      <c r="D856" s="185"/>
      <c r="E856" s="157"/>
      <c r="F856" s="186"/>
      <c r="G856" s="157"/>
      <c r="H856" s="186"/>
      <c r="I856" s="157"/>
      <c r="J856" s="157"/>
      <c r="K856" s="157"/>
      <c r="L856" s="157"/>
      <c r="M856" s="157"/>
      <c r="N856" s="157"/>
      <c r="O856" s="157"/>
      <c r="P856" s="157"/>
      <c r="Q856" s="157"/>
      <c r="R856" s="157"/>
      <c r="S856" s="157"/>
      <c r="T856" s="157"/>
      <c r="U856" s="157"/>
      <c r="V856" s="157"/>
      <c r="W856" s="157"/>
      <c r="X856" s="157"/>
      <c r="Y856" s="157"/>
      <c r="Z856" s="157"/>
    </row>
    <row r="857" spans="1:26" ht="13.5" customHeight="1" x14ac:dyDescent="0.15">
      <c r="A857" s="157"/>
      <c r="B857" s="157"/>
      <c r="C857" s="157"/>
      <c r="D857" s="185"/>
      <c r="E857" s="157"/>
      <c r="F857" s="186"/>
      <c r="G857" s="157"/>
      <c r="H857" s="186"/>
      <c r="I857" s="157"/>
      <c r="J857" s="157"/>
      <c r="K857" s="157"/>
      <c r="L857" s="157"/>
      <c r="M857" s="157"/>
      <c r="N857" s="157"/>
      <c r="O857" s="157"/>
      <c r="P857" s="157"/>
      <c r="Q857" s="157"/>
      <c r="R857" s="157"/>
      <c r="S857" s="157"/>
      <c r="T857" s="157"/>
      <c r="U857" s="157"/>
      <c r="V857" s="157"/>
      <c r="W857" s="157"/>
      <c r="X857" s="157"/>
      <c r="Y857" s="157"/>
      <c r="Z857" s="157"/>
    </row>
    <row r="858" spans="1:26" ht="13.5" customHeight="1" x14ac:dyDescent="0.15">
      <c r="A858" s="157"/>
      <c r="B858" s="157"/>
      <c r="C858" s="157"/>
      <c r="D858" s="185"/>
      <c r="E858" s="157"/>
      <c r="F858" s="186"/>
      <c r="G858" s="157"/>
      <c r="H858" s="186"/>
      <c r="I858" s="157"/>
      <c r="J858" s="157"/>
      <c r="K858" s="157"/>
      <c r="L858" s="157"/>
      <c r="M858" s="157"/>
      <c r="N858" s="157"/>
      <c r="O858" s="157"/>
      <c r="P858" s="157"/>
      <c r="Q858" s="157"/>
      <c r="R858" s="157"/>
      <c r="S858" s="157"/>
      <c r="T858" s="157"/>
      <c r="U858" s="157"/>
      <c r="V858" s="157"/>
      <c r="W858" s="157"/>
      <c r="X858" s="157"/>
      <c r="Y858" s="157"/>
      <c r="Z858" s="157"/>
    </row>
    <row r="859" spans="1:26" ht="13.5" customHeight="1" x14ac:dyDescent="0.15">
      <c r="A859" s="157"/>
      <c r="B859" s="157"/>
      <c r="C859" s="157"/>
      <c r="D859" s="185"/>
      <c r="E859" s="157"/>
      <c r="F859" s="186"/>
      <c r="G859" s="157"/>
      <c r="H859" s="186"/>
      <c r="I859" s="157"/>
      <c r="J859" s="157"/>
      <c r="K859" s="157"/>
      <c r="L859" s="157"/>
      <c r="M859" s="157"/>
      <c r="N859" s="157"/>
      <c r="O859" s="157"/>
      <c r="P859" s="157"/>
      <c r="Q859" s="157"/>
      <c r="R859" s="157"/>
      <c r="S859" s="157"/>
      <c r="T859" s="157"/>
      <c r="U859" s="157"/>
      <c r="V859" s="157"/>
      <c r="W859" s="157"/>
      <c r="X859" s="157"/>
      <c r="Y859" s="157"/>
      <c r="Z859" s="157"/>
    </row>
    <row r="860" spans="1:26" ht="13.5" customHeight="1" x14ac:dyDescent="0.15">
      <c r="A860" s="157"/>
      <c r="B860" s="157"/>
      <c r="C860" s="157"/>
      <c r="D860" s="185"/>
      <c r="E860" s="157"/>
      <c r="F860" s="186"/>
      <c r="G860" s="157"/>
      <c r="H860" s="186"/>
      <c r="I860" s="157"/>
      <c r="J860" s="157"/>
      <c r="K860" s="157"/>
      <c r="L860" s="157"/>
      <c r="M860" s="157"/>
      <c r="N860" s="157"/>
      <c r="O860" s="157"/>
      <c r="P860" s="157"/>
      <c r="Q860" s="157"/>
      <c r="R860" s="157"/>
      <c r="S860" s="157"/>
      <c r="T860" s="157"/>
      <c r="U860" s="157"/>
      <c r="V860" s="157"/>
      <c r="W860" s="157"/>
      <c r="X860" s="157"/>
      <c r="Y860" s="157"/>
      <c r="Z860" s="157"/>
    </row>
    <row r="861" spans="1:26" ht="13.5" customHeight="1" x14ac:dyDescent="0.15">
      <c r="A861" s="157"/>
      <c r="B861" s="157"/>
      <c r="C861" s="157"/>
      <c r="D861" s="185"/>
      <c r="E861" s="157"/>
      <c r="F861" s="186"/>
      <c r="G861" s="157"/>
      <c r="H861" s="186"/>
      <c r="I861" s="157"/>
      <c r="J861" s="157"/>
      <c r="K861" s="157"/>
      <c r="L861" s="157"/>
      <c r="M861" s="157"/>
      <c r="N861" s="157"/>
      <c r="O861" s="157"/>
      <c r="P861" s="157"/>
      <c r="Q861" s="157"/>
      <c r="R861" s="157"/>
      <c r="S861" s="157"/>
      <c r="T861" s="157"/>
      <c r="U861" s="157"/>
      <c r="V861" s="157"/>
      <c r="W861" s="157"/>
      <c r="X861" s="157"/>
      <c r="Y861" s="157"/>
      <c r="Z861" s="157"/>
    </row>
    <row r="862" spans="1:26" ht="13.5" customHeight="1" x14ac:dyDescent="0.15">
      <c r="A862" s="157"/>
      <c r="B862" s="157"/>
      <c r="C862" s="157"/>
      <c r="D862" s="185"/>
      <c r="E862" s="157"/>
      <c r="F862" s="186"/>
      <c r="G862" s="157"/>
      <c r="H862" s="186"/>
      <c r="I862" s="157"/>
      <c r="J862" s="157"/>
      <c r="K862" s="157"/>
      <c r="L862" s="157"/>
      <c r="M862" s="157"/>
      <c r="N862" s="157"/>
      <c r="O862" s="157"/>
      <c r="P862" s="157"/>
      <c r="Q862" s="157"/>
      <c r="R862" s="157"/>
      <c r="S862" s="157"/>
      <c r="T862" s="157"/>
      <c r="U862" s="157"/>
      <c r="V862" s="157"/>
      <c r="W862" s="157"/>
      <c r="X862" s="157"/>
      <c r="Y862" s="157"/>
      <c r="Z862" s="157"/>
    </row>
    <row r="863" spans="1:26" ht="13.5" customHeight="1" x14ac:dyDescent="0.15">
      <c r="A863" s="157"/>
      <c r="B863" s="157"/>
      <c r="C863" s="157"/>
      <c r="D863" s="185"/>
      <c r="E863" s="157"/>
      <c r="F863" s="186"/>
      <c r="G863" s="157"/>
      <c r="H863" s="186"/>
      <c r="I863" s="157"/>
      <c r="J863" s="157"/>
      <c r="K863" s="157"/>
      <c r="L863" s="157"/>
      <c r="M863" s="157"/>
      <c r="N863" s="157"/>
      <c r="O863" s="157"/>
      <c r="P863" s="157"/>
      <c r="Q863" s="157"/>
      <c r="R863" s="157"/>
      <c r="S863" s="157"/>
      <c r="T863" s="157"/>
      <c r="U863" s="157"/>
      <c r="V863" s="157"/>
      <c r="W863" s="157"/>
      <c r="X863" s="157"/>
      <c r="Y863" s="157"/>
      <c r="Z863" s="157"/>
    </row>
    <row r="864" spans="1:26" ht="13.5" customHeight="1" x14ac:dyDescent="0.15">
      <c r="A864" s="157"/>
      <c r="B864" s="157"/>
      <c r="C864" s="157"/>
      <c r="D864" s="185"/>
      <c r="E864" s="157"/>
      <c r="F864" s="186"/>
      <c r="G864" s="157"/>
      <c r="H864" s="186"/>
      <c r="I864" s="157"/>
      <c r="J864" s="157"/>
      <c r="K864" s="157"/>
      <c r="L864" s="157"/>
      <c r="M864" s="157"/>
      <c r="N864" s="157"/>
      <c r="O864" s="157"/>
      <c r="P864" s="157"/>
      <c r="Q864" s="157"/>
      <c r="R864" s="157"/>
      <c r="S864" s="157"/>
      <c r="T864" s="157"/>
      <c r="U864" s="157"/>
      <c r="V864" s="157"/>
      <c r="W864" s="157"/>
      <c r="X864" s="157"/>
      <c r="Y864" s="157"/>
      <c r="Z864" s="157"/>
    </row>
    <row r="865" spans="1:26" ht="13.5" customHeight="1" x14ac:dyDescent="0.15">
      <c r="A865" s="157"/>
      <c r="B865" s="157"/>
      <c r="C865" s="157"/>
      <c r="D865" s="185"/>
      <c r="E865" s="157"/>
      <c r="F865" s="186"/>
      <c r="G865" s="157"/>
      <c r="H865" s="186"/>
      <c r="I865" s="157"/>
      <c r="J865" s="157"/>
      <c r="K865" s="157"/>
      <c r="L865" s="157"/>
      <c r="M865" s="157"/>
      <c r="N865" s="157"/>
      <c r="O865" s="157"/>
      <c r="P865" s="157"/>
      <c r="Q865" s="157"/>
      <c r="R865" s="157"/>
      <c r="S865" s="157"/>
      <c r="T865" s="157"/>
      <c r="U865" s="157"/>
      <c r="V865" s="157"/>
      <c r="W865" s="157"/>
      <c r="X865" s="157"/>
      <c r="Y865" s="157"/>
      <c r="Z865" s="157"/>
    </row>
    <row r="866" spans="1:26" ht="13.5" customHeight="1" x14ac:dyDescent="0.15">
      <c r="A866" s="157"/>
      <c r="B866" s="157"/>
      <c r="C866" s="157"/>
      <c r="D866" s="185"/>
      <c r="E866" s="157"/>
      <c r="F866" s="186"/>
      <c r="G866" s="157"/>
      <c r="H866" s="186"/>
      <c r="I866" s="157"/>
      <c r="J866" s="157"/>
      <c r="K866" s="157"/>
      <c r="L866" s="157"/>
      <c r="M866" s="157"/>
      <c r="N866" s="157"/>
      <c r="O866" s="157"/>
      <c r="P866" s="157"/>
      <c r="Q866" s="157"/>
      <c r="R866" s="157"/>
      <c r="S866" s="157"/>
      <c r="T866" s="157"/>
      <c r="U866" s="157"/>
      <c r="V866" s="157"/>
      <c r="W866" s="157"/>
      <c r="X866" s="157"/>
      <c r="Y866" s="157"/>
      <c r="Z866" s="157"/>
    </row>
    <row r="867" spans="1:26" ht="13.5" customHeight="1" x14ac:dyDescent="0.15">
      <c r="A867" s="157"/>
      <c r="B867" s="157"/>
      <c r="C867" s="157"/>
      <c r="D867" s="185"/>
      <c r="E867" s="157"/>
      <c r="F867" s="186"/>
      <c r="G867" s="157"/>
      <c r="H867" s="186"/>
      <c r="I867" s="157"/>
      <c r="J867" s="157"/>
      <c r="K867" s="157"/>
      <c r="L867" s="157"/>
      <c r="M867" s="157"/>
      <c r="N867" s="157"/>
      <c r="O867" s="157"/>
      <c r="P867" s="157"/>
      <c r="Q867" s="157"/>
      <c r="R867" s="157"/>
      <c r="S867" s="157"/>
      <c r="T867" s="157"/>
      <c r="U867" s="157"/>
      <c r="V867" s="157"/>
      <c r="W867" s="157"/>
      <c r="X867" s="157"/>
      <c r="Y867" s="157"/>
      <c r="Z867" s="157"/>
    </row>
    <row r="868" spans="1:26" ht="13.5" customHeight="1" x14ac:dyDescent="0.15">
      <c r="A868" s="157"/>
      <c r="B868" s="157"/>
      <c r="C868" s="157"/>
      <c r="D868" s="185"/>
      <c r="E868" s="157"/>
      <c r="F868" s="186"/>
      <c r="G868" s="157"/>
      <c r="H868" s="186"/>
      <c r="I868" s="157"/>
      <c r="J868" s="157"/>
      <c r="K868" s="157"/>
      <c r="L868" s="157"/>
      <c r="M868" s="157"/>
      <c r="N868" s="157"/>
      <c r="O868" s="157"/>
      <c r="P868" s="157"/>
      <c r="Q868" s="157"/>
      <c r="R868" s="157"/>
      <c r="S868" s="157"/>
      <c r="T868" s="157"/>
      <c r="U868" s="157"/>
      <c r="V868" s="157"/>
      <c r="W868" s="157"/>
      <c r="X868" s="157"/>
      <c r="Y868" s="157"/>
      <c r="Z868" s="157"/>
    </row>
    <row r="869" spans="1:26" ht="13.5" customHeight="1" x14ac:dyDescent="0.15">
      <c r="A869" s="157"/>
      <c r="B869" s="157"/>
      <c r="C869" s="157"/>
      <c r="D869" s="185"/>
      <c r="E869" s="157"/>
      <c r="F869" s="186"/>
      <c r="G869" s="157"/>
      <c r="H869" s="186"/>
      <c r="I869" s="157"/>
      <c r="J869" s="157"/>
      <c r="K869" s="157"/>
      <c r="L869" s="157"/>
      <c r="M869" s="157"/>
      <c r="N869" s="157"/>
      <c r="O869" s="157"/>
      <c r="P869" s="157"/>
      <c r="Q869" s="157"/>
      <c r="R869" s="157"/>
      <c r="S869" s="157"/>
      <c r="T869" s="157"/>
      <c r="U869" s="157"/>
      <c r="V869" s="157"/>
      <c r="W869" s="157"/>
      <c r="X869" s="157"/>
      <c r="Y869" s="157"/>
      <c r="Z869" s="157"/>
    </row>
    <row r="870" spans="1:26" ht="13.5" customHeight="1" x14ac:dyDescent="0.15">
      <c r="A870" s="157"/>
      <c r="B870" s="157"/>
      <c r="C870" s="157"/>
      <c r="D870" s="185"/>
      <c r="E870" s="157"/>
      <c r="F870" s="186"/>
      <c r="G870" s="157"/>
      <c r="H870" s="186"/>
      <c r="I870" s="157"/>
      <c r="J870" s="157"/>
      <c r="K870" s="157"/>
      <c r="L870" s="157"/>
      <c r="M870" s="157"/>
      <c r="N870" s="157"/>
      <c r="O870" s="157"/>
      <c r="P870" s="157"/>
      <c r="Q870" s="157"/>
      <c r="R870" s="157"/>
      <c r="S870" s="157"/>
      <c r="T870" s="157"/>
      <c r="U870" s="157"/>
      <c r="V870" s="157"/>
      <c r="W870" s="157"/>
      <c r="X870" s="157"/>
      <c r="Y870" s="157"/>
      <c r="Z870" s="157"/>
    </row>
    <row r="871" spans="1:26" ht="13.5" customHeight="1" x14ac:dyDescent="0.15">
      <c r="A871" s="157"/>
      <c r="B871" s="157"/>
      <c r="C871" s="157"/>
      <c r="D871" s="185"/>
      <c r="E871" s="157"/>
      <c r="F871" s="186"/>
      <c r="G871" s="157"/>
      <c r="H871" s="186"/>
      <c r="I871" s="157"/>
      <c r="J871" s="157"/>
      <c r="K871" s="157"/>
      <c r="L871" s="157"/>
      <c r="M871" s="157"/>
      <c r="N871" s="157"/>
      <c r="O871" s="157"/>
      <c r="P871" s="157"/>
      <c r="Q871" s="157"/>
      <c r="R871" s="157"/>
      <c r="S871" s="157"/>
      <c r="T871" s="157"/>
      <c r="U871" s="157"/>
      <c r="V871" s="157"/>
      <c r="W871" s="157"/>
      <c r="X871" s="157"/>
      <c r="Y871" s="157"/>
      <c r="Z871" s="157"/>
    </row>
    <row r="872" spans="1:26" ht="13.5" customHeight="1" x14ac:dyDescent="0.15">
      <c r="A872" s="157"/>
      <c r="B872" s="157"/>
      <c r="C872" s="157"/>
      <c r="D872" s="185"/>
      <c r="E872" s="157"/>
      <c r="F872" s="186"/>
      <c r="G872" s="157"/>
      <c r="H872" s="186"/>
      <c r="I872" s="157"/>
      <c r="J872" s="157"/>
      <c r="K872" s="157"/>
      <c r="L872" s="157"/>
      <c r="M872" s="157"/>
      <c r="N872" s="157"/>
      <c r="O872" s="157"/>
      <c r="P872" s="157"/>
      <c r="Q872" s="157"/>
      <c r="R872" s="157"/>
      <c r="S872" s="157"/>
      <c r="T872" s="157"/>
      <c r="U872" s="157"/>
      <c r="V872" s="157"/>
      <c r="W872" s="157"/>
      <c r="X872" s="157"/>
      <c r="Y872" s="157"/>
      <c r="Z872" s="157"/>
    </row>
    <row r="873" spans="1:26" ht="13.5" customHeight="1" x14ac:dyDescent="0.15">
      <c r="A873" s="157"/>
      <c r="B873" s="157"/>
      <c r="C873" s="157"/>
      <c r="D873" s="185"/>
      <c r="E873" s="157"/>
      <c r="F873" s="186"/>
      <c r="G873" s="157"/>
      <c r="H873" s="186"/>
      <c r="I873" s="157"/>
      <c r="J873" s="157"/>
      <c r="K873" s="157"/>
      <c r="L873" s="157"/>
      <c r="M873" s="157"/>
      <c r="N873" s="157"/>
      <c r="O873" s="157"/>
      <c r="P873" s="157"/>
      <c r="Q873" s="157"/>
      <c r="R873" s="157"/>
      <c r="S873" s="157"/>
      <c r="T873" s="157"/>
      <c r="U873" s="157"/>
      <c r="V873" s="157"/>
      <c r="W873" s="157"/>
      <c r="X873" s="157"/>
      <c r="Y873" s="157"/>
      <c r="Z873" s="157"/>
    </row>
    <row r="874" spans="1:26" ht="13.5" customHeight="1" x14ac:dyDescent="0.15">
      <c r="A874" s="157"/>
      <c r="B874" s="157"/>
      <c r="C874" s="157"/>
      <c r="D874" s="185"/>
      <c r="E874" s="157"/>
      <c r="F874" s="186"/>
      <c r="G874" s="157"/>
      <c r="H874" s="186"/>
      <c r="I874" s="157"/>
      <c r="J874" s="157"/>
      <c r="K874" s="157"/>
      <c r="L874" s="157"/>
      <c r="M874" s="157"/>
      <c r="N874" s="157"/>
      <c r="O874" s="157"/>
      <c r="P874" s="157"/>
      <c r="Q874" s="157"/>
      <c r="R874" s="157"/>
      <c r="S874" s="157"/>
      <c r="T874" s="157"/>
      <c r="U874" s="157"/>
      <c r="V874" s="157"/>
      <c r="W874" s="157"/>
      <c r="X874" s="157"/>
      <c r="Y874" s="157"/>
      <c r="Z874" s="157"/>
    </row>
    <row r="875" spans="1:26" ht="13.5" customHeight="1" x14ac:dyDescent="0.15">
      <c r="A875" s="157"/>
      <c r="B875" s="157"/>
      <c r="C875" s="157"/>
      <c r="D875" s="185"/>
      <c r="E875" s="157"/>
      <c r="F875" s="186"/>
      <c r="G875" s="157"/>
      <c r="H875" s="186"/>
      <c r="I875" s="157"/>
      <c r="J875" s="157"/>
      <c r="K875" s="157"/>
      <c r="L875" s="157"/>
      <c r="M875" s="157"/>
      <c r="N875" s="157"/>
      <c r="O875" s="157"/>
      <c r="P875" s="157"/>
      <c r="Q875" s="157"/>
      <c r="R875" s="157"/>
      <c r="S875" s="157"/>
      <c r="T875" s="157"/>
      <c r="U875" s="157"/>
      <c r="V875" s="157"/>
      <c r="W875" s="157"/>
      <c r="X875" s="157"/>
      <c r="Y875" s="157"/>
      <c r="Z875" s="157"/>
    </row>
    <row r="876" spans="1:26" ht="13.5" customHeight="1" x14ac:dyDescent="0.15">
      <c r="A876" s="157"/>
      <c r="B876" s="157"/>
      <c r="C876" s="157"/>
      <c r="D876" s="185"/>
      <c r="E876" s="157"/>
      <c r="F876" s="186"/>
      <c r="G876" s="157"/>
      <c r="H876" s="186"/>
      <c r="I876" s="157"/>
      <c r="J876" s="157"/>
      <c r="K876" s="157"/>
      <c r="L876" s="157"/>
      <c r="M876" s="157"/>
      <c r="N876" s="157"/>
      <c r="O876" s="157"/>
      <c r="P876" s="157"/>
      <c r="Q876" s="157"/>
      <c r="R876" s="157"/>
      <c r="S876" s="157"/>
      <c r="T876" s="157"/>
      <c r="U876" s="157"/>
      <c r="V876" s="157"/>
      <c r="W876" s="157"/>
      <c r="X876" s="157"/>
      <c r="Y876" s="157"/>
      <c r="Z876" s="157"/>
    </row>
    <row r="877" spans="1:26" ht="13.5" customHeight="1" x14ac:dyDescent="0.15">
      <c r="A877" s="157"/>
      <c r="B877" s="157"/>
      <c r="C877" s="157"/>
      <c r="D877" s="185"/>
      <c r="E877" s="157"/>
      <c r="F877" s="186"/>
      <c r="G877" s="157"/>
      <c r="H877" s="186"/>
      <c r="I877" s="157"/>
      <c r="J877" s="157"/>
      <c r="K877" s="157"/>
      <c r="L877" s="157"/>
      <c r="M877" s="157"/>
      <c r="N877" s="157"/>
      <c r="O877" s="157"/>
      <c r="P877" s="157"/>
      <c r="Q877" s="157"/>
      <c r="R877" s="157"/>
      <c r="S877" s="157"/>
      <c r="T877" s="157"/>
      <c r="U877" s="157"/>
      <c r="V877" s="157"/>
      <c r="W877" s="157"/>
      <c r="X877" s="157"/>
      <c r="Y877" s="157"/>
      <c r="Z877" s="157"/>
    </row>
    <row r="878" spans="1:26" ht="13.5" customHeight="1" x14ac:dyDescent="0.15">
      <c r="A878" s="157"/>
      <c r="B878" s="157"/>
      <c r="C878" s="157"/>
      <c r="D878" s="185"/>
      <c r="E878" s="157"/>
      <c r="F878" s="186"/>
      <c r="G878" s="157"/>
      <c r="H878" s="186"/>
      <c r="I878" s="157"/>
      <c r="J878" s="157"/>
      <c r="K878" s="157"/>
      <c r="L878" s="157"/>
      <c r="M878" s="157"/>
      <c r="N878" s="157"/>
      <c r="O878" s="157"/>
      <c r="P878" s="157"/>
      <c r="Q878" s="157"/>
      <c r="R878" s="157"/>
      <c r="S878" s="157"/>
      <c r="T878" s="157"/>
      <c r="U878" s="157"/>
      <c r="V878" s="157"/>
      <c r="W878" s="157"/>
      <c r="X878" s="157"/>
      <c r="Y878" s="157"/>
      <c r="Z878" s="157"/>
    </row>
    <row r="879" spans="1:26" ht="13.5" customHeight="1" x14ac:dyDescent="0.15">
      <c r="A879" s="157"/>
      <c r="B879" s="157"/>
      <c r="C879" s="157"/>
      <c r="D879" s="185"/>
      <c r="E879" s="157"/>
      <c r="F879" s="186"/>
      <c r="G879" s="157"/>
      <c r="H879" s="186"/>
      <c r="I879" s="157"/>
      <c r="J879" s="157"/>
      <c r="K879" s="157"/>
      <c r="L879" s="157"/>
      <c r="M879" s="157"/>
      <c r="N879" s="157"/>
      <c r="O879" s="157"/>
      <c r="P879" s="157"/>
      <c r="Q879" s="157"/>
      <c r="R879" s="157"/>
      <c r="S879" s="157"/>
      <c r="T879" s="157"/>
      <c r="U879" s="157"/>
      <c r="V879" s="157"/>
      <c r="W879" s="157"/>
      <c r="X879" s="157"/>
      <c r="Y879" s="157"/>
      <c r="Z879" s="157"/>
    </row>
    <row r="880" spans="1:26" ht="13.5" customHeight="1" x14ac:dyDescent="0.15">
      <c r="A880" s="157"/>
      <c r="B880" s="157"/>
      <c r="C880" s="157"/>
      <c r="D880" s="185"/>
      <c r="E880" s="157"/>
      <c r="F880" s="186"/>
      <c r="G880" s="157"/>
      <c r="H880" s="186"/>
      <c r="I880" s="157"/>
      <c r="J880" s="157"/>
      <c r="K880" s="157"/>
      <c r="L880" s="157"/>
      <c r="M880" s="157"/>
      <c r="N880" s="157"/>
      <c r="O880" s="157"/>
      <c r="P880" s="157"/>
      <c r="Q880" s="157"/>
      <c r="R880" s="157"/>
      <c r="S880" s="157"/>
      <c r="T880" s="157"/>
      <c r="U880" s="157"/>
      <c r="V880" s="157"/>
      <c r="W880" s="157"/>
      <c r="X880" s="157"/>
      <c r="Y880" s="157"/>
      <c r="Z880" s="157"/>
    </row>
    <row r="881" spans="1:26" ht="13.5" customHeight="1" x14ac:dyDescent="0.15">
      <c r="A881" s="157"/>
      <c r="B881" s="157"/>
      <c r="C881" s="157"/>
      <c r="D881" s="185"/>
      <c r="E881" s="157"/>
      <c r="F881" s="186"/>
      <c r="G881" s="157"/>
      <c r="H881" s="186"/>
      <c r="I881" s="157"/>
      <c r="J881" s="157"/>
      <c r="K881" s="157"/>
      <c r="L881" s="157"/>
      <c r="M881" s="157"/>
      <c r="N881" s="157"/>
      <c r="O881" s="157"/>
      <c r="P881" s="157"/>
      <c r="Q881" s="157"/>
      <c r="R881" s="157"/>
      <c r="S881" s="157"/>
      <c r="T881" s="157"/>
      <c r="U881" s="157"/>
      <c r="V881" s="157"/>
      <c r="W881" s="157"/>
      <c r="X881" s="157"/>
      <c r="Y881" s="157"/>
      <c r="Z881" s="157"/>
    </row>
    <row r="882" spans="1:26" ht="13.5" customHeight="1" x14ac:dyDescent="0.15">
      <c r="A882" s="157"/>
      <c r="B882" s="157"/>
      <c r="C882" s="157"/>
      <c r="D882" s="185"/>
      <c r="E882" s="157"/>
      <c r="F882" s="186"/>
      <c r="G882" s="157"/>
      <c r="H882" s="186"/>
      <c r="I882" s="157"/>
      <c r="J882" s="157"/>
      <c r="K882" s="157"/>
      <c r="L882" s="157"/>
      <c r="M882" s="157"/>
      <c r="N882" s="157"/>
      <c r="O882" s="157"/>
      <c r="P882" s="157"/>
      <c r="Q882" s="157"/>
      <c r="R882" s="157"/>
      <c r="S882" s="157"/>
      <c r="T882" s="157"/>
      <c r="U882" s="157"/>
      <c r="V882" s="157"/>
      <c r="W882" s="157"/>
      <c r="X882" s="157"/>
      <c r="Y882" s="157"/>
      <c r="Z882" s="157"/>
    </row>
    <row r="883" spans="1:26" ht="13.5" customHeight="1" x14ac:dyDescent="0.15">
      <c r="A883" s="157"/>
      <c r="B883" s="157"/>
      <c r="C883" s="157"/>
      <c r="D883" s="185"/>
      <c r="E883" s="157"/>
      <c r="F883" s="186"/>
      <c r="G883" s="157"/>
      <c r="H883" s="186"/>
      <c r="I883" s="157"/>
      <c r="J883" s="157"/>
      <c r="K883" s="157"/>
      <c r="L883" s="157"/>
      <c r="M883" s="157"/>
      <c r="N883" s="157"/>
      <c r="O883" s="157"/>
      <c r="P883" s="157"/>
      <c r="Q883" s="157"/>
      <c r="R883" s="157"/>
      <c r="S883" s="157"/>
      <c r="T883" s="157"/>
      <c r="U883" s="157"/>
      <c r="V883" s="157"/>
      <c r="W883" s="157"/>
      <c r="X883" s="157"/>
      <c r="Y883" s="157"/>
      <c r="Z883" s="157"/>
    </row>
    <row r="884" spans="1:26" ht="13.5" customHeight="1" x14ac:dyDescent="0.15">
      <c r="A884" s="157"/>
      <c r="B884" s="157"/>
      <c r="C884" s="157"/>
      <c r="D884" s="185"/>
      <c r="E884" s="157"/>
      <c r="F884" s="186"/>
      <c r="G884" s="157"/>
      <c r="H884" s="186"/>
      <c r="I884" s="157"/>
      <c r="J884" s="157"/>
      <c r="K884" s="157"/>
      <c r="L884" s="157"/>
      <c r="M884" s="157"/>
      <c r="N884" s="157"/>
      <c r="O884" s="157"/>
      <c r="P884" s="157"/>
      <c r="Q884" s="157"/>
      <c r="R884" s="157"/>
      <c r="S884" s="157"/>
      <c r="T884" s="157"/>
      <c r="U884" s="157"/>
      <c r="V884" s="157"/>
      <c r="W884" s="157"/>
      <c r="X884" s="157"/>
      <c r="Y884" s="157"/>
      <c r="Z884" s="157"/>
    </row>
    <row r="885" spans="1:26" ht="13.5" customHeight="1" x14ac:dyDescent="0.15">
      <c r="A885" s="157"/>
      <c r="B885" s="157"/>
      <c r="C885" s="157"/>
      <c r="D885" s="185"/>
      <c r="E885" s="157"/>
      <c r="F885" s="186"/>
      <c r="G885" s="157"/>
      <c r="H885" s="186"/>
      <c r="I885" s="157"/>
      <c r="J885" s="157"/>
      <c r="K885" s="157"/>
      <c r="L885" s="157"/>
      <c r="M885" s="157"/>
      <c r="N885" s="157"/>
      <c r="O885" s="157"/>
      <c r="P885" s="157"/>
      <c r="Q885" s="157"/>
      <c r="R885" s="157"/>
      <c r="S885" s="157"/>
      <c r="T885" s="157"/>
      <c r="U885" s="157"/>
      <c r="V885" s="157"/>
      <c r="W885" s="157"/>
      <c r="X885" s="157"/>
      <c r="Y885" s="157"/>
      <c r="Z885" s="157"/>
    </row>
    <row r="886" spans="1:26" ht="13.5" customHeight="1" x14ac:dyDescent="0.15">
      <c r="A886" s="157"/>
      <c r="B886" s="157"/>
      <c r="C886" s="157"/>
      <c r="D886" s="185"/>
      <c r="E886" s="157"/>
      <c r="F886" s="186"/>
      <c r="G886" s="157"/>
      <c r="H886" s="186"/>
      <c r="I886" s="157"/>
      <c r="J886" s="157"/>
      <c r="K886" s="157"/>
      <c r="L886" s="157"/>
      <c r="M886" s="157"/>
      <c r="N886" s="157"/>
      <c r="O886" s="157"/>
      <c r="P886" s="157"/>
      <c r="Q886" s="157"/>
      <c r="R886" s="157"/>
      <c r="S886" s="157"/>
      <c r="T886" s="157"/>
      <c r="U886" s="157"/>
      <c r="V886" s="157"/>
      <c r="W886" s="157"/>
      <c r="X886" s="157"/>
      <c r="Y886" s="157"/>
      <c r="Z886" s="157"/>
    </row>
    <row r="887" spans="1:26" ht="13.5" customHeight="1" x14ac:dyDescent="0.15">
      <c r="A887" s="157"/>
      <c r="B887" s="157"/>
      <c r="C887" s="157"/>
      <c r="D887" s="185"/>
      <c r="E887" s="157"/>
      <c r="F887" s="186"/>
      <c r="G887" s="157"/>
      <c r="H887" s="186"/>
      <c r="I887" s="157"/>
      <c r="J887" s="157"/>
      <c r="K887" s="157"/>
      <c r="L887" s="157"/>
      <c r="M887" s="157"/>
      <c r="N887" s="157"/>
      <c r="O887" s="157"/>
      <c r="P887" s="157"/>
      <c r="Q887" s="157"/>
      <c r="R887" s="157"/>
      <c r="S887" s="157"/>
      <c r="T887" s="157"/>
      <c r="U887" s="157"/>
      <c r="V887" s="157"/>
      <c r="W887" s="157"/>
      <c r="X887" s="157"/>
      <c r="Y887" s="157"/>
      <c r="Z887" s="157"/>
    </row>
    <row r="888" spans="1:26" ht="13.5" customHeight="1" x14ac:dyDescent="0.15">
      <c r="A888" s="157"/>
      <c r="B888" s="157"/>
      <c r="C888" s="157"/>
      <c r="D888" s="185"/>
      <c r="E888" s="157"/>
      <c r="F888" s="186"/>
      <c r="G888" s="157"/>
      <c r="H888" s="186"/>
      <c r="I888" s="157"/>
      <c r="J888" s="157"/>
      <c r="K888" s="157"/>
      <c r="L888" s="157"/>
      <c r="M888" s="157"/>
      <c r="N888" s="157"/>
      <c r="O888" s="157"/>
      <c r="P888" s="157"/>
      <c r="Q888" s="157"/>
      <c r="R888" s="157"/>
      <c r="S888" s="157"/>
      <c r="T888" s="157"/>
      <c r="U888" s="157"/>
      <c r="V888" s="157"/>
      <c r="W888" s="157"/>
      <c r="X888" s="157"/>
      <c r="Y888" s="157"/>
      <c r="Z888" s="157"/>
    </row>
    <row r="889" spans="1:26" ht="13.5" customHeight="1" x14ac:dyDescent="0.15">
      <c r="A889" s="157"/>
      <c r="B889" s="157"/>
      <c r="C889" s="157"/>
      <c r="D889" s="185"/>
      <c r="E889" s="157"/>
      <c r="F889" s="186"/>
      <c r="G889" s="157"/>
      <c r="H889" s="186"/>
      <c r="I889" s="157"/>
      <c r="J889" s="157"/>
      <c r="K889" s="157"/>
      <c r="L889" s="157"/>
      <c r="M889" s="157"/>
      <c r="N889" s="157"/>
      <c r="O889" s="157"/>
      <c r="P889" s="157"/>
      <c r="Q889" s="157"/>
      <c r="R889" s="157"/>
      <c r="S889" s="157"/>
      <c r="T889" s="157"/>
      <c r="U889" s="157"/>
      <c r="V889" s="157"/>
      <c r="W889" s="157"/>
      <c r="X889" s="157"/>
      <c r="Y889" s="157"/>
      <c r="Z889" s="157"/>
    </row>
    <row r="890" spans="1:26" ht="13.5" customHeight="1" x14ac:dyDescent="0.15">
      <c r="A890" s="157"/>
      <c r="B890" s="157"/>
      <c r="C890" s="157"/>
      <c r="D890" s="185"/>
      <c r="E890" s="157"/>
      <c r="F890" s="186"/>
      <c r="G890" s="157"/>
      <c r="H890" s="186"/>
      <c r="I890" s="157"/>
      <c r="J890" s="157"/>
      <c r="K890" s="157"/>
      <c r="L890" s="157"/>
      <c r="M890" s="157"/>
      <c r="N890" s="157"/>
      <c r="O890" s="157"/>
      <c r="P890" s="157"/>
      <c r="Q890" s="157"/>
      <c r="R890" s="157"/>
      <c r="S890" s="157"/>
      <c r="T890" s="157"/>
      <c r="U890" s="157"/>
      <c r="V890" s="157"/>
      <c r="W890" s="157"/>
      <c r="X890" s="157"/>
      <c r="Y890" s="157"/>
      <c r="Z890" s="157"/>
    </row>
    <row r="891" spans="1:26" ht="13.5" customHeight="1" x14ac:dyDescent="0.15">
      <c r="A891" s="157"/>
      <c r="B891" s="157"/>
      <c r="C891" s="157"/>
      <c r="D891" s="185"/>
      <c r="E891" s="157"/>
      <c r="F891" s="186"/>
      <c r="G891" s="157"/>
      <c r="H891" s="186"/>
      <c r="I891" s="157"/>
      <c r="J891" s="157"/>
      <c r="K891" s="157"/>
      <c r="L891" s="157"/>
      <c r="M891" s="157"/>
      <c r="N891" s="157"/>
      <c r="O891" s="157"/>
      <c r="P891" s="157"/>
      <c r="Q891" s="157"/>
      <c r="R891" s="157"/>
      <c r="S891" s="157"/>
      <c r="T891" s="157"/>
      <c r="U891" s="157"/>
      <c r="V891" s="157"/>
      <c r="W891" s="157"/>
      <c r="X891" s="157"/>
      <c r="Y891" s="157"/>
      <c r="Z891" s="157"/>
    </row>
    <row r="892" spans="1:26" ht="13.5" customHeight="1" x14ac:dyDescent="0.15">
      <c r="A892" s="157"/>
      <c r="B892" s="157"/>
      <c r="C892" s="157"/>
      <c r="D892" s="185"/>
      <c r="E892" s="157"/>
      <c r="F892" s="186"/>
      <c r="G892" s="157"/>
      <c r="H892" s="186"/>
      <c r="I892" s="157"/>
      <c r="J892" s="157"/>
      <c r="K892" s="157"/>
      <c r="L892" s="157"/>
      <c r="M892" s="157"/>
      <c r="N892" s="157"/>
      <c r="O892" s="157"/>
      <c r="P892" s="157"/>
      <c r="Q892" s="157"/>
      <c r="R892" s="157"/>
      <c r="S892" s="157"/>
      <c r="T892" s="157"/>
      <c r="U892" s="157"/>
      <c r="V892" s="157"/>
      <c r="W892" s="157"/>
      <c r="X892" s="157"/>
      <c r="Y892" s="157"/>
      <c r="Z892" s="157"/>
    </row>
    <row r="893" spans="1:26" ht="13.5" customHeight="1" x14ac:dyDescent="0.15">
      <c r="A893" s="157"/>
      <c r="B893" s="157"/>
      <c r="C893" s="157"/>
      <c r="D893" s="185"/>
      <c r="E893" s="157"/>
      <c r="F893" s="186"/>
      <c r="G893" s="157"/>
      <c r="H893" s="186"/>
      <c r="I893" s="157"/>
      <c r="J893" s="157"/>
      <c r="K893" s="157"/>
      <c r="L893" s="157"/>
      <c r="M893" s="157"/>
      <c r="N893" s="157"/>
      <c r="O893" s="157"/>
      <c r="P893" s="157"/>
      <c r="Q893" s="157"/>
      <c r="R893" s="157"/>
      <c r="S893" s="157"/>
      <c r="T893" s="157"/>
      <c r="U893" s="157"/>
      <c r="V893" s="157"/>
      <c r="W893" s="157"/>
      <c r="X893" s="157"/>
      <c r="Y893" s="157"/>
      <c r="Z893" s="157"/>
    </row>
    <row r="894" spans="1:26" ht="13.5" customHeight="1" x14ac:dyDescent="0.15">
      <c r="A894" s="157"/>
      <c r="B894" s="157"/>
      <c r="C894" s="157"/>
      <c r="D894" s="185"/>
      <c r="E894" s="157"/>
      <c r="F894" s="186"/>
      <c r="G894" s="157"/>
      <c r="H894" s="186"/>
      <c r="I894" s="157"/>
      <c r="J894" s="157"/>
      <c r="K894" s="157"/>
      <c r="L894" s="157"/>
      <c r="M894" s="157"/>
      <c r="N894" s="157"/>
      <c r="O894" s="157"/>
      <c r="P894" s="157"/>
      <c r="Q894" s="157"/>
      <c r="R894" s="157"/>
      <c r="S894" s="157"/>
      <c r="T894" s="157"/>
      <c r="U894" s="157"/>
      <c r="V894" s="157"/>
      <c r="W894" s="157"/>
      <c r="X894" s="157"/>
      <c r="Y894" s="157"/>
      <c r="Z894" s="157"/>
    </row>
    <row r="895" spans="1:26" ht="13.5" customHeight="1" x14ac:dyDescent="0.15">
      <c r="A895" s="157"/>
      <c r="B895" s="157"/>
      <c r="C895" s="157"/>
      <c r="D895" s="185"/>
      <c r="E895" s="157"/>
      <c r="F895" s="186"/>
      <c r="G895" s="157"/>
      <c r="H895" s="186"/>
      <c r="I895" s="157"/>
      <c r="J895" s="157"/>
      <c r="K895" s="157"/>
      <c r="L895" s="157"/>
      <c r="M895" s="157"/>
      <c r="N895" s="157"/>
      <c r="O895" s="157"/>
      <c r="P895" s="157"/>
      <c r="Q895" s="157"/>
      <c r="R895" s="157"/>
      <c r="S895" s="157"/>
      <c r="T895" s="157"/>
      <c r="U895" s="157"/>
      <c r="V895" s="157"/>
      <c r="W895" s="157"/>
      <c r="X895" s="157"/>
      <c r="Y895" s="157"/>
      <c r="Z895" s="157"/>
    </row>
    <row r="896" spans="1:26" ht="13.5" customHeight="1" x14ac:dyDescent="0.15">
      <c r="A896" s="157"/>
      <c r="B896" s="157"/>
      <c r="C896" s="157"/>
      <c r="D896" s="185"/>
      <c r="E896" s="157"/>
      <c r="F896" s="186"/>
      <c r="G896" s="157"/>
      <c r="H896" s="186"/>
      <c r="I896" s="157"/>
      <c r="J896" s="157"/>
      <c r="K896" s="157"/>
      <c r="L896" s="157"/>
      <c r="M896" s="157"/>
      <c r="N896" s="157"/>
      <c r="O896" s="157"/>
      <c r="P896" s="157"/>
      <c r="Q896" s="157"/>
      <c r="R896" s="157"/>
      <c r="S896" s="157"/>
      <c r="T896" s="157"/>
      <c r="U896" s="157"/>
      <c r="V896" s="157"/>
      <c r="W896" s="157"/>
      <c r="X896" s="157"/>
      <c r="Y896" s="157"/>
      <c r="Z896" s="157"/>
    </row>
    <row r="897" spans="1:26" ht="13.5" customHeight="1" x14ac:dyDescent="0.15">
      <c r="A897" s="157"/>
      <c r="B897" s="157"/>
      <c r="C897" s="157"/>
      <c r="D897" s="185"/>
      <c r="E897" s="157"/>
      <c r="F897" s="186"/>
      <c r="G897" s="157"/>
      <c r="H897" s="186"/>
      <c r="I897" s="157"/>
      <c r="J897" s="157"/>
      <c r="K897" s="157"/>
      <c r="L897" s="157"/>
      <c r="M897" s="157"/>
      <c r="N897" s="157"/>
      <c r="O897" s="157"/>
      <c r="P897" s="157"/>
      <c r="Q897" s="157"/>
      <c r="R897" s="157"/>
      <c r="S897" s="157"/>
      <c r="T897" s="157"/>
      <c r="U897" s="157"/>
      <c r="V897" s="157"/>
      <c r="W897" s="157"/>
      <c r="X897" s="157"/>
      <c r="Y897" s="157"/>
      <c r="Z897" s="157"/>
    </row>
    <row r="898" spans="1:26" ht="13.5" customHeight="1" x14ac:dyDescent="0.15">
      <c r="A898" s="157"/>
      <c r="B898" s="157"/>
      <c r="C898" s="157"/>
      <c r="D898" s="185"/>
      <c r="E898" s="157"/>
      <c r="F898" s="186"/>
      <c r="G898" s="157"/>
      <c r="H898" s="186"/>
      <c r="I898" s="157"/>
      <c r="J898" s="157"/>
      <c r="K898" s="157"/>
      <c r="L898" s="157"/>
      <c r="M898" s="157"/>
      <c r="N898" s="157"/>
      <c r="O898" s="157"/>
      <c r="P898" s="157"/>
      <c r="Q898" s="157"/>
      <c r="R898" s="157"/>
      <c r="S898" s="157"/>
      <c r="T898" s="157"/>
      <c r="U898" s="157"/>
      <c r="V898" s="157"/>
      <c r="W898" s="157"/>
      <c r="X898" s="157"/>
      <c r="Y898" s="157"/>
      <c r="Z898" s="157"/>
    </row>
    <row r="899" spans="1:26" ht="13.5" customHeight="1" x14ac:dyDescent="0.15">
      <c r="A899" s="157"/>
      <c r="B899" s="157"/>
      <c r="C899" s="157"/>
      <c r="D899" s="185"/>
      <c r="E899" s="157"/>
      <c r="F899" s="186"/>
      <c r="G899" s="157"/>
      <c r="H899" s="186"/>
      <c r="I899" s="157"/>
      <c r="J899" s="157"/>
      <c r="K899" s="157"/>
      <c r="L899" s="157"/>
      <c r="M899" s="157"/>
      <c r="N899" s="157"/>
      <c r="O899" s="157"/>
      <c r="P899" s="157"/>
      <c r="Q899" s="157"/>
      <c r="R899" s="157"/>
      <c r="S899" s="157"/>
      <c r="T899" s="157"/>
      <c r="U899" s="157"/>
      <c r="V899" s="157"/>
      <c r="W899" s="157"/>
      <c r="X899" s="157"/>
      <c r="Y899" s="157"/>
      <c r="Z899" s="157"/>
    </row>
    <row r="900" spans="1:26" ht="13.5" customHeight="1" x14ac:dyDescent="0.15">
      <c r="A900" s="157"/>
      <c r="B900" s="157"/>
      <c r="C900" s="157"/>
      <c r="D900" s="185"/>
      <c r="E900" s="157"/>
      <c r="F900" s="186"/>
      <c r="G900" s="157"/>
      <c r="H900" s="186"/>
      <c r="I900" s="157"/>
      <c r="J900" s="157"/>
      <c r="K900" s="157"/>
      <c r="L900" s="157"/>
      <c r="M900" s="157"/>
      <c r="N900" s="157"/>
      <c r="O900" s="157"/>
      <c r="P900" s="157"/>
      <c r="Q900" s="157"/>
      <c r="R900" s="157"/>
      <c r="S900" s="157"/>
      <c r="T900" s="157"/>
      <c r="U900" s="157"/>
      <c r="V900" s="157"/>
      <c r="W900" s="157"/>
      <c r="X900" s="157"/>
      <c r="Y900" s="157"/>
      <c r="Z900" s="157"/>
    </row>
    <row r="901" spans="1:26" ht="13.5" customHeight="1" x14ac:dyDescent="0.15">
      <c r="A901" s="157"/>
      <c r="B901" s="157"/>
      <c r="C901" s="157"/>
      <c r="D901" s="185"/>
      <c r="E901" s="157"/>
      <c r="F901" s="186"/>
      <c r="G901" s="157"/>
      <c r="H901" s="186"/>
      <c r="I901" s="157"/>
      <c r="J901" s="157"/>
      <c r="K901" s="157"/>
      <c r="L901" s="157"/>
      <c r="M901" s="157"/>
      <c r="N901" s="157"/>
      <c r="O901" s="157"/>
      <c r="P901" s="157"/>
      <c r="Q901" s="157"/>
      <c r="R901" s="157"/>
      <c r="S901" s="157"/>
      <c r="T901" s="157"/>
      <c r="U901" s="157"/>
      <c r="V901" s="157"/>
      <c r="W901" s="157"/>
      <c r="X901" s="157"/>
      <c r="Y901" s="157"/>
      <c r="Z901" s="157"/>
    </row>
    <row r="902" spans="1:26" ht="13.5" customHeight="1" x14ac:dyDescent="0.15">
      <c r="A902" s="157"/>
      <c r="B902" s="157"/>
      <c r="C902" s="157"/>
      <c r="D902" s="185"/>
      <c r="E902" s="157"/>
      <c r="F902" s="186"/>
      <c r="G902" s="157"/>
      <c r="H902" s="186"/>
      <c r="I902" s="157"/>
      <c r="J902" s="157"/>
      <c r="K902" s="157"/>
      <c r="L902" s="157"/>
      <c r="M902" s="157"/>
      <c r="N902" s="157"/>
      <c r="O902" s="157"/>
      <c r="P902" s="157"/>
      <c r="Q902" s="157"/>
      <c r="R902" s="157"/>
      <c r="S902" s="157"/>
      <c r="T902" s="157"/>
      <c r="U902" s="157"/>
      <c r="V902" s="157"/>
      <c r="W902" s="157"/>
      <c r="X902" s="157"/>
      <c r="Y902" s="157"/>
      <c r="Z902" s="157"/>
    </row>
    <row r="903" spans="1:26" ht="13.5" customHeight="1" x14ac:dyDescent="0.15">
      <c r="A903" s="157"/>
      <c r="B903" s="157"/>
      <c r="C903" s="157"/>
      <c r="D903" s="185"/>
      <c r="E903" s="157"/>
      <c r="F903" s="186"/>
      <c r="G903" s="157"/>
      <c r="H903" s="186"/>
      <c r="I903" s="157"/>
      <c r="J903" s="157"/>
      <c r="K903" s="157"/>
      <c r="L903" s="157"/>
      <c r="M903" s="157"/>
      <c r="N903" s="157"/>
      <c r="O903" s="157"/>
      <c r="P903" s="157"/>
      <c r="Q903" s="157"/>
      <c r="R903" s="157"/>
      <c r="S903" s="157"/>
      <c r="T903" s="157"/>
      <c r="U903" s="157"/>
      <c r="V903" s="157"/>
      <c r="W903" s="157"/>
      <c r="X903" s="157"/>
      <c r="Y903" s="157"/>
      <c r="Z903" s="157"/>
    </row>
    <row r="904" spans="1:26" ht="13.5" customHeight="1" x14ac:dyDescent="0.15">
      <c r="A904" s="157"/>
      <c r="B904" s="157"/>
      <c r="C904" s="157"/>
      <c r="D904" s="185"/>
      <c r="E904" s="157"/>
      <c r="F904" s="186"/>
      <c r="G904" s="157"/>
      <c r="H904" s="186"/>
      <c r="I904" s="157"/>
      <c r="J904" s="157"/>
      <c r="K904" s="157"/>
      <c r="L904" s="157"/>
      <c r="M904" s="157"/>
      <c r="N904" s="157"/>
      <c r="O904" s="157"/>
      <c r="P904" s="157"/>
      <c r="Q904" s="157"/>
      <c r="R904" s="157"/>
      <c r="S904" s="157"/>
      <c r="T904" s="157"/>
      <c r="U904" s="157"/>
      <c r="V904" s="157"/>
      <c r="W904" s="157"/>
      <c r="X904" s="157"/>
      <c r="Y904" s="157"/>
      <c r="Z904" s="157"/>
    </row>
    <row r="905" spans="1:26" ht="13.5" customHeight="1" x14ac:dyDescent="0.15">
      <c r="A905" s="157"/>
      <c r="B905" s="157"/>
      <c r="C905" s="157"/>
      <c r="D905" s="185"/>
      <c r="E905" s="157"/>
      <c r="F905" s="186"/>
      <c r="G905" s="157"/>
      <c r="H905" s="186"/>
      <c r="I905" s="157"/>
      <c r="J905" s="157"/>
      <c r="K905" s="157"/>
      <c r="L905" s="157"/>
      <c r="M905" s="157"/>
      <c r="N905" s="157"/>
      <c r="O905" s="157"/>
      <c r="P905" s="157"/>
      <c r="Q905" s="157"/>
      <c r="R905" s="157"/>
      <c r="S905" s="157"/>
      <c r="T905" s="157"/>
      <c r="U905" s="157"/>
      <c r="V905" s="157"/>
      <c r="W905" s="157"/>
      <c r="X905" s="157"/>
      <c r="Y905" s="157"/>
      <c r="Z905" s="157"/>
    </row>
    <row r="906" spans="1:26" ht="13.5" customHeight="1" x14ac:dyDescent="0.15">
      <c r="A906" s="157"/>
      <c r="B906" s="157"/>
      <c r="C906" s="157"/>
      <c r="D906" s="185"/>
      <c r="E906" s="157"/>
      <c r="F906" s="186"/>
      <c r="G906" s="157"/>
      <c r="H906" s="186"/>
      <c r="I906" s="157"/>
      <c r="J906" s="157"/>
      <c r="K906" s="157"/>
      <c r="L906" s="157"/>
      <c r="M906" s="157"/>
      <c r="N906" s="157"/>
      <c r="O906" s="157"/>
      <c r="P906" s="157"/>
      <c r="Q906" s="157"/>
      <c r="R906" s="157"/>
      <c r="S906" s="157"/>
      <c r="T906" s="157"/>
      <c r="U906" s="157"/>
      <c r="V906" s="157"/>
      <c r="W906" s="157"/>
      <c r="X906" s="157"/>
      <c r="Y906" s="157"/>
      <c r="Z906" s="157"/>
    </row>
    <row r="907" spans="1:26" ht="13.5" customHeight="1" x14ac:dyDescent="0.15">
      <c r="A907" s="157"/>
      <c r="B907" s="157"/>
      <c r="C907" s="157"/>
      <c r="D907" s="185"/>
      <c r="E907" s="157"/>
      <c r="F907" s="186"/>
      <c r="G907" s="157"/>
      <c r="H907" s="186"/>
      <c r="I907" s="157"/>
      <c r="J907" s="157"/>
      <c r="K907" s="157"/>
      <c r="L907" s="157"/>
      <c r="M907" s="157"/>
      <c r="N907" s="157"/>
      <c r="O907" s="157"/>
      <c r="P907" s="157"/>
      <c r="Q907" s="157"/>
      <c r="R907" s="157"/>
      <c r="S907" s="157"/>
      <c r="T907" s="157"/>
      <c r="U907" s="157"/>
      <c r="V907" s="157"/>
      <c r="W907" s="157"/>
      <c r="X907" s="157"/>
      <c r="Y907" s="157"/>
      <c r="Z907" s="157"/>
    </row>
    <row r="908" spans="1:26" ht="13.5" customHeight="1" x14ac:dyDescent="0.15">
      <c r="A908" s="157"/>
      <c r="B908" s="157"/>
      <c r="C908" s="157"/>
      <c r="D908" s="185"/>
      <c r="E908" s="157"/>
      <c r="F908" s="186"/>
      <c r="G908" s="157"/>
      <c r="H908" s="186"/>
      <c r="I908" s="157"/>
      <c r="J908" s="157"/>
      <c r="K908" s="157"/>
      <c r="L908" s="157"/>
      <c r="M908" s="157"/>
      <c r="N908" s="157"/>
      <c r="O908" s="157"/>
      <c r="P908" s="157"/>
      <c r="Q908" s="157"/>
      <c r="R908" s="157"/>
      <c r="S908" s="157"/>
      <c r="T908" s="157"/>
      <c r="U908" s="157"/>
      <c r="V908" s="157"/>
      <c r="W908" s="157"/>
      <c r="X908" s="157"/>
      <c r="Y908" s="157"/>
      <c r="Z908" s="157"/>
    </row>
    <row r="909" spans="1:26" ht="13.5" customHeight="1" x14ac:dyDescent="0.15">
      <c r="A909" s="157"/>
      <c r="B909" s="157"/>
      <c r="C909" s="157"/>
      <c r="D909" s="185"/>
      <c r="E909" s="157"/>
      <c r="F909" s="186"/>
      <c r="G909" s="157"/>
      <c r="H909" s="186"/>
      <c r="I909" s="157"/>
      <c r="J909" s="157"/>
      <c r="K909" s="157"/>
      <c r="L909" s="157"/>
      <c r="M909" s="157"/>
      <c r="N909" s="157"/>
      <c r="O909" s="157"/>
      <c r="P909" s="157"/>
      <c r="Q909" s="157"/>
      <c r="R909" s="157"/>
      <c r="S909" s="157"/>
      <c r="T909" s="157"/>
      <c r="U909" s="157"/>
      <c r="V909" s="157"/>
      <c r="W909" s="157"/>
      <c r="X909" s="157"/>
      <c r="Y909" s="157"/>
      <c r="Z909" s="157"/>
    </row>
    <row r="910" spans="1:26" ht="13.5" customHeight="1" x14ac:dyDescent="0.15">
      <c r="A910" s="157"/>
      <c r="B910" s="157"/>
      <c r="C910" s="157"/>
      <c r="D910" s="185"/>
      <c r="E910" s="157"/>
      <c r="F910" s="186"/>
      <c r="G910" s="157"/>
      <c r="H910" s="186"/>
      <c r="I910" s="157"/>
      <c r="J910" s="157"/>
      <c r="K910" s="157"/>
      <c r="L910" s="157"/>
      <c r="M910" s="157"/>
      <c r="N910" s="157"/>
      <c r="O910" s="157"/>
      <c r="P910" s="157"/>
      <c r="Q910" s="157"/>
      <c r="R910" s="157"/>
      <c r="S910" s="157"/>
      <c r="T910" s="157"/>
      <c r="U910" s="157"/>
      <c r="V910" s="157"/>
      <c r="W910" s="157"/>
      <c r="X910" s="157"/>
      <c r="Y910" s="157"/>
      <c r="Z910" s="157"/>
    </row>
    <row r="911" spans="1:26" ht="13.5" customHeight="1" x14ac:dyDescent="0.15">
      <c r="A911" s="157"/>
      <c r="B911" s="157"/>
      <c r="C911" s="157"/>
      <c r="D911" s="185"/>
      <c r="E911" s="157"/>
      <c r="F911" s="186"/>
      <c r="G911" s="157"/>
      <c r="H911" s="186"/>
      <c r="I911" s="157"/>
      <c r="J911" s="157"/>
      <c r="K911" s="157"/>
      <c r="L911" s="157"/>
      <c r="M911" s="157"/>
      <c r="N911" s="157"/>
      <c r="O911" s="157"/>
      <c r="P911" s="157"/>
      <c r="Q911" s="157"/>
      <c r="R911" s="157"/>
      <c r="S911" s="157"/>
      <c r="T911" s="157"/>
      <c r="U911" s="157"/>
      <c r="V911" s="157"/>
      <c r="W911" s="157"/>
      <c r="X911" s="157"/>
      <c r="Y911" s="157"/>
      <c r="Z911" s="157"/>
    </row>
    <row r="912" spans="1:26" ht="13.5" customHeight="1" x14ac:dyDescent="0.15">
      <c r="A912" s="157"/>
      <c r="B912" s="157"/>
      <c r="C912" s="157"/>
      <c r="D912" s="185"/>
      <c r="E912" s="157"/>
      <c r="F912" s="186"/>
      <c r="G912" s="157"/>
      <c r="H912" s="186"/>
      <c r="I912" s="157"/>
      <c r="J912" s="157"/>
      <c r="K912" s="157"/>
      <c r="L912" s="157"/>
      <c r="M912" s="157"/>
      <c r="N912" s="157"/>
      <c r="O912" s="157"/>
      <c r="P912" s="157"/>
      <c r="Q912" s="157"/>
      <c r="R912" s="157"/>
      <c r="S912" s="157"/>
      <c r="T912" s="157"/>
      <c r="U912" s="157"/>
      <c r="V912" s="157"/>
      <c r="W912" s="157"/>
      <c r="X912" s="157"/>
      <c r="Y912" s="157"/>
      <c r="Z912" s="157"/>
    </row>
    <row r="913" spans="1:26" ht="13.5" customHeight="1" x14ac:dyDescent="0.15">
      <c r="A913" s="157"/>
      <c r="B913" s="157"/>
      <c r="C913" s="157"/>
      <c r="D913" s="185"/>
      <c r="E913" s="157"/>
      <c r="F913" s="186"/>
      <c r="G913" s="157"/>
      <c r="H913" s="186"/>
      <c r="I913" s="157"/>
      <c r="J913" s="157"/>
      <c r="K913" s="157"/>
      <c r="L913" s="157"/>
      <c r="M913" s="157"/>
      <c r="N913" s="157"/>
      <c r="O913" s="157"/>
      <c r="P913" s="157"/>
      <c r="Q913" s="157"/>
      <c r="R913" s="157"/>
      <c r="S913" s="157"/>
      <c r="T913" s="157"/>
      <c r="U913" s="157"/>
      <c r="V913" s="157"/>
      <c r="W913" s="157"/>
      <c r="X913" s="157"/>
      <c r="Y913" s="157"/>
      <c r="Z913" s="157"/>
    </row>
    <row r="914" spans="1:26" ht="13.5" customHeight="1" x14ac:dyDescent="0.15">
      <c r="A914" s="157"/>
      <c r="B914" s="157"/>
      <c r="C914" s="157"/>
      <c r="D914" s="185"/>
      <c r="E914" s="157"/>
      <c r="F914" s="186"/>
      <c r="G914" s="157"/>
      <c r="H914" s="186"/>
      <c r="I914" s="157"/>
      <c r="J914" s="157"/>
      <c r="K914" s="157"/>
      <c r="L914" s="157"/>
      <c r="M914" s="157"/>
      <c r="N914" s="157"/>
      <c r="O914" s="157"/>
      <c r="P914" s="157"/>
      <c r="Q914" s="157"/>
      <c r="R914" s="157"/>
      <c r="S914" s="157"/>
      <c r="T914" s="157"/>
      <c r="U914" s="157"/>
      <c r="V914" s="157"/>
      <c r="W914" s="157"/>
      <c r="X914" s="157"/>
      <c r="Y914" s="157"/>
      <c r="Z914" s="157"/>
    </row>
    <row r="915" spans="1:26" ht="13.5" customHeight="1" x14ac:dyDescent="0.15">
      <c r="A915" s="157"/>
      <c r="B915" s="157"/>
      <c r="C915" s="157"/>
      <c r="D915" s="185"/>
      <c r="E915" s="157"/>
      <c r="F915" s="186"/>
      <c r="G915" s="157"/>
      <c r="H915" s="186"/>
      <c r="I915" s="157"/>
      <c r="J915" s="157"/>
      <c r="K915" s="157"/>
      <c r="L915" s="157"/>
      <c r="M915" s="157"/>
      <c r="N915" s="157"/>
      <c r="O915" s="157"/>
      <c r="P915" s="157"/>
      <c r="Q915" s="157"/>
      <c r="R915" s="157"/>
      <c r="S915" s="157"/>
      <c r="T915" s="157"/>
      <c r="U915" s="157"/>
      <c r="V915" s="157"/>
      <c r="W915" s="157"/>
      <c r="X915" s="157"/>
      <c r="Y915" s="157"/>
      <c r="Z915" s="157"/>
    </row>
    <row r="916" spans="1:26" ht="13.5" customHeight="1" x14ac:dyDescent="0.15">
      <c r="A916" s="157"/>
      <c r="B916" s="157"/>
      <c r="C916" s="157"/>
      <c r="D916" s="185"/>
      <c r="E916" s="157"/>
      <c r="F916" s="186"/>
      <c r="G916" s="157"/>
      <c r="H916" s="186"/>
      <c r="I916" s="157"/>
      <c r="J916" s="157"/>
      <c r="K916" s="157"/>
      <c r="L916" s="157"/>
      <c r="M916" s="157"/>
      <c r="N916" s="157"/>
      <c r="O916" s="157"/>
      <c r="P916" s="157"/>
      <c r="Q916" s="157"/>
      <c r="R916" s="157"/>
      <c r="S916" s="157"/>
      <c r="T916" s="157"/>
      <c r="U916" s="157"/>
      <c r="V916" s="157"/>
      <c r="W916" s="157"/>
      <c r="X916" s="157"/>
      <c r="Y916" s="157"/>
      <c r="Z916" s="157"/>
    </row>
    <row r="917" spans="1:26" ht="13.5" customHeight="1" x14ac:dyDescent="0.15">
      <c r="A917" s="157"/>
      <c r="B917" s="157"/>
      <c r="C917" s="157"/>
      <c r="D917" s="185"/>
      <c r="E917" s="157"/>
      <c r="F917" s="186"/>
      <c r="G917" s="157"/>
      <c r="H917" s="186"/>
      <c r="I917" s="157"/>
      <c r="J917" s="157"/>
      <c r="K917" s="157"/>
      <c r="L917" s="157"/>
      <c r="M917" s="157"/>
      <c r="N917" s="157"/>
      <c r="O917" s="157"/>
      <c r="P917" s="157"/>
      <c r="Q917" s="157"/>
      <c r="R917" s="157"/>
      <c r="S917" s="157"/>
      <c r="T917" s="157"/>
      <c r="U917" s="157"/>
      <c r="V917" s="157"/>
      <c r="W917" s="157"/>
      <c r="X917" s="157"/>
      <c r="Y917" s="157"/>
      <c r="Z917" s="157"/>
    </row>
    <row r="918" spans="1:26" ht="13.5" customHeight="1" x14ac:dyDescent="0.15">
      <c r="A918" s="157"/>
      <c r="B918" s="157"/>
      <c r="C918" s="157"/>
      <c r="D918" s="185"/>
      <c r="E918" s="157"/>
      <c r="F918" s="186"/>
      <c r="G918" s="157"/>
      <c r="H918" s="186"/>
      <c r="I918" s="157"/>
      <c r="J918" s="157"/>
      <c r="K918" s="157"/>
      <c r="L918" s="157"/>
      <c r="M918" s="157"/>
      <c r="N918" s="157"/>
      <c r="O918" s="157"/>
      <c r="P918" s="157"/>
      <c r="Q918" s="157"/>
      <c r="R918" s="157"/>
      <c r="S918" s="157"/>
      <c r="T918" s="157"/>
      <c r="U918" s="157"/>
      <c r="V918" s="157"/>
      <c r="W918" s="157"/>
      <c r="X918" s="157"/>
      <c r="Y918" s="157"/>
      <c r="Z918" s="157"/>
    </row>
    <row r="919" spans="1:26" ht="13.5" customHeight="1" x14ac:dyDescent="0.15">
      <c r="A919" s="157"/>
      <c r="B919" s="157"/>
      <c r="C919" s="157"/>
      <c r="D919" s="185"/>
      <c r="E919" s="157"/>
      <c r="F919" s="186"/>
      <c r="G919" s="157"/>
      <c r="H919" s="186"/>
      <c r="I919" s="157"/>
      <c r="J919" s="157"/>
      <c r="K919" s="157"/>
      <c r="L919" s="157"/>
      <c r="M919" s="157"/>
      <c r="N919" s="157"/>
      <c r="O919" s="157"/>
      <c r="P919" s="157"/>
      <c r="Q919" s="157"/>
      <c r="R919" s="157"/>
      <c r="S919" s="157"/>
      <c r="T919" s="157"/>
      <c r="U919" s="157"/>
      <c r="V919" s="157"/>
      <c r="W919" s="157"/>
      <c r="X919" s="157"/>
      <c r="Y919" s="157"/>
      <c r="Z919" s="157"/>
    </row>
    <row r="920" spans="1:26" ht="13.5" customHeight="1" x14ac:dyDescent="0.15">
      <c r="A920" s="157"/>
      <c r="B920" s="157"/>
      <c r="C920" s="157"/>
      <c r="D920" s="185"/>
      <c r="E920" s="157"/>
      <c r="F920" s="186"/>
      <c r="G920" s="157"/>
      <c r="H920" s="186"/>
      <c r="I920" s="157"/>
      <c r="J920" s="157"/>
      <c r="K920" s="157"/>
      <c r="L920" s="157"/>
      <c r="M920" s="157"/>
      <c r="N920" s="157"/>
      <c r="O920" s="157"/>
      <c r="P920" s="157"/>
      <c r="Q920" s="157"/>
      <c r="R920" s="157"/>
      <c r="S920" s="157"/>
      <c r="T920" s="157"/>
      <c r="U920" s="157"/>
      <c r="V920" s="157"/>
      <c r="W920" s="157"/>
      <c r="X920" s="157"/>
      <c r="Y920" s="157"/>
      <c r="Z920" s="157"/>
    </row>
    <row r="921" spans="1:26" ht="13.5" customHeight="1" x14ac:dyDescent="0.15">
      <c r="A921" s="157"/>
      <c r="B921" s="157"/>
      <c r="C921" s="157"/>
      <c r="D921" s="185"/>
      <c r="E921" s="157"/>
      <c r="F921" s="186"/>
      <c r="G921" s="157"/>
      <c r="H921" s="186"/>
      <c r="I921" s="157"/>
      <c r="J921" s="157"/>
      <c r="K921" s="157"/>
      <c r="L921" s="157"/>
      <c r="M921" s="157"/>
      <c r="N921" s="157"/>
      <c r="O921" s="157"/>
      <c r="P921" s="157"/>
      <c r="Q921" s="157"/>
      <c r="R921" s="157"/>
      <c r="S921" s="157"/>
      <c r="T921" s="157"/>
      <c r="U921" s="157"/>
      <c r="V921" s="157"/>
      <c r="W921" s="157"/>
      <c r="X921" s="157"/>
      <c r="Y921" s="157"/>
      <c r="Z921" s="157"/>
    </row>
    <row r="922" spans="1:26" ht="13.5" customHeight="1" x14ac:dyDescent="0.15">
      <c r="A922" s="157"/>
      <c r="B922" s="157"/>
      <c r="C922" s="157"/>
      <c r="D922" s="185"/>
      <c r="E922" s="157"/>
      <c r="F922" s="186"/>
      <c r="G922" s="157"/>
      <c r="H922" s="186"/>
      <c r="I922" s="157"/>
      <c r="J922" s="157"/>
      <c r="K922" s="157"/>
      <c r="L922" s="157"/>
      <c r="M922" s="157"/>
      <c r="N922" s="157"/>
      <c r="O922" s="157"/>
      <c r="P922" s="157"/>
      <c r="Q922" s="157"/>
      <c r="R922" s="157"/>
      <c r="S922" s="157"/>
      <c r="T922" s="157"/>
      <c r="U922" s="157"/>
      <c r="V922" s="157"/>
      <c r="W922" s="157"/>
      <c r="X922" s="157"/>
      <c r="Y922" s="157"/>
      <c r="Z922" s="157"/>
    </row>
    <row r="923" spans="1:26" ht="13.5" customHeight="1" x14ac:dyDescent="0.15">
      <c r="A923" s="157"/>
      <c r="B923" s="157"/>
      <c r="C923" s="157"/>
      <c r="D923" s="185"/>
      <c r="E923" s="157"/>
      <c r="F923" s="186"/>
      <c r="G923" s="157"/>
      <c r="H923" s="186"/>
      <c r="I923" s="157"/>
      <c r="J923" s="157"/>
      <c r="K923" s="157"/>
      <c r="L923" s="157"/>
      <c r="M923" s="157"/>
      <c r="N923" s="157"/>
      <c r="O923" s="157"/>
      <c r="P923" s="157"/>
      <c r="Q923" s="157"/>
      <c r="R923" s="157"/>
      <c r="S923" s="157"/>
      <c r="T923" s="157"/>
      <c r="U923" s="157"/>
      <c r="V923" s="157"/>
      <c r="W923" s="157"/>
      <c r="X923" s="157"/>
      <c r="Y923" s="157"/>
      <c r="Z923" s="157"/>
    </row>
    <row r="924" spans="1:26" ht="13.5" customHeight="1" x14ac:dyDescent="0.15">
      <c r="A924" s="157"/>
      <c r="B924" s="157"/>
      <c r="C924" s="157"/>
      <c r="D924" s="185"/>
      <c r="E924" s="157"/>
      <c r="F924" s="186"/>
      <c r="G924" s="157"/>
      <c r="H924" s="186"/>
      <c r="I924" s="157"/>
      <c r="J924" s="157"/>
      <c r="K924" s="157"/>
      <c r="L924" s="157"/>
      <c r="M924" s="157"/>
      <c r="N924" s="157"/>
      <c r="O924" s="157"/>
      <c r="P924" s="157"/>
      <c r="Q924" s="157"/>
      <c r="R924" s="157"/>
      <c r="S924" s="157"/>
      <c r="T924" s="157"/>
      <c r="U924" s="157"/>
      <c r="V924" s="157"/>
      <c r="W924" s="157"/>
      <c r="X924" s="157"/>
      <c r="Y924" s="157"/>
      <c r="Z924" s="157"/>
    </row>
    <row r="925" spans="1:26" ht="13.5" customHeight="1" x14ac:dyDescent="0.15">
      <c r="A925" s="157"/>
      <c r="B925" s="157"/>
      <c r="C925" s="157"/>
      <c r="D925" s="185"/>
      <c r="E925" s="157"/>
      <c r="F925" s="186"/>
      <c r="G925" s="157"/>
      <c r="H925" s="186"/>
      <c r="I925" s="157"/>
      <c r="J925" s="157"/>
      <c r="K925" s="157"/>
      <c r="L925" s="157"/>
      <c r="M925" s="157"/>
      <c r="N925" s="157"/>
      <c r="O925" s="157"/>
      <c r="P925" s="157"/>
      <c r="Q925" s="157"/>
      <c r="R925" s="157"/>
      <c r="S925" s="157"/>
      <c r="T925" s="157"/>
      <c r="U925" s="157"/>
      <c r="V925" s="157"/>
      <c r="W925" s="157"/>
      <c r="X925" s="157"/>
      <c r="Y925" s="157"/>
      <c r="Z925" s="157"/>
    </row>
    <row r="926" spans="1:26" ht="13.5" customHeight="1" x14ac:dyDescent="0.15">
      <c r="A926" s="157"/>
      <c r="B926" s="157"/>
      <c r="C926" s="157"/>
      <c r="D926" s="185"/>
      <c r="E926" s="157"/>
      <c r="F926" s="186"/>
      <c r="G926" s="157"/>
      <c r="H926" s="186"/>
      <c r="I926" s="157"/>
      <c r="J926" s="157"/>
      <c r="K926" s="157"/>
      <c r="L926" s="157"/>
      <c r="M926" s="157"/>
      <c r="N926" s="157"/>
      <c r="O926" s="157"/>
      <c r="P926" s="157"/>
      <c r="Q926" s="157"/>
      <c r="R926" s="157"/>
      <c r="S926" s="157"/>
      <c r="T926" s="157"/>
      <c r="U926" s="157"/>
      <c r="V926" s="157"/>
      <c r="W926" s="157"/>
      <c r="X926" s="157"/>
      <c r="Y926" s="157"/>
      <c r="Z926" s="157"/>
    </row>
    <row r="927" spans="1:26" ht="13.5" customHeight="1" x14ac:dyDescent="0.15">
      <c r="A927" s="157"/>
      <c r="B927" s="157"/>
      <c r="C927" s="157"/>
      <c r="D927" s="185"/>
      <c r="E927" s="157"/>
      <c r="F927" s="186"/>
      <c r="G927" s="157"/>
      <c r="H927" s="186"/>
      <c r="I927" s="157"/>
      <c r="J927" s="157"/>
      <c r="K927" s="157"/>
      <c r="L927" s="157"/>
      <c r="M927" s="157"/>
      <c r="N927" s="157"/>
      <c r="O927" s="157"/>
      <c r="P927" s="157"/>
      <c r="Q927" s="157"/>
      <c r="R927" s="157"/>
      <c r="S927" s="157"/>
      <c r="T927" s="157"/>
      <c r="U927" s="157"/>
      <c r="V927" s="157"/>
      <c r="W927" s="157"/>
      <c r="X927" s="157"/>
      <c r="Y927" s="157"/>
      <c r="Z927" s="157"/>
    </row>
    <row r="928" spans="1:26" ht="13.5" customHeight="1" x14ac:dyDescent="0.15">
      <c r="A928" s="157"/>
      <c r="B928" s="157"/>
      <c r="C928" s="157"/>
      <c r="D928" s="185"/>
      <c r="E928" s="157"/>
      <c r="F928" s="186"/>
      <c r="G928" s="157"/>
      <c r="H928" s="186"/>
      <c r="I928" s="157"/>
      <c r="J928" s="157"/>
      <c r="K928" s="157"/>
      <c r="L928" s="157"/>
      <c r="M928" s="157"/>
      <c r="N928" s="157"/>
      <c r="O928" s="157"/>
      <c r="P928" s="157"/>
      <c r="Q928" s="157"/>
      <c r="R928" s="157"/>
      <c r="S928" s="157"/>
      <c r="T928" s="157"/>
      <c r="U928" s="157"/>
      <c r="V928" s="157"/>
      <c r="W928" s="157"/>
      <c r="X928" s="157"/>
      <c r="Y928" s="157"/>
      <c r="Z928" s="157"/>
    </row>
    <row r="929" spans="1:26" ht="13.5" customHeight="1" x14ac:dyDescent="0.15">
      <c r="A929" s="157"/>
      <c r="B929" s="157"/>
      <c r="C929" s="157"/>
      <c r="D929" s="185"/>
      <c r="E929" s="157"/>
      <c r="F929" s="186"/>
      <c r="G929" s="157"/>
      <c r="H929" s="186"/>
      <c r="I929" s="157"/>
      <c r="J929" s="157"/>
      <c r="K929" s="157"/>
      <c r="L929" s="157"/>
      <c r="M929" s="157"/>
      <c r="N929" s="157"/>
      <c r="O929" s="157"/>
      <c r="P929" s="157"/>
      <c r="Q929" s="157"/>
      <c r="R929" s="157"/>
      <c r="S929" s="157"/>
      <c r="T929" s="157"/>
      <c r="U929" s="157"/>
      <c r="V929" s="157"/>
      <c r="W929" s="157"/>
      <c r="X929" s="157"/>
      <c r="Y929" s="157"/>
      <c r="Z929" s="157"/>
    </row>
    <row r="930" spans="1:26" ht="13.5" customHeight="1" x14ac:dyDescent="0.15">
      <c r="A930" s="157"/>
      <c r="B930" s="157"/>
      <c r="C930" s="157"/>
      <c r="D930" s="185"/>
      <c r="E930" s="157"/>
      <c r="F930" s="186"/>
      <c r="G930" s="157"/>
      <c r="H930" s="186"/>
      <c r="I930" s="157"/>
      <c r="J930" s="157"/>
      <c r="K930" s="157"/>
      <c r="L930" s="157"/>
      <c r="M930" s="157"/>
      <c r="N930" s="157"/>
      <c r="O930" s="157"/>
      <c r="P930" s="157"/>
      <c r="Q930" s="157"/>
      <c r="R930" s="157"/>
      <c r="S930" s="157"/>
      <c r="T930" s="157"/>
      <c r="U930" s="157"/>
      <c r="V930" s="157"/>
      <c r="W930" s="157"/>
      <c r="X930" s="157"/>
      <c r="Y930" s="157"/>
      <c r="Z930" s="157"/>
    </row>
    <row r="931" spans="1:26" ht="13.5" customHeight="1" x14ac:dyDescent="0.15">
      <c r="A931" s="157"/>
      <c r="B931" s="157"/>
      <c r="C931" s="157"/>
      <c r="D931" s="185"/>
      <c r="E931" s="157"/>
      <c r="F931" s="186"/>
      <c r="G931" s="157"/>
      <c r="H931" s="186"/>
      <c r="I931" s="157"/>
      <c r="J931" s="157"/>
      <c r="K931" s="157"/>
      <c r="L931" s="157"/>
      <c r="M931" s="157"/>
      <c r="N931" s="157"/>
      <c r="O931" s="157"/>
      <c r="P931" s="157"/>
      <c r="Q931" s="157"/>
      <c r="R931" s="157"/>
      <c r="S931" s="157"/>
      <c r="T931" s="157"/>
      <c r="U931" s="157"/>
      <c r="V931" s="157"/>
      <c r="W931" s="157"/>
      <c r="X931" s="157"/>
      <c r="Y931" s="157"/>
      <c r="Z931" s="157"/>
    </row>
    <row r="932" spans="1:26" ht="13.5" customHeight="1" x14ac:dyDescent="0.15">
      <c r="A932" s="157"/>
      <c r="B932" s="157"/>
      <c r="C932" s="157"/>
      <c r="D932" s="185"/>
      <c r="E932" s="157"/>
      <c r="F932" s="186"/>
      <c r="G932" s="157"/>
      <c r="H932" s="186"/>
      <c r="I932" s="157"/>
      <c r="J932" s="157"/>
      <c r="K932" s="157"/>
      <c r="L932" s="157"/>
      <c r="M932" s="157"/>
      <c r="N932" s="157"/>
      <c r="O932" s="157"/>
      <c r="P932" s="157"/>
      <c r="Q932" s="157"/>
      <c r="R932" s="157"/>
      <c r="S932" s="157"/>
      <c r="T932" s="157"/>
      <c r="U932" s="157"/>
      <c r="V932" s="157"/>
      <c r="W932" s="157"/>
      <c r="X932" s="157"/>
      <c r="Y932" s="157"/>
      <c r="Z932" s="157"/>
    </row>
    <row r="933" spans="1:26" ht="13.5" customHeight="1" x14ac:dyDescent="0.15">
      <c r="A933" s="157"/>
      <c r="B933" s="157"/>
      <c r="C933" s="157"/>
      <c r="D933" s="185"/>
      <c r="E933" s="157"/>
      <c r="F933" s="186"/>
      <c r="G933" s="157"/>
      <c r="H933" s="186"/>
      <c r="I933" s="157"/>
      <c r="J933" s="157"/>
      <c r="K933" s="157"/>
      <c r="L933" s="157"/>
      <c r="M933" s="157"/>
      <c r="N933" s="157"/>
      <c r="O933" s="157"/>
      <c r="P933" s="157"/>
      <c r="Q933" s="157"/>
      <c r="R933" s="157"/>
      <c r="S933" s="157"/>
      <c r="T933" s="157"/>
      <c r="U933" s="157"/>
      <c r="V933" s="157"/>
      <c r="W933" s="157"/>
      <c r="X933" s="157"/>
      <c r="Y933" s="157"/>
      <c r="Z933" s="157"/>
    </row>
    <row r="934" spans="1:26" ht="13.5" customHeight="1" x14ac:dyDescent="0.15">
      <c r="A934" s="157"/>
      <c r="B934" s="157"/>
      <c r="C934" s="157"/>
      <c r="D934" s="185"/>
      <c r="E934" s="157"/>
      <c r="F934" s="186"/>
      <c r="G934" s="157"/>
      <c r="H934" s="186"/>
      <c r="I934" s="157"/>
      <c r="J934" s="157"/>
      <c r="K934" s="157"/>
      <c r="L934" s="157"/>
      <c r="M934" s="157"/>
      <c r="N934" s="157"/>
      <c r="O934" s="157"/>
      <c r="P934" s="157"/>
      <c r="Q934" s="157"/>
      <c r="R934" s="157"/>
      <c r="S934" s="157"/>
      <c r="T934" s="157"/>
      <c r="U934" s="157"/>
      <c r="V934" s="157"/>
      <c r="W934" s="157"/>
      <c r="X934" s="157"/>
      <c r="Y934" s="157"/>
      <c r="Z934" s="157"/>
    </row>
    <row r="935" spans="1:26" ht="13.5" customHeight="1" x14ac:dyDescent="0.15">
      <c r="A935" s="157"/>
      <c r="B935" s="157"/>
      <c r="C935" s="157"/>
      <c r="D935" s="185"/>
      <c r="E935" s="157"/>
      <c r="F935" s="186"/>
      <c r="G935" s="157"/>
      <c r="H935" s="186"/>
      <c r="I935" s="157"/>
      <c r="J935" s="157"/>
      <c r="K935" s="157"/>
      <c r="L935" s="157"/>
      <c r="M935" s="157"/>
      <c r="N935" s="157"/>
      <c r="O935" s="157"/>
      <c r="P935" s="157"/>
      <c r="Q935" s="157"/>
      <c r="R935" s="157"/>
      <c r="S935" s="157"/>
      <c r="T935" s="157"/>
      <c r="U935" s="157"/>
      <c r="V935" s="157"/>
      <c r="W935" s="157"/>
      <c r="X935" s="157"/>
      <c r="Y935" s="157"/>
      <c r="Z935" s="157"/>
    </row>
    <row r="936" spans="1:26" ht="13.5" customHeight="1" x14ac:dyDescent="0.15">
      <c r="A936" s="157"/>
      <c r="B936" s="157"/>
      <c r="C936" s="157"/>
      <c r="D936" s="185"/>
      <c r="E936" s="157"/>
      <c r="F936" s="186"/>
      <c r="G936" s="157"/>
      <c r="H936" s="186"/>
      <c r="I936" s="157"/>
      <c r="J936" s="157"/>
      <c r="K936" s="157"/>
      <c r="L936" s="157"/>
      <c r="M936" s="157"/>
      <c r="N936" s="157"/>
      <c r="O936" s="157"/>
      <c r="P936" s="157"/>
      <c r="Q936" s="157"/>
      <c r="R936" s="157"/>
      <c r="S936" s="157"/>
      <c r="T936" s="157"/>
      <c r="U936" s="157"/>
      <c r="V936" s="157"/>
      <c r="W936" s="157"/>
      <c r="X936" s="157"/>
      <c r="Y936" s="157"/>
      <c r="Z936" s="157"/>
    </row>
    <row r="937" spans="1:26" ht="13.5" customHeight="1" x14ac:dyDescent="0.15">
      <c r="A937" s="157"/>
      <c r="B937" s="157"/>
      <c r="C937" s="157"/>
      <c r="D937" s="185"/>
      <c r="E937" s="157"/>
      <c r="F937" s="186"/>
      <c r="G937" s="157"/>
      <c r="H937" s="186"/>
      <c r="I937" s="157"/>
      <c r="J937" s="157"/>
      <c r="K937" s="157"/>
      <c r="L937" s="157"/>
      <c r="M937" s="157"/>
      <c r="N937" s="157"/>
      <c r="O937" s="157"/>
      <c r="P937" s="157"/>
      <c r="Q937" s="157"/>
      <c r="R937" s="157"/>
      <c r="S937" s="157"/>
      <c r="T937" s="157"/>
      <c r="U937" s="157"/>
      <c r="V937" s="157"/>
      <c r="W937" s="157"/>
      <c r="X937" s="157"/>
      <c r="Y937" s="157"/>
      <c r="Z937" s="157"/>
    </row>
    <row r="938" spans="1:26" ht="13.5" customHeight="1" x14ac:dyDescent="0.15">
      <c r="A938" s="157"/>
      <c r="B938" s="157"/>
      <c r="C938" s="157"/>
      <c r="D938" s="185"/>
      <c r="E938" s="157"/>
      <c r="F938" s="186"/>
      <c r="G938" s="157"/>
      <c r="H938" s="186"/>
      <c r="I938" s="157"/>
      <c r="J938" s="157"/>
      <c r="K938" s="157"/>
      <c r="L938" s="157"/>
      <c r="M938" s="157"/>
      <c r="N938" s="157"/>
      <c r="O938" s="157"/>
      <c r="P938" s="157"/>
      <c r="Q938" s="157"/>
      <c r="R938" s="157"/>
      <c r="S938" s="157"/>
      <c r="T938" s="157"/>
      <c r="U938" s="157"/>
      <c r="V938" s="157"/>
      <c r="W938" s="157"/>
      <c r="X938" s="157"/>
      <c r="Y938" s="157"/>
      <c r="Z938" s="157"/>
    </row>
    <row r="939" spans="1:26" ht="13.5" customHeight="1" x14ac:dyDescent="0.15">
      <c r="A939" s="157"/>
      <c r="B939" s="157"/>
      <c r="C939" s="157"/>
      <c r="D939" s="185"/>
      <c r="E939" s="157"/>
      <c r="F939" s="186"/>
      <c r="G939" s="157"/>
      <c r="H939" s="186"/>
      <c r="I939" s="157"/>
      <c r="J939" s="157"/>
      <c r="K939" s="157"/>
      <c r="L939" s="157"/>
      <c r="M939" s="157"/>
      <c r="N939" s="157"/>
      <c r="O939" s="157"/>
      <c r="P939" s="157"/>
      <c r="Q939" s="157"/>
      <c r="R939" s="157"/>
      <c r="S939" s="157"/>
      <c r="T939" s="157"/>
      <c r="U939" s="157"/>
      <c r="V939" s="157"/>
      <c r="W939" s="157"/>
      <c r="X939" s="157"/>
      <c r="Y939" s="157"/>
      <c r="Z939" s="157"/>
    </row>
    <row r="940" spans="1:26" ht="13.5" customHeight="1" x14ac:dyDescent="0.15">
      <c r="A940" s="157"/>
      <c r="B940" s="157"/>
      <c r="C940" s="157"/>
      <c r="D940" s="185"/>
      <c r="E940" s="157"/>
      <c r="F940" s="186"/>
      <c r="G940" s="157"/>
      <c r="H940" s="186"/>
      <c r="I940" s="157"/>
      <c r="J940" s="157"/>
      <c r="K940" s="157"/>
      <c r="L940" s="157"/>
      <c r="M940" s="157"/>
      <c r="N940" s="157"/>
      <c r="O940" s="157"/>
      <c r="P940" s="157"/>
      <c r="Q940" s="157"/>
      <c r="R940" s="157"/>
      <c r="S940" s="157"/>
      <c r="T940" s="157"/>
      <c r="U940" s="157"/>
      <c r="V940" s="157"/>
      <c r="W940" s="157"/>
      <c r="X940" s="157"/>
      <c r="Y940" s="157"/>
      <c r="Z940" s="157"/>
    </row>
    <row r="941" spans="1:26" ht="13.5" customHeight="1" x14ac:dyDescent="0.15">
      <c r="A941" s="157"/>
      <c r="B941" s="157"/>
      <c r="C941" s="157"/>
      <c r="D941" s="185"/>
      <c r="E941" s="157"/>
      <c r="F941" s="186"/>
      <c r="G941" s="157"/>
      <c r="H941" s="186"/>
      <c r="I941" s="157"/>
      <c r="J941" s="157"/>
      <c r="K941" s="157"/>
      <c r="L941" s="157"/>
      <c r="M941" s="157"/>
      <c r="N941" s="157"/>
      <c r="O941" s="157"/>
      <c r="P941" s="157"/>
      <c r="Q941" s="157"/>
      <c r="R941" s="157"/>
      <c r="S941" s="157"/>
      <c r="T941" s="157"/>
      <c r="U941" s="157"/>
      <c r="V941" s="157"/>
      <c r="W941" s="157"/>
      <c r="X941" s="157"/>
      <c r="Y941" s="157"/>
      <c r="Z941" s="157"/>
    </row>
    <row r="942" spans="1:26" ht="13.5" customHeight="1" x14ac:dyDescent="0.15">
      <c r="A942" s="157"/>
      <c r="B942" s="157"/>
      <c r="C942" s="157"/>
      <c r="D942" s="185"/>
      <c r="E942" s="157"/>
      <c r="F942" s="186"/>
      <c r="G942" s="157"/>
      <c r="H942" s="186"/>
      <c r="I942" s="157"/>
      <c r="J942" s="157"/>
      <c r="K942" s="157"/>
      <c r="L942" s="157"/>
      <c r="M942" s="157"/>
      <c r="N942" s="157"/>
      <c r="O942" s="157"/>
      <c r="P942" s="157"/>
      <c r="Q942" s="157"/>
      <c r="R942" s="157"/>
      <c r="S942" s="157"/>
      <c r="T942" s="157"/>
      <c r="U942" s="157"/>
      <c r="V942" s="157"/>
      <c r="W942" s="157"/>
      <c r="X942" s="157"/>
      <c r="Y942" s="157"/>
      <c r="Z942" s="157"/>
    </row>
    <row r="943" spans="1:26" ht="13.5" customHeight="1" x14ac:dyDescent="0.15">
      <c r="A943" s="157"/>
      <c r="B943" s="157"/>
      <c r="C943" s="157"/>
      <c r="D943" s="185"/>
      <c r="E943" s="157"/>
      <c r="F943" s="186"/>
      <c r="G943" s="157"/>
      <c r="H943" s="186"/>
      <c r="I943" s="157"/>
      <c r="J943" s="157"/>
      <c r="K943" s="157"/>
      <c r="L943" s="157"/>
      <c r="M943" s="157"/>
      <c r="N943" s="157"/>
      <c r="O943" s="157"/>
      <c r="P943" s="157"/>
      <c r="Q943" s="157"/>
      <c r="R943" s="157"/>
      <c r="S943" s="157"/>
      <c r="T943" s="157"/>
      <c r="U943" s="157"/>
      <c r="V943" s="157"/>
      <c r="W943" s="157"/>
      <c r="X943" s="157"/>
      <c r="Y943" s="157"/>
      <c r="Z943" s="157"/>
    </row>
    <row r="944" spans="1:26" ht="13.5" customHeight="1" x14ac:dyDescent="0.15">
      <c r="A944" s="157"/>
      <c r="B944" s="157"/>
      <c r="C944" s="157"/>
      <c r="D944" s="185"/>
      <c r="E944" s="157"/>
      <c r="F944" s="186"/>
      <c r="G944" s="157"/>
      <c r="H944" s="186"/>
      <c r="I944" s="157"/>
      <c r="J944" s="157"/>
      <c r="K944" s="157"/>
      <c r="L944" s="157"/>
      <c r="M944" s="157"/>
      <c r="N944" s="157"/>
      <c r="O944" s="157"/>
      <c r="P944" s="157"/>
      <c r="Q944" s="157"/>
      <c r="R944" s="157"/>
      <c r="S944" s="157"/>
      <c r="T944" s="157"/>
      <c r="U944" s="157"/>
      <c r="V944" s="157"/>
      <c r="W944" s="157"/>
      <c r="X944" s="157"/>
      <c r="Y944" s="157"/>
      <c r="Z944" s="157"/>
    </row>
    <row r="945" spans="1:26" ht="13.5" customHeight="1" x14ac:dyDescent="0.15">
      <c r="A945" s="157"/>
      <c r="B945" s="157"/>
      <c r="C945" s="157"/>
      <c r="D945" s="185"/>
      <c r="E945" s="157"/>
      <c r="F945" s="186"/>
      <c r="G945" s="157"/>
      <c r="H945" s="186"/>
      <c r="I945" s="157"/>
      <c r="J945" s="157"/>
      <c r="K945" s="157"/>
      <c r="L945" s="157"/>
      <c r="M945" s="157"/>
      <c r="N945" s="157"/>
      <c r="O945" s="157"/>
      <c r="P945" s="157"/>
      <c r="Q945" s="157"/>
      <c r="R945" s="157"/>
      <c r="S945" s="157"/>
      <c r="T945" s="157"/>
      <c r="U945" s="157"/>
      <c r="V945" s="157"/>
      <c r="W945" s="157"/>
      <c r="X945" s="157"/>
      <c r="Y945" s="157"/>
      <c r="Z945" s="157"/>
    </row>
    <row r="946" spans="1:26" ht="13.5" customHeight="1" x14ac:dyDescent="0.15">
      <c r="A946" s="157"/>
      <c r="B946" s="157"/>
      <c r="C946" s="157"/>
      <c r="D946" s="185"/>
      <c r="E946" s="157"/>
      <c r="F946" s="186"/>
      <c r="G946" s="157"/>
      <c r="H946" s="186"/>
      <c r="I946" s="157"/>
      <c r="J946" s="157"/>
      <c r="K946" s="157"/>
      <c r="L946" s="157"/>
      <c r="M946" s="157"/>
      <c r="N946" s="157"/>
      <c r="O946" s="157"/>
      <c r="P946" s="157"/>
      <c r="Q946" s="157"/>
      <c r="R946" s="157"/>
      <c r="S946" s="157"/>
      <c r="T946" s="157"/>
      <c r="U946" s="157"/>
      <c r="V946" s="157"/>
      <c r="W946" s="157"/>
      <c r="X946" s="157"/>
      <c r="Y946" s="157"/>
      <c r="Z946" s="157"/>
    </row>
    <row r="947" spans="1:26" ht="13.5" customHeight="1" x14ac:dyDescent="0.15">
      <c r="A947" s="157"/>
      <c r="B947" s="157"/>
      <c r="C947" s="157"/>
      <c r="D947" s="185"/>
      <c r="E947" s="157"/>
      <c r="F947" s="186"/>
      <c r="G947" s="157"/>
      <c r="H947" s="186"/>
      <c r="I947" s="157"/>
      <c r="J947" s="157"/>
      <c r="K947" s="157"/>
      <c r="L947" s="157"/>
      <c r="M947" s="157"/>
      <c r="N947" s="157"/>
      <c r="O947" s="157"/>
      <c r="P947" s="157"/>
      <c r="Q947" s="157"/>
      <c r="R947" s="157"/>
      <c r="S947" s="157"/>
      <c r="T947" s="157"/>
      <c r="U947" s="157"/>
      <c r="V947" s="157"/>
      <c r="W947" s="157"/>
      <c r="X947" s="157"/>
      <c r="Y947" s="157"/>
      <c r="Z947" s="157"/>
    </row>
    <row r="948" spans="1:26" ht="13.5" customHeight="1" x14ac:dyDescent="0.15">
      <c r="A948" s="157"/>
      <c r="B948" s="157"/>
      <c r="C948" s="157"/>
      <c r="D948" s="185"/>
      <c r="E948" s="157"/>
      <c r="F948" s="186"/>
      <c r="G948" s="157"/>
      <c r="H948" s="186"/>
      <c r="I948" s="157"/>
      <c r="J948" s="157"/>
      <c r="K948" s="157"/>
      <c r="L948" s="157"/>
      <c r="M948" s="157"/>
      <c r="N948" s="157"/>
      <c r="O948" s="157"/>
      <c r="P948" s="157"/>
      <c r="Q948" s="157"/>
      <c r="R948" s="157"/>
      <c r="S948" s="157"/>
      <c r="T948" s="157"/>
      <c r="U948" s="157"/>
      <c r="V948" s="157"/>
      <c r="W948" s="157"/>
      <c r="X948" s="157"/>
      <c r="Y948" s="157"/>
      <c r="Z948" s="157"/>
    </row>
    <row r="949" spans="1:26" ht="13.5" customHeight="1" x14ac:dyDescent="0.15">
      <c r="A949" s="157"/>
      <c r="B949" s="157"/>
      <c r="C949" s="157"/>
      <c r="D949" s="185"/>
      <c r="E949" s="157"/>
      <c r="F949" s="186"/>
      <c r="G949" s="157"/>
      <c r="H949" s="186"/>
      <c r="I949" s="157"/>
      <c r="J949" s="157"/>
      <c r="K949" s="157"/>
      <c r="L949" s="157"/>
      <c r="M949" s="157"/>
      <c r="N949" s="157"/>
      <c r="O949" s="157"/>
      <c r="P949" s="157"/>
      <c r="Q949" s="157"/>
      <c r="R949" s="157"/>
      <c r="S949" s="157"/>
      <c r="T949" s="157"/>
      <c r="U949" s="157"/>
      <c r="V949" s="157"/>
      <c r="W949" s="157"/>
      <c r="X949" s="157"/>
      <c r="Y949" s="157"/>
      <c r="Z949" s="157"/>
    </row>
    <row r="950" spans="1:26" ht="13.5" customHeight="1" x14ac:dyDescent="0.15">
      <c r="A950" s="157"/>
      <c r="B950" s="157"/>
      <c r="C950" s="157"/>
      <c r="D950" s="185"/>
      <c r="E950" s="157"/>
      <c r="F950" s="186"/>
      <c r="G950" s="157"/>
      <c r="H950" s="186"/>
      <c r="I950" s="157"/>
      <c r="J950" s="157"/>
      <c r="K950" s="157"/>
      <c r="L950" s="157"/>
      <c r="M950" s="157"/>
      <c r="N950" s="157"/>
      <c r="O950" s="157"/>
      <c r="P950" s="157"/>
      <c r="Q950" s="157"/>
      <c r="R950" s="157"/>
      <c r="S950" s="157"/>
      <c r="T950" s="157"/>
      <c r="U950" s="157"/>
      <c r="V950" s="157"/>
      <c r="W950" s="157"/>
      <c r="X950" s="157"/>
      <c r="Y950" s="157"/>
      <c r="Z950" s="157"/>
    </row>
    <row r="951" spans="1:26" ht="13.5" customHeight="1" x14ac:dyDescent="0.15">
      <c r="A951" s="157"/>
      <c r="B951" s="157"/>
      <c r="C951" s="157"/>
      <c r="D951" s="185"/>
      <c r="E951" s="157"/>
      <c r="F951" s="186"/>
      <c r="G951" s="157"/>
      <c r="H951" s="186"/>
      <c r="I951" s="157"/>
      <c r="J951" s="157"/>
      <c r="K951" s="157"/>
      <c r="L951" s="157"/>
      <c r="M951" s="157"/>
      <c r="N951" s="157"/>
      <c r="O951" s="157"/>
      <c r="P951" s="157"/>
      <c r="Q951" s="157"/>
      <c r="R951" s="157"/>
      <c r="S951" s="157"/>
      <c r="T951" s="157"/>
      <c r="U951" s="157"/>
      <c r="V951" s="157"/>
      <c r="W951" s="157"/>
      <c r="X951" s="157"/>
      <c r="Y951" s="157"/>
      <c r="Z951" s="157"/>
    </row>
    <row r="952" spans="1:26" ht="13.5" customHeight="1" x14ac:dyDescent="0.15">
      <c r="A952" s="157"/>
      <c r="B952" s="157"/>
      <c r="C952" s="157"/>
      <c r="D952" s="185"/>
      <c r="E952" s="157"/>
      <c r="F952" s="186"/>
      <c r="G952" s="157"/>
      <c r="H952" s="186"/>
      <c r="I952" s="157"/>
      <c r="J952" s="157"/>
      <c r="K952" s="157"/>
      <c r="L952" s="157"/>
      <c r="M952" s="157"/>
      <c r="N952" s="157"/>
      <c r="O952" s="157"/>
      <c r="P952" s="157"/>
      <c r="Q952" s="157"/>
      <c r="R952" s="157"/>
      <c r="S952" s="157"/>
      <c r="T952" s="157"/>
      <c r="U952" s="157"/>
      <c r="V952" s="157"/>
      <c r="W952" s="157"/>
      <c r="X952" s="157"/>
      <c r="Y952" s="157"/>
      <c r="Z952" s="157"/>
    </row>
    <row r="953" spans="1:26" ht="13.5" customHeight="1" x14ac:dyDescent="0.15">
      <c r="A953" s="157"/>
      <c r="B953" s="157"/>
      <c r="C953" s="157"/>
      <c r="D953" s="185"/>
      <c r="E953" s="157"/>
      <c r="F953" s="186"/>
      <c r="G953" s="157"/>
      <c r="H953" s="186"/>
      <c r="I953" s="157"/>
      <c r="J953" s="157"/>
      <c r="K953" s="157"/>
      <c r="L953" s="157"/>
      <c r="M953" s="157"/>
      <c r="N953" s="157"/>
      <c r="O953" s="157"/>
      <c r="P953" s="157"/>
      <c r="Q953" s="157"/>
      <c r="R953" s="157"/>
      <c r="S953" s="157"/>
      <c r="T953" s="157"/>
      <c r="U953" s="157"/>
      <c r="V953" s="157"/>
      <c r="W953" s="157"/>
      <c r="X953" s="157"/>
      <c r="Y953" s="157"/>
      <c r="Z953" s="157"/>
    </row>
    <row r="954" spans="1:26" ht="13.5" customHeight="1" x14ac:dyDescent="0.15">
      <c r="A954" s="157"/>
      <c r="B954" s="157"/>
      <c r="C954" s="157"/>
      <c r="D954" s="185"/>
      <c r="E954" s="157"/>
      <c r="F954" s="186"/>
      <c r="G954" s="157"/>
      <c r="H954" s="186"/>
      <c r="I954" s="157"/>
      <c r="J954" s="157"/>
      <c r="K954" s="157"/>
      <c r="L954" s="157"/>
      <c r="M954" s="157"/>
      <c r="N954" s="157"/>
      <c r="O954" s="157"/>
      <c r="P954" s="157"/>
      <c r="Q954" s="157"/>
      <c r="R954" s="157"/>
      <c r="S954" s="157"/>
      <c r="T954" s="157"/>
      <c r="U954" s="157"/>
      <c r="V954" s="157"/>
      <c r="W954" s="157"/>
      <c r="X954" s="157"/>
      <c r="Y954" s="157"/>
      <c r="Z954" s="157"/>
    </row>
    <row r="955" spans="1:26" ht="13.5" customHeight="1" x14ac:dyDescent="0.15">
      <c r="A955" s="157"/>
      <c r="B955" s="157"/>
      <c r="C955" s="157"/>
      <c r="D955" s="185"/>
      <c r="E955" s="157"/>
      <c r="F955" s="186"/>
      <c r="G955" s="157"/>
      <c r="H955" s="186"/>
      <c r="I955" s="157"/>
      <c r="J955" s="157"/>
      <c r="K955" s="157"/>
      <c r="L955" s="157"/>
      <c r="M955" s="157"/>
      <c r="N955" s="157"/>
      <c r="O955" s="157"/>
      <c r="P955" s="157"/>
      <c r="Q955" s="157"/>
      <c r="R955" s="157"/>
      <c r="S955" s="157"/>
      <c r="T955" s="157"/>
      <c r="U955" s="157"/>
      <c r="V955" s="157"/>
      <c r="W955" s="157"/>
      <c r="X955" s="157"/>
      <c r="Y955" s="157"/>
      <c r="Z955" s="157"/>
    </row>
    <row r="956" spans="1:26" ht="13.5" customHeight="1" x14ac:dyDescent="0.15">
      <c r="A956" s="157"/>
      <c r="B956" s="157"/>
      <c r="C956" s="157"/>
      <c r="D956" s="185"/>
      <c r="E956" s="157"/>
      <c r="F956" s="186"/>
      <c r="G956" s="157"/>
      <c r="H956" s="186"/>
      <c r="I956" s="157"/>
      <c r="J956" s="157"/>
      <c r="K956" s="157"/>
      <c r="L956" s="157"/>
      <c r="M956" s="157"/>
      <c r="N956" s="157"/>
      <c r="O956" s="157"/>
      <c r="P956" s="157"/>
      <c r="Q956" s="157"/>
      <c r="R956" s="157"/>
      <c r="S956" s="157"/>
      <c r="T956" s="157"/>
      <c r="U956" s="157"/>
      <c r="V956" s="157"/>
      <c r="W956" s="157"/>
      <c r="X956" s="157"/>
      <c r="Y956" s="157"/>
      <c r="Z956" s="157"/>
    </row>
    <row r="957" spans="1:26" ht="13.5" customHeight="1" x14ac:dyDescent="0.15">
      <c r="A957" s="157"/>
      <c r="B957" s="157"/>
      <c r="C957" s="157"/>
      <c r="D957" s="185"/>
      <c r="E957" s="157"/>
      <c r="F957" s="186"/>
      <c r="G957" s="157"/>
      <c r="H957" s="186"/>
      <c r="I957" s="157"/>
      <c r="J957" s="157"/>
      <c r="K957" s="157"/>
      <c r="L957" s="157"/>
      <c r="M957" s="157"/>
      <c r="N957" s="157"/>
      <c r="O957" s="157"/>
      <c r="P957" s="157"/>
      <c r="Q957" s="157"/>
      <c r="R957" s="157"/>
      <c r="S957" s="157"/>
      <c r="T957" s="157"/>
      <c r="U957" s="157"/>
      <c r="V957" s="157"/>
      <c r="W957" s="157"/>
      <c r="X957" s="157"/>
      <c r="Y957" s="157"/>
      <c r="Z957" s="157"/>
    </row>
    <row r="958" spans="1:26" ht="13.5" customHeight="1" x14ac:dyDescent="0.15">
      <c r="A958" s="157"/>
      <c r="B958" s="157"/>
      <c r="C958" s="157"/>
      <c r="D958" s="185"/>
      <c r="E958" s="157"/>
      <c r="F958" s="186"/>
      <c r="G958" s="157"/>
      <c r="H958" s="186"/>
      <c r="I958" s="157"/>
      <c r="J958" s="157"/>
      <c r="K958" s="157"/>
      <c r="L958" s="157"/>
      <c r="M958" s="157"/>
      <c r="N958" s="157"/>
      <c r="O958" s="157"/>
      <c r="P958" s="157"/>
      <c r="Q958" s="157"/>
      <c r="R958" s="157"/>
      <c r="S958" s="157"/>
      <c r="T958" s="157"/>
      <c r="U958" s="157"/>
      <c r="V958" s="157"/>
      <c r="W958" s="157"/>
      <c r="X958" s="157"/>
      <c r="Y958" s="157"/>
      <c r="Z958" s="157"/>
    </row>
    <row r="959" spans="1:26" ht="13.5" customHeight="1" x14ac:dyDescent="0.15">
      <c r="A959" s="157"/>
      <c r="B959" s="157"/>
      <c r="C959" s="157"/>
      <c r="D959" s="185"/>
      <c r="E959" s="157"/>
      <c r="F959" s="186"/>
      <c r="G959" s="157"/>
      <c r="H959" s="186"/>
      <c r="I959" s="157"/>
      <c r="J959" s="157"/>
      <c r="K959" s="157"/>
      <c r="L959" s="157"/>
      <c r="M959" s="157"/>
      <c r="N959" s="157"/>
      <c r="O959" s="157"/>
      <c r="P959" s="157"/>
      <c r="Q959" s="157"/>
      <c r="R959" s="157"/>
      <c r="S959" s="157"/>
      <c r="T959" s="157"/>
      <c r="U959" s="157"/>
      <c r="V959" s="157"/>
      <c r="W959" s="157"/>
      <c r="X959" s="157"/>
      <c r="Y959" s="157"/>
      <c r="Z959" s="157"/>
    </row>
    <row r="960" spans="1:26" ht="13.5" customHeight="1" x14ac:dyDescent="0.15">
      <c r="A960" s="157"/>
      <c r="B960" s="157"/>
      <c r="C960" s="157"/>
      <c r="D960" s="185"/>
      <c r="E960" s="157"/>
      <c r="F960" s="186"/>
      <c r="G960" s="157"/>
      <c r="H960" s="186"/>
      <c r="I960" s="157"/>
      <c r="J960" s="157"/>
      <c r="K960" s="157"/>
      <c r="L960" s="157"/>
      <c r="M960" s="157"/>
      <c r="N960" s="157"/>
      <c r="O960" s="157"/>
      <c r="P960" s="157"/>
      <c r="Q960" s="157"/>
      <c r="R960" s="157"/>
      <c r="S960" s="157"/>
      <c r="T960" s="157"/>
      <c r="U960" s="157"/>
      <c r="V960" s="157"/>
      <c r="W960" s="157"/>
      <c r="X960" s="157"/>
      <c r="Y960" s="157"/>
      <c r="Z960" s="157"/>
    </row>
    <row r="961" spans="1:26" ht="13.5" customHeight="1" x14ac:dyDescent="0.15">
      <c r="A961" s="157"/>
      <c r="B961" s="157"/>
      <c r="C961" s="157"/>
      <c r="D961" s="185"/>
      <c r="E961" s="157"/>
      <c r="F961" s="186"/>
      <c r="G961" s="157"/>
      <c r="H961" s="186"/>
      <c r="I961" s="157"/>
      <c r="J961" s="157"/>
      <c r="K961" s="157"/>
      <c r="L961" s="157"/>
      <c r="M961" s="157"/>
      <c r="N961" s="157"/>
      <c r="O961" s="157"/>
      <c r="P961" s="157"/>
      <c r="Q961" s="157"/>
      <c r="R961" s="157"/>
      <c r="S961" s="157"/>
      <c r="T961" s="157"/>
      <c r="U961" s="157"/>
      <c r="V961" s="157"/>
      <c r="W961" s="157"/>
      <c r="X961" s="157"/>
      <c r="Y961" s="157"/>
      <c r="Z961" s="157"/>
    </row>
    <row r="962" spans="1:26" ht="13.5" customHeight="1" x14ac:dyDescent="0.15">
      <c r="A962" s="157"/>
      <c r="B962" s="157"/>
      <c r="C962" s="157"/>
      <c r="D962" s="185"/>
      <c r="E962" s="157"/>
      <c r="F962" s="186"/>
      <c r="G962" s="157"/>
      <c r="H962" s="186"/>
      <c r="I962" s="157"/>
      <c r="J962" s="157"/>
      <c r="K962" s="157"/>
      <c r="L962" s="157"/>
      <c r="M962" s="157"/>
      <c r="N962" s="157"/>
      <c r="O962" s="157"/>
      <c r="P962" s="157"/>
      <c r="Q962" s="157"/>
      <c r="R962" s="157"/>
      <c r="S962" s="157"/>
      <c r="T962" s="157"/>
      <c r="U962" s="157"/>
      <c r="V962" s="157"/>
      <c r="W962" s="157"/>
      <c r="X962" s="157"/>
      <c r="Y962" s="157"/>
      <c r="Z962" s="157"/>
    </row>
    <row r="963" spans="1:26" ht="13.5" customHeight="1" x14ac:dyDescent="0.15">
      <c r="A963" s="157"/>
      <c r="B963" s="157"/>
      <c r="C963" s="157"/>
      <c r="D963" s="185"/>
      <c r="E963" s="157"/>
      <c r="F963" s="186"/>
      <c r="G963" s="157"/>
      <c r="H963" s="186"/>
      <c r="I963" s="157"/>
      <c r="J963" s="157"/>
      <c r="K963" s="157"/>
      <c r="L963" s="157"/>
      <c r="M963" s="157"/>
      <c r="N963" s="157"/>
      <c r="O963" s="157"/>
      <c r="P963" s="157"/>
      <c r="Q963" s="157"/>
      <c r="R963" s="157"/>
      <c r="S963" s="157"/>
      <c r="T963" s="157"/>
      <c r="U963" s="157"/>
      <c r="V963" s="157"/>
      <c r="W963" s="157"/>
      <c r="X963" s="157"/>
      <c r="Y963" s="157"/>
      <c r="Z963" s="157"/>
    </row>
    <row r="964" spans="1:26" ht="13.5" customHeight="1" x14ac:dyDescent="0.15">
      <c r="A964" s="157"/>
      <c r="B964" s="157"/>
      <c r="C964" s="157"/>
      <c r="D964" s="185"/>
      <c r="E964" s="157"/>
      <c r="F964" s="186"/>
      <c r="G964" s="157"/>
      <c r="H964" s="186"/>
      <c r="I964" s="157"/>
      <c r="J964" s="157"/>
      <c r="K964" s="157"/>
      <c r="L964" s="157"/>
      <c r="M964" s="157"/>
      <c r="N964" s="157"/>
      <c r="O964" s="157"/>
      <c r="P964" s="157"/>
      <c r="Q964" s="157"/>
      <c r="R964" s="157"/>
      <c r="S964" s="157"/>
      <c r="T964" s="157"/>
      <c r="U964" s="157"/>
      <c r="V964" s="157"/>
      <c r="W964" s="157"/>
      <c r="X964" s="157"/>
      <c r="Y964" s="157"/>
      <c r="Z964" s="157"/>
    </row>
    <row r="965" spans="1:26" ht="13.5" customHeight="1" x14ac:dyDescent="0.15">
      <c r="A965" s="157"/>
      <c r="B965" s="157"/>
      <c r="C965" s="157"/>
      <c r="D965" s="185"/>
      <c r="E965" s="157"/>
      <c r="F965" s="186"/>
      <c r="G965" s="157"/>
      <c r="H965" s="186"/>
      <c r="I965" s="157"/>
      <c r="J965" s="157"/>
      <c r="K965" s="157"/>
      <c r="L965" s="157"/>
      <c r="M965" s="157"/>
      <c r="N965" s="157"/>
      <c r="O965" s="157"/>
      <c r="P965" s="157"/>
      <c r="Q965" s="157"/>
      <c r="R965" s="157"/>
      <c r="S965" s="157"/>
      <c r="T965" s="157"/>
      <c r="U965" s="157"/>
      <c r="V965" s="157"/>
      <c r="W965" s="157"/>
      <c r="X965" s="157"/>
      <c r="Y965" s="157"/>
      <c r="Z965" s="157"/>
    </row>
    <row r="966" spans="1:26" ht="13.5" customHeight="1" x14ac:dyDescent="0.15">
      <c r="A966" s="157"/>
      <c r="B966" s="157"/>
      <c r="C966" s="157"/>
      <c r="D966" s="185"/>
      <c r="E966" s="157"/>
      <c r="F966" s="186"/>
      <c r="G966" s="157"/>
      <c r="H966" s="186"/>
      <c r="I966" s="157"/>
      <c r="J966" s="157"/>
      <c r="K966" s="157"/>
      <c r="L966" s="157"/>
      <c r="M966" s="157"/>
      <c r="N966" s="157"/>
      <c r="O966" s="157"/>
      <c r="P966" s="157"/>
      <c r="Q966" s="157"/>
      <c r="R966" s="157"/>
      <c r="S966" s="157"/>
      <c r="T966" s="157"/>
      <c r="U966" s="157"/>
      <c r="V966" s="157"/>
      <c r="W966" s="157"/>
      <c r="X966" s="157"/>
      <c r="Y966" s="157"/>
      <c r="Z966" s="157"/>
    </row>
    <row r="967" spans="1:26" ht="13.5" customHeight="1" x14ac:dyDescent="0.15">
      <c r="A967" s="157"/>
      <c r="B967" s="157"/>
      <c r="C967" s="157"/>
      <c r="D967" s="185"/>
      <c r="E967" s="157"/>
      <c r="F967" s="186"/>
      <c r="G967" s="157"/>
      <c r="H967" s="186"/>
      <c r="I967" s="157"/>
      <c r="J967" s="157"/>
      <c r="K967" s="157"/>
      <c r="L967" s="157"/>
      <c r="M967" s="157"/>
      <c r="N967" s="157"/>
      <c r="O967" s="157"/>
      <c r="P967" s="157"/>
      <c r="Q967" s="157"/>
      <c r="R967" s="157"/>
      <c r="S967" s="157"/>
      <c r="T967" s="157"/>
      <c r="U967" s="157"/>
      <c r="V967" s="157"/>
      <c r="W967" s="157"/>
      <c r="X967" s="157"/>
      <c r="Y967" s="157"/>
      <c r="Z967" s="157"/>
    </row>
    <row r="968" spans="1:26" ht="13.5" customHeight="1" x14ac:dyDescent="0.15">
      <c r="A968" s="157"/>
      <c r="B968" s="157"/>
      <c r="C968" s="157"/>
      <c r="D968" s="185"/>
      <c r="E968" s="157"/>
      <c r="F968" s="186"/>
      <c r="G968" s="157"/>
      <c r="H968" s="186"/>
      <c r="I968" s="157"/>
      <c r="J968" s="157"/>
      <c r="K968" s="157"/>
      <c r="L968" s="157"/>
      <c r="M968" s="157"/>
      <c r="N968" s="157"/>
      <c r="O968" s="157"/>
      <c r="P968" s="157"/>
      <c r="Q968" s="157"/>
      <c r="R968" s="157"/>
      <c r="S968" s="157"/>
      <c r="T968" s="157"/>
      <c r="U968" s="157"/>
      <c r="V968" s="157"/>
      <c r="W968" s="157"/>
      <c r="X968" s="157"/>
      <c r="Y968" s="157"/>
      <c r="Z968" s="157"/>
    </row>
    <row r="969" spans="1:26" ht="13.5" customHeight="1" x14ac:dyDescent="0.15">
      <c r="A969" s="157"/>
      <c r="B969" s="157"/>
      <c r="C969" s="157"/>
      <c r="D969" s="185"/>
      <c r="E969" s="157"/>
      <c r="F969" s="186"/>
      <c r="G969" s="157"/>
      <c r="H969" s="186"/>
      <c r="I969" s="157"/>
      <c r="J969" s="157"/>
      <c r="K969" s="157"/>
      <c r="L969" s="157"/>
      <c r="M969" s="157"/>
      <c r="N969" s="157"/>
      <c r="O969" s="157"/>
      <c r="P969" s="157"/>
      <c r="Q969" s="157"/>
      <c r="R969" s="157"/>
      <c r="S969" s="157"/>
      <c r="T969" s="157"/>
      <c r="U969" s="157"/>
      <c r="V969" s="157"/>
      <c r="W969" s="157"/>
      <c r="X969" s="157"/>
      <c r="Y969" s="157"/>
      <c r="Z969" s="157"/>
    </row>
    <row r="970" spans="1:26" ht="13.5" customHeight="1" x14ac:dyDescent="0.15">
      <c r="A970" s="157"/>
      <c r="B970" s="157"/>
      <c r="C970" s="157"/>
      <c r="D970" s="185"/>
      <c r="E970" s="157"/>
      <c r="F970" s="186"/>
      <c r="G970" s="157"/>
      <c r="H970" s="186"/>
      <c r="I970" s="157"/>
      <c r="J970" s="157"/>
      <c r="K970" s="157"/>
      <c r="L970" s="157"/>
      <c r="M970" s="157"/>
      <c r="N970" s="157"/>
      <c r="O970" s="157"/>
      <c r="P970" s="157"/>
      <c r="Q970" s="157"/>
      <c r="R970" s="157"/>
      <c r="S970" s="157"/>
      <c r="T970" s="157"/>
      <c r="U970" s="157"/>
      <c r="V970" s="157"/>
      <c r="W970" s="157"/>
      <c r="X970" s="157"/>
      <c r="Y970" s="157"/>
      <c r="Z970" s="157"/>
    </row>
    <row r="971" spans="1:26" ht="13.5" customHeight="1" x14ac:dyDescent="0.15">
      <c r="A971" s="157"/>
      <c r="B971" s="157"/>
      <c r="C971" s="157"/>
      <c r="D971" s="185"/>
      <c r="E971" s="157"/>
      <c r="F971" s="186"/>
      <c r="G971" s="157"/>
      <c r="H971" s="186"/>
      <c r="I971" s="157"/>
      <c r="J971" s="157"/>
      <c r="K971" s="157"/>
      <c r="L971" s="157"/>
      <c r="M971" s="157"/>
      <c r="N971" s="157"/>
      <c r="O971" s="157"/>
      <c r="P971" s="157"/>
      <c r="Q971" s="157"/>
      <c r="R971" s="157"/>
      <c r="S971" s="157"/>
      <c r="T971" s="157"/>
      <c r="U971" s="157"/>
      <c r="V971" s="157"/>
      <c r="W971" s="157"/>
      <c r="X971" s="157"/>
      <c r="Y971" s="157"/>
      <c r="Z971" s="157"/>
    </row>
    <row r="972" spans="1:26" ht="13.5" customHeight="1" x14ac:dyDescent="0.15">
      <c r="A972" s="157"/>
      <c r="B972" s="157"/>
      <c r="C972" s="157"/>
      <c r="D972" s="185"/>
      <c r="E972" s="157"/>
      <c r="F972" s="186"/>
      <c r="G972" s="157"/>
      <c r="H972" s="186"/>
      <c r="I972" s="157"/>
      <c r="J972" s="157"/>
      <c r="K972" s="157"/>
      <c r="L972" s="157"/>
      <c r="M972" s="157"/>
      <c r="N972" s="157"/>
      <c r="O972" s="157"/>
      <c r="P972" s="157"/>
      <c r="Q972" s="157"/>
      <c r="R972" s="157"/>
      <c r="S972" s="157"/>
      <c r="T972" s="157"/>
      <c r="U972" s="157"/>
      <c r="V972" s="157"/>
      <c r="W972" s="157"/>
      <c r="X972" s="157"/>
      <c r="Y972" s="157"/>
      <c r="Z972" s="157"/>
    </row>
    <row r="973" spans="1:26" ht="13.5" customHeight="1" x14ac:dyDescent="0.15">
      <c r="A973" s="157"/>
      <c r="B973" s="157"/>
      <c r="C973" s="157"/>
      <c r="D973" s="185"/>
      <c r="E973" s="157"/>
      <c r="F973" s="186"/>
      <c r="G973" s="157"/>
      <c r="H973" s="186"/>
      <c r="I973" s="157"/>
      <c r="J973" s="157"/>
      <c r="K973" s="157"/>
      <c r="L973" s="157"/>
      <c r="M973" s="157"/>
      <c r="N973" s="157"/>
      <c r="O973" s="157"/>
      <c r="P973" s="157"/>
      <c r="Q973" s="157"/>
      <c r="R973" s="157"/>
      <c r="S973" s="157"/>
      <c r="T973" s="157"/>
      <c r="U973" s="157"/>
      <c r="V973" s="157"/>
      <c r="W973" s="157"/>
      <c r="X973" s="157"/>
      <c r="Y973" s="157"/>
      <c r="Z973" s="157"/>
    </row>
    <row r="974" spans="1:26" ht="13.5" customHeight="1" x14ac:dyDescent="0.15">
      <c r="A974" s="157"/>
      <c r="B974" s="157"/>
      <c r="C974" s="157"/>
      <c r="D974" s="185"/>
      <c r="E974" s="157"/>
      <c r="F974" s="186"/>
      <c r="G974" s="157"/>
      <c r="H974" s="186"/>
      <c r="I974" s="157"/>
      <c r="J974" s="157"/>
      <c r="K974" s="157"/>
      <c r="L974" s="157"/>
      <c r="M974" s="157"/>
      <c r="N974" s="157"/>
      <c r="O974" s="157"/>
      <c r="P974" s="157"/>
      <c r="Q974" s="157"/>
      <c r="R974" s="157"/>
      <c r="S974" s="157"/>
      <c r="T974" s="157"/>
      <c r="U974" s="157"/>
      <c r="V974" s="157"/>
      <c r="W974" s="157"/>
      <c r="X974" s="157"/>
      <c r="Y974" s="157"/>
      <c r="Z974" s="157"/>
    </row>
    <row r="975" spans="1:26" ht="13.5" customHeight="1" x14ac:dyDescent="0.15">
      <c r="A975" s="157"/>
      <c r="B975" s="157"/>
      <c r="C975" s="157"/>
      <c r="D975" s="185"/>
      <c r="E975" s="157"/>
      <c r="F975" s="186"/>
      <c r="G975" s="157"/>
      <c r="H975" s="186"/>
      <c r="I975" s="157"/>
      <c r="J975" s="157"/>
      <c r="K975" s="157"/>
      <c r="L975" s="157"/>
      <c r="M975" s="157"/>
      <c r="N975" s="157"/>
      <c r="O975" s="157"/>
      <c r="P975" s="157"/>
      <c r="Q975" s="157"/>
      <c r="R975" s="157"/>
      <c r="S975" s="157"/>
      <c r="T975" s="157"/>
      <c r="U975" s="157"/>
      <c r="V975" s="157"/>
      <c r="W975" s="157"/>
      <c r="X975" s="157"/>
      <c r="Y975" s="157"/>
      <c r="Z975" s="157"/>
    </row>
    <row r="976" spans="1:26" ht="13.5" customHeight="1" x14ac:dyDescent="0.15">
      <c r="A976" s="157"/>
      <c r="B976" s="157"/>
      <c r="C976" s="157"/>
      <c r="D976" s="185"/>
      <c r="E976" s="157"/>
      <c r="F976" s="186"/>
      <c r="G976" s="157"/>
      <c r="H976" s="186"/>
      <c r="I976" s="157"/>
      <c r="J976" s="157"/>
      <c r="K976" s="157"/>
      <c r="L976" s="157"/>
      <c r="M976" s="157"/>
      <c r="N976" s="157"/>
      <c r="O976" s="157"/>
      <c r="P976" s="157"/>
      <c r="Q976" s="157"/>
      <c r="R976" s="157"/>
      <c r="S976" s="157"/>
      <c r="T976" s="157"/>
      <c r="U976" s="157"/>
      <c r="V976" s="157"/>
      <c r="W976" s="157"/>
      <c r="X976" s="157"/>
      <c r="Y976" s="157"/>
      <c r="Z976" s="157"/>
    </row>
    <row r="977" spans="1:26" ht="13.5" customHeight="1" x14ac:dyDescent="0.15">
      <c r="A977" s="157"/>
      <c r="B977" s="157"/>
      <c r="C977" s="157"/>
      <c r="D977" s="185"/>
      <c r="E977" s="157"/>
      <c r="F977" s="186"/>
      <c r="G977" s="157"/>
      <c r="H977" s="186"/>
      <c r="I977" s="157"/>
      <c r="J977" s="157"/>
      <c r="K977" s="157"/>
      <c r="L977" s="157"/>
      <c r="M977" s="157"/>
      <c r="N977" s="157"/>
      <c r="O977" s="157"/>
      <c r="P977" s="157"/>
      <c r="Q977" s="157"/>
      <c r="R977" s="157"/>
      <c r="S977" s="157"/>
      <c r="T977" s="157"/>
      <c r="U977" s="157"/>
      <c r="V977" s="157"/>
      <c r="W977" s="157"/>
      <c r="X977" s="157"/>
      <c r="Y977" s="157"/>
      <c r="Z977" s="157"/>
    </row>
    <row r="978" spans="1:26" ht="13.5" customHeight="1" x14ac:dyDescent="0.15">
      <c r="A978" s="157"/>
      <c r="B978" s="157"/>
      <c r="C978" s="157"/>
      <c r="D978" s="185"/>
      <c r="E978" s="157"/>
      <c r="F978" s="186"/>
      <c r="G978" s="157"/>
      <c r="H978" s="186"/>
      <c r="I978" s="157"/>
      <c r="J978" s="157"/>
      <c r="K978" s="157"/>
      <c r="L978" s="157"/>
      <c r="M978" s="157"/>
      <c r="N978" s="157"/>
      <c r="O978" s="157"/>
      <c r="P978" s="157"/>
      <c r="Q978" s="157"/>
      <c r="R978" s="157"/>
      <c r="S978" s="157"/>
      <c r="T978" s="157"/>
      <c r="U978" s="157"/>
      <c r="V978" s="157"/>
      <c r="W978" s="157"/>
      <c r="X978" s="157"/>
      <c r="Y978" s="157"/>
      <c r="Z978" s="157"/>
    </row>
    <row r="979" spans="1:26" ht="13.5" customHeight="1" x14ac:dyDescent="0.15">
      <c r="A979" s="157"/>
      <c r="B979" s="157"/>
      <c r="C979" s="157"/>
      <c r="D979" s="185"/>
      <c r="E979" s="157"/>
      <c r="F979" s="186"/>
      <c r="G979" s="157"/>
      <c r="H979" s="186"/>
      <c r="I979" s="157"/>
      <c r="J979" s="157"/>
      <c r="K979" s="157"/>
      <c r="L979" s="157"/>
      <c r="M979" s="157"/>
      <c r="N979" s="157"/>
      <c r="O979" s="157"/>
      <c r="P979" s="157"/>
      <c r="Q979" s="157"/>
      <c r="R979" s="157"/>
      <c r="S979" s="157"/>
      <c r="T979" s="157"/>
      <c r="U979" s="157"/>
      <c r="V979" s="157"/>
      <c r="W979" s="157"/>
      <c r="X979" s="157"/>
      <c r="Y979" s="157"/>
      <c r="Z979" s="157"/>
    </row>
    <row r="980" spans="1:26" ht="13.5" customHeight="1" x14ac:dyDescent="0.15">
      <c r="A980" s="157"/>
      <c r="B980" s="157"/>
      <c r="C980" s="157"/>
      <c r="D980" s="185"/>
      <c r="E980" s="157"/>
      <c r="F980" s="186"/>
      <c r="G980" s="157"/>
      <c r="H980" s="186"/>
      <c r="I980" s="157"/>
      <c r="J980" s="157"/>
      <c r="K980" s="157"/>
      <c r="L980" s="157"/>
      <c r="M980" s="157"/>
      <c r="N980" s="157"/>
      <c r="O980" s="157"/>
      <c r="P980" s="157"/>
      <c r="Q980" s="157"/>
      <c r="R980" s="157"/>
      <c r="S980" s="157"/>
      <c r="T980" s="157"/>
      <c r="U980" s="157"/>
      <c r="V980" s="157"/>
      <c r="W980" s="157"/>
      <c r="X980" s="157"/>
      <c r="Y980" s="157"/>
      <c r="Z980" s="157"/>
    </row>
    <row r="981" spans="1:26" ht="13.5" customHeight="1" x14ac:dyDescent="0.15">
      <c r="A981" s="157"/>
      <c r="B981" s="157"/>
      <c r="C981" s="157"/>
      <c r="D981" s="185"/>
      <c r="E981" s="157"/>
      <c r="F981" s="186"/>
      <c r="G981" s="157"/>
      <c r="H981" s="186"/>
      <c r="I981" s="157"/>
      <c r="J981" s="157"/>
      <c r="K981" s="157"/>
      <c r="L981" s="157"/>
      <c r="M981" s="157"/>
      <c r="N981" s="157"/>
      <c r="O981" s="157"/>
      <c r="P981" s="157"/>
      <c r="Q981" s="157"/>
      <c r="R981" s="157"/>
      <c r="S981" s="157"/>
      <c r="T981" s="157"/>
      <c r="U981" s="157"/>
      <c r="V981" s="157"/>
      <c r="W981" s="157"/>
      <c r="X981" s="157"/>
      <c r="Y981" s="157"/>
      <c r="Z981" s="157"/>
    </row>
    <row r="982" spans="1:26" ht="13.5" customHeight="1" x14ac:dyDescent="0.15">
      <c r="A982" s="157"/>
      <c r="B982" s="157"/>
      <c r="C982" s="157"/>
      <c r="D982" s="185"/>
      <c r="E982" s="157"/>
      <c r="F982" s="186"/>
      <c r="G982" s="157"/>
      <c r="H982" s="186"/>
      <c r="I982" s="157"/>
      <c r="J982" s="157"/>
      <c r="K982" s="157"/>
      <c r="L982" s="157"/>
      <c r="M982" s="157"/>
      <c r="N982" s="157"/>
      <c r="O982" s="157"/>
      <c r="P982" s="157"/>
      <c r="Q982" s="157"/>
      <c r="R982" s="157"/>
      <c r="S982" s="157"/>
      <c r="T982" s="157"/>
      <c r="U982" s="157"/>
      <c r="V982" s="157"/>
      <c r="W982" s="157"/>
      <c r="X982" s="157"/>
      <c r="Y982" s="157"/>
      <c r="Z982" s="157"/>
    </row>
    <row r="983" spans="1:26" ht="13.5" customHeight="1" x14ac:dyDescent="0.15">
      <c r="A983" s="157"/>
      <c r="B983" s="157"/>
      <c r="C983" s="157"/>
      <c r="D983" s="185"/>
      <c r="E983" s="157"/>
      <c r="F983" s="186"/>
      <c r="G983" s="157"/>
      <c r="H983" s="186"/>
      <c r="I983" s="157"/>
      <c r="J983" s="157"/>
      <c r="K983" s="157"/>
      <c r="L983" s="157"/>
      <c r="M983" s="157"/>
      <c r="N983" s="157"/>
      <c r="O983" s="157"/>
      <c r="P983" s="157"/>
      <c r="Q983" s="157"/>
      <c r="R983" s="157"/>
      <c r="S983" s="157"/>
      <c r="T983" s="157"/>
      <c r="U983" s="157"/>
      <c r="V983" s="157"/>
      <c r="W983" s="157"/>
      <c r="X983" s="157"/>
      <c r="Y983" s="157"/>
      <c r="Z983" s="157"/>
    </row>
    <row r="984" spans="1:26" ht="13.5" customHeight="1" x14ac:dyDescent="0.15">
      <c r="A984" s="157"/>
      <c r="B984" s="157"/>
      <c r="C984" s="157"/>
      <c r="D984" s="185"/>
      <c r="E984" s="157"/>
      <c r="F984" s="186"/>
      <c r="G984" s="157"/>
      <c r="H984" s="186"/>
      <c r="I984" s="157"/>
      <c r="J984" s="157"/>
      <c r="K984" s="157"/>
      <c r="L984" s="157"/>
      <c r="M984" s="157"/>
      <c r="N984" s="157"/>
      <c r="O984" s="157"/>
      <c r="P984" s="157"/>
      <c r="Q984" s="157"/>
      <c r="R984" s="157"/>
      <c r="S984" s="157"/>
      <c r="T984" s="157"/>
      <c r="U984" s="157"/>
      <c r="V984" s="157"/>
      <c r="W984" s="157"/>
      <c r="X984" s="157"/>
      <c r="Y984" s="157"/>
      <c r="Z984" s="157"/>
    </row>
    <row r="985" spans="1:26" ht="13.5" customHeight="1" x14ac:dyDescent="0.15">
      <c r="A985" s="157"/>
      <c r="B985" s="157"/>
      <c r="C985" s="157"/>
      <c r="D985" s="185"/>
      <c r="E985" s="157"/>
      <c r="F985" s="186"/>
      <c r="G985" s="157"/>
      <c r="H985" s="186"/>
      <c r="I985" s="157"/>
      <c r="J985" s="157"/>
      <c r="K985" s="157"/>
      <c r="L985" s="157"/>
      <c r="M985" s="157"/>
      <c r="N985" s="157"/>
      <c r="O985" s="157"/>
      <c r="P985" s="157"/>
      <c r="Q985" s="157"/>
      <c r="R985" s="157"/>
      <c r="S985" s="157"/>
      <c r="T985" s="157"/>
      <c r="U985" s="157"/>
      <c r="V985" s="157"/>
      <c r="W985" s="157"/>
      <c r="X985" s="157"/>
      <c r="Y985" s="157"/>
      <c r="Z985" s="157"/>
    </row>
    <row r="986" spans="1:26" ht="13.5" customHeight="1" x14ac:dyDescent="0.15">
      <c r="A986" s="157"/>
      <c r="B986" s="157"/>
      <c r="C986" s="157"/>
      <c r="D986" s="185"/>
      <c r="E986" s="157"/>
      <c r="F986" s="186"/>
      <c r="G986" s="157"/>
      <c r="H986" s="186"/>
      <c r="I986" s="157"/>
      <c r="J986" s="157"/>
      <c r="K986" s="157"/>
      <c r="L986" s="157"/>
      <c r="M986" s="157"/>
      <c r="N986" s="157"/>
      <c r="O986" s="157"/>
      <c r="P986" s="157"/>
      <c r="Q986" s="157"/>
      <c r="R986" s="157"/>
      <c r="S986" s="157"/>
      <c r="T986" s="157"/>
      <c r="U986" s="157"/>
      <c r="V986" s="157"/>
      <c r="W986" s="157"/>
      <c r="X986" s="157"/>
      <c r="Y986" s="157"/>
      <c r="Z986" s="157"/>
    </row>
    <row r="987" spans="1:26" ht="13.5" customHeight="1" x14ac:dyDescent="0.15">
      <c r="A987" s="157"/>
      <c r="B987" s="157"/>
      <c r="C987" s="157"/>
      <c r="D987" s="185"/>
      <c r="E987" s="157"/>
      <c r="F987" s="186"/>
      <c r="G987" s="157"/>
      <c r="H987" s="186"/>
      <c r="I987" s="157"/>
      <c r="J987" s="157"/>
      <c r="K987" s="157"/>
      <c r="L987" s="157"/>
      <c r="M987" s="157"/>
      <c r="N987" s="157"/>
      <c r="O987" s="157"/>
      <c r="P987" s="157"/>
      <c r="Q987" s="157"/>
      <c r="R987" s="157"/>
      <c r="S987" s="157"/>
      <c r="T987" s="157"/>
      <c r="U987" s="157"/>
      <c r="V987" s="157"/>
      <c r="W987" s="157"/>
      <c r="X987" s="157"/>
      <c r="Y987" s="157"/>
      <c r="Z987" s="157"/>
    </row>
    <row r="988" spans="1:26" ht="13.5" customHeight="1" x14ac:dyDescent="0.15">
      <c r="A988" s="157"/>
      <c r="B988" s="157"/>
      <c r="C988" s="157"/>
      <c r="D988" s="185"/>
      <c r="E988" s="157"/>
      <c r="F988" s="186"/>
      <c r="G988" s="157"/>
      <c r="H988" s="186"/>
      <c r="I988" s="157"/>
      <c r="J988" s="157"/>
      <c r="K988" s="157"/>
      <c r="L988" s="157"/>
      <c r="M988" s="157"/>
      <c r="N988" s="157"/>
      <c r="O988" s="157"/>
      <c r="P988" s="157"/>
      <c r="Q988" s="157"/>
      <c r="R988" s="157"/>
      <c r="S988" s="157"/>
      <c r="T988" s="157"/>
      <c r="U988" s="157"/>
      <c r="V988" s="157"/>
      <c r="W988" s="157"/>
      <c r="X988" s="157"/>
      <c r="Y988" s="157"/>
      <c r="Z988" s="157"/>
    </row>
    <row r="989" spans="1:26" ht="13.5" customHeight="1" x14ac:dyDescent="0.15">
      <c r="A989" s="157"/>
      <c r="B989" s="157"/>
      <c r="C989" s="157"/>
      <c r="D989" s="185"/>
      <c r="E989" s="157"/>
      <c r="F989" s="186"/>
      <c r="G989" s="157"/>
      <c r="H989" s="186"/>
      <c r="I989" s="157"/>
      <c r="J989" s="157"/>
      <c r="K989" s="157"/>
      <c r="L989" s="157"/>
      <c r="M989" s="157"/>
      <c r="N989" s="157"/>
      <c r="O989" s="157"/>
      <c r="P989" s="157"/>
      <c r="Q989" s="157"/>
      <c r="R989" s="157"/>
      <c r="S989" s="157"/>
      <c r="T989" s="157"/>
      <c r="U989" s="157"/>
      <c r="V989" s="157"/>
      <c r="W989" s="157"/>
      <c r="X989" s="157"/>
      <c r="Y989" s="157"/>
      <c r="Z989" s="157"/>
    </row>
    <row r="990" spans="1:26" ht="13.5" customHeight="1" x14ac:dyDescent="0.15">
      <c r="A990" s="157"/>
      <c r="B990" s="157"/>
      <c r="C990" s="157"/>
      <c r="D990" s="185"/>
      <c r="E990" s="157"/>
      <c r="F990" s="186"/>
      <c r="G990" s="157"/>
      <c r="H990" s="186"/>
      <c r="I990" s="157"/>
      <c r="J990" s="157"/>
      <c r="K990" s="157"/>
      <c r="L990" s="157"/>
      <c r="M990" s="157"/>
      <c r="N990" s="157"/>
      <c r="O990" s="157"/>
      <c r="P990" s="157"/>
      <c r="Q990" s="157"/>
      <c r="R990" s="157"/>
      <c r="S990" s="157"/>
      <c r="T990" s="157"/>
      <c r="U990" s="157"/>
      <c r="V990" s="157"/>
      <c r="W990" s="157"/>
      <c r="X990" s="157"/>
      <c r="Y990" s="157"/>
      <c r="Z990" s="157"/>
    </row>
    <row r="991" spans="1:26" ht="13.5" customHeight="1" x14ac:dyDescent="0.15">
      <c r="A991" s="157"/>
      <c r="B991" s="157"/>
      <c r="C991" s="157"/>
      <c r="D991" s="185"/>
      <c r="E991" s="157"/>
      <c r="F991" s="186"/>
      <c r="G991" s="157"/>
      <c r="H991" s="186"/>
      <c r="I991" s="157"/>
      <c r="J991" s="157"/>
      <c r="K991" s="157"/>
      <c r="L991" s="157"/>
      <c r="M991" s="157"/>
      <c r="N991" s="157"/>
      <c r="O991" s="157"/>
      <c r="P991" s="157"/>
      <c r="Q991" s="157"/>
      <c r="R991" s="157"/>
      <c r="S991" s="157"/>
      <c r="T991" s="157"/>
      <c r="U991" s="157"/>
      <c r="V991" s="157"/>
      <c r="W991" s="157"/>
      <c r="X991" s="157"/>
      <c r="Y991" s="157"/>
      <c r="Z991" s="157"/>
    </row>
    <row r="992" spans="1:26" ht="13.5" customHeight="1" x14ac:dyDescent="0.15">
      <c r="A992" s="157"/>
      <c r="B992" s="157"/>
      <c r="C992" s="157"/>
      <c r="D992" s="185"/>
      <c r="E992" s="157"/>
      <c r="F992" s="186"/>
      <c r="G992" s="157"/>
      <c r="H992" s="186"/>
      <c r="I992" s="157"/>
      <c r="J992" s="157"/>
      <c r="K992" s="157"/>
      <c r="L992" s="157"/>
      <c r="M992" s="157"/>
      <c r="N992" s="157"/>
      <c r="O992" s="157"/>
      <c r="P992" s="157"/>
      <c r="Q992" s="157"/>
      <c r="R992" s="157"/>
      <c r="S992" s="157"/>
      <c r="T992" s="157"/>
      <c r="U992" s="157"/>
      <c r="V992" s="157"/>
      <c r="W992" s="157"/>
      <c r="X992" s="157"/>
      <c r="Y992" s="157"/>
      <c r="Z992" s="157"/>
    </row>
    <row r="993" spans="1:26" ht="13.5" customHeight="1" x14ac:dyDescent="0.15">
      <c r="A993" s="157"/>
      <c r="B993" s="157"/>
      <c r="C993" s="157"/>
      <c r="D993" s="185"/>
      <c r="E993" s="157"/>
      <c r="F993" s="186"/>
      <c r="G993" s="157"/>
      <c r="H993" s="186"/>
      <c r="I993" s="157"/>
      <c r="J993" s="157"/>
      <c r="K993" s="157"/>
      <c r="L993" s="157"/>
      <c r="M993" s="157"/>
      <c r="N993" s="157"/>
      <c r="O993" s="157"/>
      <c r="P993" s="157"/>
      <c r="Q993" s="157"/>
      <c r="R993" s="157"/>
      <c r="S993" s="157"/>
      <c r="T993" s="157"/>
      <c r="U993" s="157"/>
      <c r="V993" s="157"/>
      <c r="W993" s="157"/>
      <c r="X993" s="157"/>
      <c r="Y993" s="157"/>
      <c r="Z993" s="157"/>
    </row>
    <row r="994" spans="1:26" ht="13.5" customHeight="1" x14ac:dyDescent="0.15">
      <c r="A994" s="157"/>
      <c r="B994" s="157"/>
      <c r="C994" s="157"/>
      <c r="D994" s="185"/>
      <c r="E994" s="157"/>
      <c r="F994" s="186"/>
      <c r="G994" s="157"/>
      <c r="H994" s="186"/>
      <c r="I994" s="157"/>
      <c r="J994" s="157"/>
      <c r="K994" s="157"/>
      <c r="L994" s="157"/>
      <c r="M994" s="157"/>
      <c r="N994" s="157"/>
      <c r="O994" s="157"/>
      <c r="P994" s="157"/>
      <c r="Q994" s="157"/>
      <c r="R994" s="157"/>
      <c r="S994" s="157"/>
      <c r="T994" s="157"/>
      <c r="U994" s="157"/>
      <c r="V994" s="157"/>
      <c r="W994" s="157"/>
      <c r="X994" s="157"/>
      <c r="Y994" s="157"/>
      <c r="Z994" s="157"/>
    </row>
    <row r="995" spans="1:26" ht="13.5" customHeight="1" x14ac:dyDescent="0.15">
      <c r="A995" s="157"/>
      <c r="B995" s="157"/>
      <c r="C995" s="157"/>
      <c r="D995" s="185"/>
      <c r="E995" s="157"/>
      <c r="F995" s="186"/>
      <c r="G995" s="157"/>
      <c r="H995" s="186"/>
      <c r="I995" s="157"/>
      <c r="J995" s="157"/>
      <c r="K995" s="157"/>
      <c r="L995" s="157"/>
      <c r="M995" s="157"/>
      <c r="N995" s="157"/>
      <c r="O995" s="157"/>
      <c r="P995" s="157"/>
      <c r="Q995" s="157"/>
      <c r="R995" s="157"/>
      <c r="S995" s="157"/>
      <c r="T995" s="157"/>
      <c r="U995" s="157"/>
      <c r="V995" s="157"/>
      <c r="W995" s="157"/>
      <c r="X995" s="157"/>
      <c r="Y995" s="157"/>
      <c r="Z995" s="157"/>
    </row>
    <row r="996" spans="1:26" ht="13.5" customHeight="1" x14ac:dyDescent="0.15">
      <c r="A996" s="157"/>
      <c r="B996" s="157"/>
      <c r="C996" s="157"/>
      <c r="D996" s="185"/>
      <c r="E996" s="157"/>
      <c r="F996" s="186"/>
      <c r="G996" s="157"/>
      <c r="H996" s="186"/>
      <c r="I996" s="157"/>
      <c r="J996" s="157"/>
      <c r="K996" s="157"/>
      <c r="L996" s="157"/>
      <c r="M996" s="157"/>
      <c r="N996" s="157"/>
      <c r="O996" s="157"/>
      <c r="P996" s="157"/>
      <c r="Q996" s="157"/>
      <c r="R996" s="157"/>
      <c r="S996" s="157"/>
      <c r="T996" s="157"/>
      <c r="U996" s="157"/>
      <c r="V996" s="157"/>
      <c r="W996" s="157"/>
      <c r="X996" s="157"/>
      <c r="Y996" s="157"/>
      <c r="Z996" s="157"/>
    </row>
    <row r="997" spans="1:26" ht="13.5" customHeight="1" x14ac:dyDescent="0.15">
      <c r="A997" s="157"/>
      <c r="B997" s="157"/>
      <c r="C997" s="157"/>
      <c r="D997" s="185"/>
      <c r="E997" s="157"/>
      <c r="F997" s="186"/>
      <c r="G997" s="157"/>
      <c r="H997" s="186"/>
      <c r="I997" s="157"/>
      <c r="J997" s="157"/>
      <c r="K997" s="157"/>
      <c r="L997" s="157"/>
      <c r="M997" s="157"/>
      <c r="N997" s="157"/>
      <c r="O997" s="157"/>
      <c r="P997" s="157"/>
      <c r="Q997" s="157"/>
      <c r="R997" s="157"/>
      <c r="S997" s="157"/>
      <c r="T997" s="157"/>
      <c r="U997" s="157"/>
      <c r="V997" s="157"/>
      <c r="W997" s="157"/>
      <c r="X997" s="157"/>
      <c r="Y997" s="157"/>
      <c r="Z997" s="157"/>
    </row>
    <row r="998" spans="1:26" ht="13.5" customHeight="1" x14ac:dyDescent="0.15">
      <c r="A998" s="157"/>
      <c r="B998" s="157"/>
      <c r="C998" s="157"/>
      <c r="D998" s="185"/>
      <c r="E998" s="157"/>
      <c r="F998" s="186"/>
      <c r="G998" s="157"/>
      <c r="H998" s="186"/>
      <c r="I998" s="157"/>
      <c r="J998" s="157"/>
      <c r="K998" s="157"/>
      <c r="L998" s="157"/>
      <c r="M998" s="157"/>
      <c r="N998" s="157"/>
      <c r="O998" s="157"/>
      <c r="P998" s="157"/>
      <c r="Q998" s="157"/>
      <c r="R998" s="157"/>
      <c r="S998" s="157"/>
      <c r="T998" s="157"/>
      <c r="U998" s="157"/>
      <c r="V998" s="157"/>
      <c r="W998" s="157"/>
      <c r="X998" s="157"/>
      <c r="Y998" s="157"/>
      <c r="Z998" s="157"/>
    </row>
    <row r="999" spans="1:26" ht="13.5" customHeight="1" x14ac:dyDescent="0.15">
      <c r="A999" s="157"/>
      <c r="B999" s="157"/>
      <c r="C999" s="157"/>
      <c r="D999" s="185"/>
      <c r="E999" s="157"/>
      <c r="F999" s="186"/>
      <c r="G999" s="157"/>
      <c r="H999" s="186"/>
      <c r="I999" s="157"/>
      <c r="J999" s="157"/>
      <c r="K999" s="157"/>
      <c r="L999" s="157"/>
      <c r="M999" s="157"/>
      <c r="N999" s="157"/>
      <c r="O999" s="157"/>
      <c r="P999" s="157"/>
      <c r="Q999" s="157"/>
      <c r="R999" s="157"/>
      <c r="S999" s="157"/>
      <c r="T999" s="157"/>
      <c r="U999" s="157"/>
      <c r="V999" s="157"/>
      <c r="W999" s="157"/>
      <c r="X999" s="157"/>
      <c r="Y999" s="157"/>
      <c r="Z999" s="157"/>
    </row>
    <row r="1000" spans="1:26" ht="13.5" customHeight="1" x14ac:dyDescent="0.15">
      <c r="A1000" s="157"/>
      <c r="B1000" s="157"/>
      <c r="C1000" s="157"/>
      <c r="D1000" s="185"/>
      <c r="E1000" s="157"/>
      <c r="F1000" s="186"/>
      <c r="G1000" s="157"/>
      <c r="H1000" s="186"/>
      <c r="I1000" s="157"/>
      <c r="J1000" s="157"/>
      <c r="K1000" s="157"/>
      <c r="L1000" s="157"/>
      <c r="M1000" s="157"/>
      <c r="N1000" s="157"/>
      <c r="O1000" s="157"/>
      <c r="P1000" s="157"/>
      <c r="Q1000" s="157"/>
      <c r="R1000" s="157"/>
      <c r="S1000" s="157"/>
      <c r="T1000" s="157"/>
      <c r="U1000" s="157"/>
      <c r="V1000" s="157"/>
      <c r="W1000" s="157"/>
      <c r="X1000" s="157"/>
      <c r="Y1000" s="157"/>
      <c r="Z1000" s="157"/>
    </row>
  </sheetData>
  <sheetProtection algorithmName="SHA-512" hashValue="AJ2aui83mbpLHg8CVHmVW8/g306o10LdB+UezNueTwK5uoK41XZfd2XKXxePpYacLHuSQHtL2+70hHaPpGpAfA==" saltValue="BFy3e508qBvwCKPfy8vSow=="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31" priority="1" operator="equal">
      <formula>1</formula>
    </cfRule>
    <cfRule type="cellIs" dxfId="30" priority="2" operator="equal">
      <formula>2</formula>
    </cfRule>
    <cfRule type="cellIs" dxfId="29" priority="3" operator="equal">
      <formula>0</formula>
    </cfRule>
    <cfRule type="cellIs" dxfId="28" priority="4" operator="equal">
      <formula>1</formula>
    </cfRule>
    <cfRule type="cellIs" dxfId="27" priority="5" operator="equal">
      <formula>2</formula>
    </cfRule>
    <cfRule type="cellIs" dxfId="26" priority="6" operator="equal">
      <formula>3</formula>
    </cfRule>
    <cfRule type="cellIs" dxfId="25" priority="7" operator="equal">
      <formula>"N/A"</formula>
    </cfRule>
  </conditionalFormatting>
  <conditionalFormatting sqref="G12">
    <cfRule type="cellIs" dxfId="24" priority="8" operator="equal">
      <formula>1</formula>
    </cfRule>
  </conditionalFormatting>
  <hyperlinks>
    <hyperlink ref="D7" r:id="rId1" xr:uid="{00000000-0004-0000-2A00-000000000000}"/>
  </hyperlinks>
  <pageMargins left="0" right="0" top="0" bottom="0" header="0" footer="0"/>
  <pageSetup paperSize="9"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2A00-000000000000}">
          <x14:formula1>
            <xm:f>'EM Rating System'!$A$2:$A$5</xm:f>
          </x14:formula1>
          <xm:sqref>G11:G232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2C4C9"/>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D7" sqref="D7:E7"/>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110.664062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35"/>
      <c r="F1" s="335"/>
      <c r="G1" s="335"/>
      <c r="H1" s="335"/>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1" t="s">
        <v>1938</v>
      </c>
      <c r="E2" s="409"/>
      <c r="F2" s="401" t="s">
        <v>256</v>
      </c>
      <c r="G2" s="372"/>
      <c r="H2" s="350"/>
      <c r="I2" s="112"/>
      <c r="J2" s="112"/>
      <c r="K2" s="112"/>
      <c r="L2" s="112"/>
      <c r="M2" s="112"/>
      <c r="N2" s="112"/>
      <c r="O2" s="112"/>
      <c r="P2" s="127"/>
      <c r="Q2" s="329"/>
      <c r="R2" s="112"/>
      <c r="S2" s="112"/>
      <c r="T2" s="112"/>
      <c r="U2" s="112"/>
      <c r="V2" s="112"/>
      <c r="W2" s="112"/>
      <c r="X2" s="112"/>
      <c r="Y2" s="112"/>
      <c r="Z2" s="112"/>
    </row>
    <row r="3" spans="1:26" ht="35.25" customHeight="1" x14ac:dyDescent="0.2">
      <c r="A3" s="335"/>
      <c r="B3" s="410" t="s">
        <v>679</v>
      </c>
      <c r="C3" s="409"/>
      <c r="D3" s="426" t="s">
        <v>1939</v>
      </c>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13"/>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91.5" customHeight="1" x14ac:dyDescent="0.2">
      <c r="A7" s="335"/>
      <c r="B7" s="410" t="s">
        <v>684</v>
      </c>
      <c r="C7" s="409"/>
      <c r="D7" s="427" t="s">
        <v>1940</v>
      </c>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5"/>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9"/>
      <c r="G9" s="291"/>
      <c r="H9" s="101"/>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34" x14ac:dyDescent="0.2">
      <c r="A11" s="406" t="s">
        <v>1586</v>
      </c>
      <c r="B11" s="133" t="s">
        <v>1587</v>
      </c>
      <c r="C11" s="133" t="s">
        <v>1588</v>
      </c>
      <c r="D11" s="134" t="s">
        <v>1589</v>
      </c>
      <c r="E11" s="135" t="s">
        <v>1590</v>
      </c>
      <c r="F11" s="152" t="s">
        <v>1693</v>
      </c>
      <c r="G11" s="136" t="s">
        <v>253</v>
      </c>
      <c r="H11" s="98" t="s">
        <v>1941</v>
      </c>
      <c r="I11" s="112"/>
      <c r="J11" s="112"/>
      <c r="K11" s="112"/>
      <c r="L11" s="112"/>
      <c r="M11" s="112"/>
      <c r="N11" s="112"/>
      <c r="O11" s="112"/>
      <c r="P11" s="112"/>
      <c r="Q11" s="112"/>
      <c r="R11" s="112"/>
      <c r="S11" s="112"/>
      <c r="T11" s="112"/>
      <c r="U11" s="112"/>
      <c r="V11" s="112"/>
      <c r="W11" s="112"/>
      <c r="X11" s="112"/>
      <c r="Y11" s="112"/>
      <c r="Z11" s="112"/>
    </row>
    <row r="12" spans="1:26" ht="85" x14ac:dyDescent="0.2">
      <c r="A12" s="389"/>
      <c r="B12" s="137" t="s">
        <v>1587</v>
      </c>
      <c r="C12" s="137" t="s">
        <v>1588</v>
      </c>
      <c r="D12" s="138" t="s">
        <v>1591</v>
      </c>
      <c r="E12" s="139" t="s">
        <v>1592</v>
      </c>
      <c r="F12" s="152" t="s">
        <v>1693</v>
      </c>
      <c r="G12" s="136" t="s">
        <v>253</v>
      </c>
      <c r="H12" s="98" t="s">
        <v>1941</v>
      </c>
      <c r="I12" s="112"/>
      <c r="J12" s="112"/>
      <c r="K12" s="112"/>
      <c r="L12" s="112"/>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1593</v>
      </c>
      <c r="E13" s="139" t="s">
        <v>1594</v>
      </c>
      <c r="F13" s="152" t="s">
        <v>1693</v>
      </c>
      <c r="G13" s="136" t="s">
        <v>253</v>
      </c>
      <c r="H13" s="98" t="s">
        <v>1941</v>
      </c>
      <c r="I13" s="112"/>
      <c r="J13" s="112"/>
      <c r="K13" s="112"/>
      <c r="L13" s="112"/>
      <c r="M13" s="112"/>
      <c r="N13" s="112"/>
      <c r="O13" s="112"/>
      <c r="P13" s="112"/>
      <c r="Q13" s="112"/>
      <c r="R13" s="112"/>
      <c r="S13" s="112"/>
      <c r="T13" s="112"/>
      <c r="U13" s="112"/>
      <c r="V13" s="112"/>
      <c r="W13" s="112"/>
      <c r="X13" s="112"/>
      <c r="Y13" s="112"/>
      <c r="Z13" s="112"/>
    </row>
    <row r="14" spans="1:26" ht="68" x14ac:dyDescent="0.2">
      <c r="A14" s="389"/>
      <c r="B14" s="137" t="s">
        <v>1587</v>
      </c>
      <c r="C14" s="137" t="s">
        <v>1588</v>
      </c>
      <c r="D14" s="138" t="s">
        <v>1595</v>
      </c>
      <c r="E14" s="139" t="s">
        <v>1596</v>
      </c>
      <c r="F14" s="152" t="s">
        <v>1693</v>
      </c>
      <c r="G14" s="136" t="s">
        <v>253</v>
      </c>
      <c r="H14" s="98" t="s">
        <v>1941</v>
      </c>
      <c r="I14" s="112"/>
      <c r="J14" s="112"/>
      <c r="K14" s="112"/>
      <c r="L14" s="112"/>
      <c r="M14" s="112"/>
      <c r="N14" s="112"/>
      <c r="O14" s="112"/>
      <c r="P14" s="112"/>
      <c r="Q14" s="112"/>
      <c r="R14" s="112"/>
      <c r="S14" s="112"/>
      <c r="T14" s="112"/>
      <c r="U14" s="112"/>
      <c r="V14" s="112"/>
      <c r="W14" s="112"/>
      <c r="X14" s="112"/>
      <c r="Y14" s="112"/>
      <c r="Z14" s="112"/>
    </row>
    <row r="15" spans="1:26" ht="51" x14ac:dyDescent="0.2">
      <c r="A15" s="389"/>
      <c r="B15" s="137" t="s">
        <v>1587</v>
      </c>
      <c r="C15" s="137" t="s">
        <v>1588</v>
      </c>
      <c r="D15" s="138" t="s">
        <v>1597</v>
      </c>
      <c r="E15" s="139" t="s">
        <v>1598</v>
      </c>
      <c r="F15" s="152" t="s">
        <v>1693</v>
      </c>
      <c r="G15" s="136" t="s">
        <v>253</v>
      </c>
      <c r="H15" s="98" t="s">
        <v>1941</v>
      </c>
      <c r="I15" s="112"/>
      <c r="J15" s="112"/>
      <c r="K15" s="112"/>
      <c r="L15" s="112"/>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1599</v>
      </c>
      <c r="E16" s="139" t="s">
        <v>1600</v>
      </c>
      <c r="F16" s="152" t="s">
        <v>1693</v>
      </c>
      <c r="G16" s="136" t="s">
        <v>253</v>
      </c>
      <c r="H16" s="98" t="s">
        <v>1941</v>
      </c>
      <c r="I16" s="112"/>
      <c r="J16" s="112"/>
      <c r="K16" s="112"/>
      <c r="L16" s="112"/>
      <c r="M16" s="112"/>
      <c r="N16" s="112"/>
      <c r="O16" s="112"/>
      <c r="P16" s="112"/>
      <c r="Q16" s="112"/>
      <c r="R16" s="112"/>
      <c r="S16" s="112"/>
      <c r="T16" s="112"/>
      <c r="U16" s="112"/>
      <c r="V16" s="112"/>
      <c r="W16" s="112"/>
      <c r="X16" s="112"/>
      <c r="Y16" s="112"/>
      <c r="Z16" s="112"/>
    </row>
    <row r="17" spans="1:26" ht="85" x14ac:dyDescent="0.2">
      <c r="A17" s="389"/>
      <c r="B17" s="137" t="s">
        <v>1587</v>
      </c>
      <c r="C17" s="137" t="s">
        <v>1588</v>
      </c>
      <c r="D17" s="138" t="s">
        <v>1601</v>
      </c>
      <c r="E17" s="139" t="s">
        <v>1602</v>
      </c>
      <c r="F17" s="152" t="s">
        <v>1693</v>
      </c>
      <c r="G17" s="136" t="s">
        <v>253</v>
      </c>
      <c r="H17" s="98" t="s">
        <v>1941</v>
      </c>
      <c r="I17" s="112"/>
      <c r="J17" s="112"/>
      <c r="K17" s="112"/>
      <c r="L17" s="112"/>
      <c r="M17" s="112"/>
      <c r="N17" s="112"/>
      <c r="O17" s="112"/>
      <c r="P17" s="112"/>
      <c r="Q17" s="112"/>
      <c r="R17" s="112"/>
      <c r="S17" s="112"/>
      <c r="T17" s="112"/>
      <c r="U17" s="112"/>
      <c r="V17" s="112"/>
      <c r="W17" s="112"/>
      <c r="X17" s="112"/>
      <c r="Y17" s="112"/>
      <c r="Z17" s="112"/>
    </row>
    <row r="18" spans="1:26" ht="34" x14ac:dyDescent="0.2">
      <c r="A18" s="389"/>
      <c r="B18" s="137" t="s">
        <v>1587</v>
      </c>
      <c r="C18" s="137" t="s">
        <v>1588</v>
      </c>
      <c r="D18" s="138" t="s">
        <v>1603</v>
      </c>
      <c r="E18" s="139" t="s">
        <v>1604</v>
      </c>
      <c r="F18" s="152" t="s">
        <v>1693</v>
      </c>
      <c r="G18" s="136" t="s">
        <v>253</v>
      </c>
      <c r="H18" s="98" t="s">
        <v>1941</v>
      </c>
      <c r="I18" s="112"/>
      <c r="J18" s="112"/>
      <c r="K18" s="112"/>
      <c r="L18" s="112"/>
      <c r="M18" s="112"/>
      <c r="N18" s="112"/>
      <c r="O18" s="112"/>
      <c r="P18" s="112"/>
      <c r="Q18" s="112"/>
      <c r="R18" s="112"/>
      <c r="S18" s="112"/>
      <c r="T18" s="112"/>
      <c r="U18" s="112"/>
      <c r="V18" s="112"/>
      <c r="W18" s="112"/>
      <c r="X18" s="112"/>
      <c r="Y18" s="112"/>
      <c r="Z18" s="112"/>
    </row>
    <row r="19" spans="1:26" ht="68" x14ac:dyDescent="0.2">
      <c r="A19" s="389"/>
      <c r="B19" s="137" t="s">
        <v>1587</v>
      </c>
      <c r="C19" s="137" t="s">
        <v>1588</v>
      </c>
      <c r="D19" s="138" t="s">
        <v>1605</v>
      </c>
      <c r="E19" s="139" t="s">
        <v>1606</v>
      </c>
      <c r="F19" s="152" t="s">
        <v>1693</v>
      </c>
      <c r="G19" s="136" t="s">
        <v>253</v>
      </c>
      <c r="H19" s="98" t="s">
        <v>1941</v>
      </c>
      <c r="I19" s="112"/>
      <c r="J19" s="112"/>
      <c r="K19" s="112"/>
      <c r="L19" s="112"/>
      <c r="M19" s="112"/>
      <c r="N19" s="112"/>
      <c r="O19" s="112"/>
      <c r="P19" s="112"/>
      <c r="Q19" s="112"/>
      <c r="R19" s="112"/>
      <c r="S19" s="112"/>
      <c r="T19" s="112"/>
      <c r="U19" s="112"/>
      <c r="V19" s="112"/>
      <c r="W19" s="112"/>
      <c r="X19" s="112"/>
      <c r="Y19" s="112"/>
      <c r="Z19" s="112"/>
    </row>
    <row r="20" spans="1:26" ht="51" x14ac:dyDescent="0.2">
      <c r="A20" s="389"/>
      <c r="B20" s="137" t="s">
        <v>1607</v>
      </c>
      <c r="C20" s="137" t="s">
        <v>533</v>
      </c>
      <c r="D20" s="138" t="s">
        <v>1589</v>
      </c>
      <c r="E20" s="139" t="s">
        <v>1608</v>
      </c>
      <c r="F20" s="152" t="s">
        <v>1693</v>
      </c>
      <c r="G20" s="136" t="s">
        <v>253</v>
      </c>
      <c r="H20" s="98" t="s">
        <v>1941</v>
      </c>
      <c r="I20" s="112"/>
      <c r="J20" s="112"/>
      <c r="K20" s="112"/>
      <c r="L20" s="112"/>
      <c r="M20" s="112"/>
      <c r="N20" s="112"/>
      <c r="O20" s="112"/>
      <c r="P20" s="112"/>
      <c r="Q20" s="112"/>
      <c r="R20" s="112"/>
      <c r="S20" s="112"/>
      <c r="T20" s="112"/>
      <c r="U20" s="112"/>
      <c r="V20" s="112"/>
      <c r="W20" s="112"/>
      <c r="X20" s="112"/>
      <c r="Y20" s="112"/>
      <c r="Z20" s="112"/>
    </row>
    <row r="21" spans="1:26" ht="68" x14ac:dyDescent="0.2">
      <c r="A21" s="389"/>
      <c r="B21" s="137" t="s">
        <v>1607</v>
      </c>
      <c r="C21" s="137" t="s">
        <v>533</v>
      </c>
      <c r="D21" s="138" t="s">
        <v>1591</v>
      </c>
      <c r="E21" s="139" t="s">
        <v>1609</v>
      </c>
      <c r="F21" s="152" t="s">
        <v>1693</v>
      </c>
      <c r="G21" s="136" t="s">
        <v>253</v>
      </c>
      <c r="H21" s="98" t="s">
        <v>1941</v>
      </c>
      <c r="I21" s="112"/>
      <c r="J21" s="112"/>
      <c r="K21" s="112"/>
      <c r="L21" s="112"/>
      <c r="M21" s="112"/>
      <c r="N21" s="112"/>
      <c r="O21" s="112"/>
      <c r="P21" s="112"/>
      <c r="Q21" s="112"/>
      <c r="R21" s="112"/>
      <c r="S21" s="112"/>
      <c r="T21" s="112"/>
      <c r="U21" s="112"/>
      <c r="V21" s="112"/>
      <c r="W21" s="112"/>
      <c r="X21" s="112"/>
      <c r="Y21" s="112"/>
      <c r="Z21" s="112"/>
    </row>
    <row r="22" spans="1:26" ht="68" x14ac:dyDescent="0.2">
      <c r="A22" s="389"/>
      <c r="B22" s="137" t="s">
        <v>1607</v>
      </c>
      <c r="C22" s="137" t="s">
        <v>533</v>
      </c>
      <c r="D22" s="138" t="s">
        <v>1593</v>
      </c>
      <c r="E22" s="139" t="s">
        <v>1610</v>
      </c>
      <c r="F22" s="152" t="s">
        <v>1693</v>
      </c>
      <c r="G22" s="136" t="s">
        <v>253</v>
      </c>
      <c r="H22" s="98" t="s">
        <v>1941</v>
      </c>
      <c r="I22" s="112"/>
      <c r="J22" s="112"/>
      <c r="K22" s="112"/>
      <c r="L22" s="112"/>
      <c r="M22" s="112"/>
      <c r="N22" s="112"/>
      <c r="O22" s="112"/>
      <c r="P22" s="112"/>
      <c r="Q22" s="112"/>
      <c r="R22" s="112"/>
      <c r="S22" s="112"/>
      <c r="T22" s="112"/>
      <c r="U22" s="112"/>
      <c r="V22" s="112"/>
      <c r="W22" s="112"/>
      <c r="X22" s="112"/>
      <c r="Y22" s="112"/>
      <c r="Z22" s="112"/>
    </row>
    <row r="23" spans="1:26" ht="68" x14ac:dyDescent="0.2">
      <c r="A23" s="389"/>
      <c r="B23" s="137" t="s">
        <v>1607</v>
      </c>
      <c r="C23" s="137" t="s">
        <v>533</v>
      </c>
      <c r="D23" s="138" t="s">
        <v>1595</v>
      </c>
      <c r="E23" s="139" t="s">
        <v>1611</v>
      </c>
      <c r="F23" s="152" t="s">
        <v>1693</v>
      </c>
      <c r="G23" s="136" t="s">
        <v>253</v>
      </c>
      <c r="H23" s="98" t="s">
        <v>1941</v>
      </c>
      <c r="I23" s="112"/>
      <c r="J23" s="112"/>
      <c r="K23" s="112"/>
      <c r="L23" s="112"/>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1597</v>
      </c>
      <c r="E24" s="139" t="s">
        <v>1612</v>
      </c>
      <c r="F24" s="152" t="s">
        <v>1693</v>
      </c>
      <c r="G24" s="136" t="s">
        <v>253</v>
      </c>
      <c r="H24" s="98" t="s">
        <v>1941</v>
      </c>
      <c r="I24" s="112"/>
      <c r="J24" s="112"/>
      <c r="K24" s="112"/>
      <c r="L24" s="112"/>
      <c r="M24" s="112"/>
      <c r="N24" s="112"/>
      <c r="O24" s="112"/>
      <c r="P24" s="112"/>
      <c r="Q24" s="112"/>
      <c r="R24" s="112"/>
      <c r="S24" s="112"/>
      <c r="T24" s="112"/>
      <c r="U24" s="112"/>
      <c r="V24" s="112"/>
      <c r="W24" s="112"/>
      <c r="X24" s="112"/>
      <c r="Y24" s="112"/>
      <c r="Z24" s="112"/>
    </row>
    <row r="25" spans="1:26" ht="34" x14ac:dyDescent="0.2">
      <c r="A25" s="389"/>
      <c r="B25" s="137" t="s">
        <v>1607</v>
      </c>
      <c r="C25" s="137" t="s">
        <v>533</v>
      </c>
      <c r="D25" s="138" t="s">
        <v>1599</v>
      </c>
      <c r="E25" s="139" t="s">
        <v>1613</v>
      </c>
      <c r="F25" s="152" t="s">
        <v>1693</v>
      </c>
      <c r="G25" s="136" t="s">
        <v>253</v>
      </c>
      <c r="H25" s="98" t="s">
        <v>1941</v>
      </c>
      <c r="I25" s="112"/>
      <c r="J25" s="112"/>
      <c r="K25" s="112"/>
      <c r="L25" s="112"/>
      <c r="M25" s="112"/>
      <c r="N25" s="112"/>
      <c r="O25" s="112"/>
      <c r="P25" s="112"/>
      <c r="Q25" s="112"/>
      <c r="R25" s="112"/>
      <c r="S25" s="112"/>
      <c r="T25" s="112"/>
      <c r="U25" s="112"/>
      <c r="V25" s="112"/>
      <c r="W25" s="112"/>
      <c r="X25" s="112"/>
      <c r="Y25" s="112"/>
      <c r="Z25" s="112"/>
    </row>
    <row r="26" spans="1:26" ht="51" x14ac:dyDescent="0.2">
      <c r="A26" s="389"/>
      <c r="B26" s="137" t="s">
        <v>1607</v>
      </c>
      <c r="C26" s="137" t="s">
        <v>533</v>
      </c>
      <c r="D26" s="138" t="s">
        <v>1601</v>
      </c>
      <c r="E26" s="139" t="s">
        <v>1614</v>
      </c>
      <c r="F26" s="152" t="s">
        <v>1693</v>
      </c>
      <c r="G26" s="136" t="s">
        <v>253</v>
      </c>
      <c r="H26" s="98" t="s">
        <v>1941</v>
      </c>
      <c r="I26" s="112"/>
      <c r="J26" s="112"/>
      <c r="K26" s="112"/>
      <c r="L26" s="112"/>
      <c r="M26" s="112"/>
      <c r="N26" s="112"/>
      <c r="O26" s="112"/>
      <c r="P26" s="112"/>
      <c r="Q26" s="112"/>
      <c r="R26" s="112"/>
      <c r="S26" s="112"/>
      <c r="T26" s="112"/>
      <c r="U26" s="112"/>
      <c r="V26" s="112"/>
      <c r="W26" s="112"/>
      <c r="X26" s="112"/>
      <c r="Y26" s="112"/>
      <c r="Z26" s="112"/>
    </row>
    <row r="27" spans="1:26" ht="68" x14ac:dyDescent="0.2">
      <c r="A27" s="389"/>
      <c r="B27" s="137" t="s">
        <v>1607</v>
      </c>
      <c r="C27" s="137" t="s">
        <v>533</v>
      </c>
      <c r="D27" s="138" t="s">
        <v>1603</v>
      </c>
      <c r="E27" s="139" t="s">
        <v>1615</v>
      </c>
      <c r="F27" s="152" t="s">
        <v>1693</v>
      </c>
      <c r="G27" s="136" t="s">
        <v>253</v>
      </c>
      <c r="H27" s="98" t="s">
        <v>1941</v>
      </c>
      <c r="I27" s="112"/>
      <c r="J27" s="112"/>
      <c r="K27" s="112"/>
      <c r="L27" s="112"/>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1605</v>
      </c>
      <c r="E28" s="139" t="s">
        <v>1616</v>
      </c>
      <c r="F28" s="152" t="s">
        <v>1693</v>
      </c>
      <c r="G28" s="136" t="s">
        <v>253</v>
      </c>
      <c r="H28" s="98" t="s">
        <v>1941</v>
      </c>
      <c r="I28" s="112"/>
      <c r="J28" s="112"/>
      <c r="K28" s="112"/>
      <c r="L28" s="112"/>
      <c r="M28" s="112"/>
      <c r="N28" s="112"/>
      <c r="O28" s="112"/>
      <c r="P28" s="112"/>
      <c r="Q28" s="112"/>
      <c r="R28" s="112"/>
      <c r="S28" s="112"/>
      <c r="T28" s="112"/>
      <c r="U28" s="112"/>
      <c r="V28" s="112"/>
      <c r="W28" s="112"/>
      <c r="X28" s="112"/>
      <c r="Y28" s="112"/>
      <c r="Z28" s="112"/>
    </row>
    <row r="29" spans="1:26" ht="102" x14ac:dyDescent="0.2">
      <c r="A29" s="389"/>
      <c r="B29" s="137" t="s">
        <v>1607</v>
      </c>
      <c r="C29" s="137" t="s">
        <v>533</v>
      </c>
      <c r="D29" s="138" t="s">
        <v>1617</v>
      </c>
      <c r="E29" s="139" t="s">
        <v>1618</v>
      </c>
      <c r="F29" s="152" t="s">
        <v>1693</v>
      </c>
      <c r="G29" s="136" t="s">
        <v>253</v>
      </c>
      <c r="H29" s="98" t="s">
        <v>1941</v>
      </c>
      <c r="I29" s="112"/>
      <c r="J29" s="112"/>
      <c r="K29" s="112"/>
      <c r="L29" s="112"/>
      <c r="M29" s="112"/>
      <c r="N29" s="112"/>
      <c r="O29" s="112"/>
      <c r="P29" s="112"/>
      <c r="Q29" s="112"/>
      <c r="R29" s="112"/>
      <c r="S29" s="112"/>
      <c r="T29" s="112"/>
      <c r="U29" s="112"/>
      <c r="V29" s="112"/>
      <c r="W29" s="112"/>
      <c r="X29" s="112"/>
      <c r="Y29" s="112"/>
      <c r="Z29" s="112"/>
    </row>
    <row r="30" spans="1:26" ht="51" x14ac:dyDescent="0.2">
      <c r="A30" s="389"/>
      <c r="B30" s="137" t="s">
        <v>1607</v>
      </c>
      <c r="C30" s="137" t="s">
        <v>533</v>
      </c>
      <c r="D30" s="138" t="s">
        <v>1619</v>
      </c>
      <c r="E30" s="139" t="s">
        <v>1620</v>
      </c>
      <c r="F30" s="152" t="s">
        <v>1693</v>
      </c>
      <c r="G30" s="136" t="s">
        <v>253</v>
      </c>
      <c r="H30" s="98" t="s">
        <v>1941</v>
      </c>
      <c r="I30" s="112"/>
      <c r="J30" s="112"/>
      <c r="K30" s="112"/>
      <c r="L30" s="112"/>
      <c r="M30" s="112"/>
      <c r="N30" s="112"/>
      <c r="O30" s="112"/>
      <c r="P30" s="112"/>
      <c r="Q30" s="112"/>
      <c r="R30" s="112"/>
      <c r="S30" s="112"/>
      <c r="T30" s="112"/>
      <c r="U30" s="112"/>
      <c r="V30" s="112"/>
      <c r="W30" s="112"/>
      <c r="X30" s="112"/>
      <c r="Y30" s="112"/>
      <c r="Z30" s="112"/>
    </row>
    <row r="31" spans="1:26" ht="68" x14ac:dyDescent="0.2">
      <c r="A31" s="389"/>
      <c r="B31" s="137" t="s">
        <v>1607</v>
      </c>
      <c r="C31" s="137" t="s">
        <v>533</v>
      </c>
      <c r="D31" s="138" t="s">
        <v>1621</v>
      </c>
      <c r="E31" s="139" t="s">
        <v>1622</v>
      </c>
      <c r="F31" s="152" t="s">
        <v>1693</v>
      </c>
      <c r="G31" s="136" t="s">
        <v>253</v>
      </c>
      <c r="H31" s="98" t="s">
        <v>1941</v>
      </c>
      <c r="I31" s="112"/>
      <c r="J31" s="112"/>
      <c r="K31" s="112"/>
      <c r="L31" s="112"/>
      <c r="M31" s="112"/>
      <c r="N31" s="112"/>
      <c r="O31" s="112"/>
      <c r="P31" s="112"/>
      <c r="Q31" s="112"/>
      <c r="R31" s="112"/>
      <c r="S31" s="112"/>
      <c r="T31" s="112"/>
      <c r="U31" s="112"/>
      <c r="V31" s="112"/>
      <c r="W31" s="112"/>
      <c r="X31" s="112"/>
      <c r="Y31" s="112"/>
      <c r="Z31" s="112"/>
    </row>
    <row r="32" spans="1:26" ht="68" x14ac:dyDescent="0.2">
      <c r="A32" s="389"/>
      <c r="B32" s="137" t="s">
        <v>1607</v>
      </c>
      <c r="C32" s="137" t="s">
        <v>533</v>
      </c>
      <c r="D32" s="138" t="s">
        <v>1623</v>
      </c>
      <c r="E32" s="139" t="s">
        <v>1624</v>
      </c>
      <c r="F32" s="152" t="s">
        <v>1693</v>
      </c>
      <c r="G32" s="136" t="s">
        <v>253</v>
      </c>
      <c r="H32" s="98" t="s">
        <v>1941</v>
      </c>
      <c r="I32" s="112"/>
      <c r="J32" s="112"/>
      <c r="K32" s="112"/>
      <c r="L32" s="112"/>
      <c r="M32" s="112"/>
      <c r="N32" s="112"/>
      <c r="O32" s="112"/>
      <c r="P32" s="112"/>
      <c r="Q32" s="112"/>
      <c r="R32" s="112"/>
      <c r="S32" s="112"/>
      <c r="T32" s="112"/>
      <c r="U32" s="112"/>
      <c r="V32" s="112"/>
      <c r="W32" s="112"/>
      <c r="X32" s="112"/>
      <c r="Y32" s="112"/>
      <c r="Z32" s="112"/>
    </row>
    <row r="33" spans="1:26" ht="51" x14ac:dyDescent="0.2">
      <c r="A33" s="407" t="s">
        <v>1625</v>
      </c>
      <c r="B33" s="140" t="s">
        <v>1625</v>
      </c>
      <c r="C33" s="140" t="s">
        <v>1626</v>
      </c>
      <c r="D33" s="141" t="s">
        <v>1589</v>
      </c>
      <c r="E33" s="142" t="s">
        <v>1627</v>
      </c>
      <c r="F33" s="152" t="s">
        <v>1693</v>
      </c>
      <c r="G33" s="136" t="s">
        <v>253</v>
      </c>
      <c r="H33" s="98" t="s">
        <v>1941</v>
      </c>
      <c r="I33" s="112"/>
      <c r="J33" s="112"/>
      <c r="K33" s="112"/>
      <c r="L33" s="112"/>
      <c r="M33" s="112"/>
      <c r="N33" s="112"/>
      <c r="O33" s="112"/>
      <c r="P33" s="112"/>
      <c r="Q33" s="112"/>
      <c r="R33" s="112"/>
      <c r="S33" s="112"/>
      <c r="T33" s="112"/>
      <c r="U33" s="112"/>
      <c r="V33" s="112"/>
      <c r="W33" s="112"/>
      <c r="X33" s="112"/>
      <c r="Y33" s="112"/>
      <c r="Z33" s="112"/>
    </row>
    <row r="34" spans="1:26" ht="102" x14ac:dyDescent="0.2">
      <c r="A34" s="389"/>
      <c r="B34" s="140" t="s">
        <v>1625</v>
      </c>
      <c r="C34" s="140" t="s">
        <v>1626</v>
      </c>
      <c r="D34" s="141" t="s">
        <v>1591</v>
      </c>
      <c r="E34" s="142" t="s">
        <v>1628</v>
      </c>
      <c r="F34" s="152" t="s">
        <v>1693</v>
      </c>
      <c r="G34" s="136" t="s">
        <v>253</v>
      </c>
      <c r="H34" s="98" t="s">
        <v>1941</v>
      </c>
      <c r="I34" s="112"/>
      <c r="J34" s="112"/>
      <c r="K34" s="112"/>
      <c r="L34" s="112"/>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1593</v>
      </c>
      <c r="E35" s="142" t="s">
        <v>1629</v>
      </c>
      <c r="F35" s="152" t="s">
        <v>1693</v>
      </c>
      <c r="G35" s="136" t="s">
        <v>253</v>
      </c>
      <c r="H35" s="98" t="s">
        <v>1941</v>
      </c>
      <c r="I35" s="112"/>
      <c r="J35" s="112"/>
      <c r="K35" s="112"/>
      <c r="L35" s="112"/>
      <c r="M35" s="112"/>
      <c r="N35" s="112"/>
      <c r="O35" s="112"/>
      <c r="P35" s="112"/>
      <c r="Q35" s="112"/>
      <c r="R35" s="112"/>
      <c r="S35" s="112"/>
      <c r="T35" s="112"/>
      <c r="U35" s="112"/>
      <c r="V35" s="112"/>
      <c r="W35" s="112"/>
      <c r="X35" s="112"/>
      <c r="Y35" s="112"/>
      <c r="Z35" s="112"/>
    </row>
    <row r="36" spans="1:26" ht="51" x14ac:dyDescent="0.2">
      <c r="A36" s="389"/>
      <c r="B36" s="140" t="s">
        <v>1625</v>
      </c>
      <c r="C36" s="140" t="s">
        <v>1626</v>
      </c>
      <c r="D36" s="141" t="s">
        <v>1595</v>
      </c>
      <c r="E36" s="142" t="s">
        <v>1630</v>
      </c>
      <c r="F36" s="152" t="s">
        <v>1693</v>
      </c>
      <c r="G36" s="136" t="s">
        <v>253</v>
      </c>
      <c r="H36" s="98" t="s">
        <v>1941</v>
      </c>
      <c r="I36" s="112"/>
      <c r="J36" s="112"/>
      <c r="K36" s="112"/>
      <c r="L36" s="112"/>
      <c r="M36" s="112"/>
      <c r="N36" s="112"/>
      <c r="O36" s="112"/>
      <c r="P36" s="112"/>
      <c r="Q36" s="112"/>
      <c r="R36" s="112"/>
      <c r="S36" s="112"/>
      <c r="T36" s="112"/>
      <c r="U36" s="112"/>
      <c r="V36" s="112"/>
      <c r="W36" s="112"/>
      <c r="X36" s="112"/>
      <c r="Y36" s="112"/>
      <c r="Z36" s="112"/>
    </row>
    <row r="37" spans="1:26" ht="170" x14ac:dyDescent="0.2">
      <c r="A37" s="389"/>
      <c r="B37" s="140" t="s">
        <v>1625</v>
      </c>
      <c r="C37" s="140" t="s">
        <v>1626</v>
      </c>
      <c r="D37" s="141" t="s">
        <v>1597</v>
      </c>
      <c r="E37" s="142" t="s">
        <v>1631</v>
      </c>
      <c r="F37" s="152" t="s">
        <v>1693</v>
      </c>
      <c r="G37" s="136" t="s">
        <v>253</v>
      </c>
      <c r="H37" s="98" t="s">
        <v>1941</v>
      </c>
      <c r="I37" s="112"/>
      <c r="J37" s="112"/>
      <c r="K37" s="112"/>
      <c r="L37" s="112"/>
      <c r="M37" s="112"/>
      <c r="N37" s="112"/>
      <c r="O37" s="112"/>
      <c r="P37" s="112"/>
      <c r="Q37" s="112"/>
      <c r="R37" s="112"/>
      <c r="S37" s="112"/>
      <c r="T37" s="112"/>
      <c r="U37" s="112"/>
      <c r="V37" s="112"/>
      <c r="W37" s="112"/>
      <c r="X37" s="112"/>
      <c r="Y37" s="112"/>
      <c r="Z37" s="112"/>
    </row>
    <row r="38" spans="1:26" ht="102" x14ac:dyDescent="0.2">
      <c r="A38" s="389"/>
      <c r="B38" s="140" t="s">
        <v>1625</v>
      </c>
      <c r="C38" s="140" t="s">
        <v>1626</v>
      </c>
      <c r="D38" s="141" t="s">
        <v>1599</v>
      </c>
      <c r="E38" s="142" t="s">
        <v>1632</v>
      </c>
      <c r="F38" s="152" t="s">
        <v>1693</v>
      </c>
      <c r="G38" s="136" t="s">
        <v>253</v>
      </c>
      <c r="H38" s="98" t="s">
        <v>1941</v>
      </c>
      <c r="I38" s="112"/>
      <c r="J38" s="112"/>
      <c r="K38" s="112"/>
      <c r="L38" s="112"/>
      <c r="M38" s="112"/>
      <c r="N38" s="112"/>
      <c r="O38" s="112"/>
      <c r="P38" s="112"/>
      <c r="Q38" s="112"/>
      <c r="R38" s="112"/>
      <c r="S38" s="112"/>
      <c r="T38" s="112"/>
      <c r="U38" s="112"/>
      <c r="V38" s="112"/>
      <c r="W38" s="112"/>
      <c r="X38" s="112"/>
      <c r="Y38" s="112"/>
      <c r="Z38" s="112"/>
    </row>
    <row r="39" spans="1:26" ht="136" x14ac:dyDescent="0.2">
      <c r="A39" s="389"/>
      <c r="B39" s="140" t="s">
        <v>1625</v>
      </c>
      <c r="C39" s="140" t="s">
        <v>1626</v>
      </c>
      <c r="D39" s="141" t="s">
        <v>1601</v>
      </c>
      <c r="E39" s="142" t="s">
        <v>1633</v>
      </c>
      <c r="F39" s="152" t="s">
        <v>1693</v>
      </c>
      <c r="G39" s="136" t="s">
        <v>253</v>
      </c>
      <c r="H39" s="98" t="s">
        <v>1941</v>
      </c>
      <c r="I39" s="112"/>
      <c r="J39" s="112"/>
      <c r="K39" s="112"/>
      <c r="L39" s="112"/>
      <c r="M39" s="112"/>
      <c r="N39" s="112"/>
      <c r="O39" s="112"/>
      <c r="P39" s="112"/>
      <c r="Q39" s="112"/>
      <c r="R39" s="112"/>
      <c r="S39" s="112"/>
      <c r="T39" s="112"/>
      <c r="U39" s="112"/>
      <c r="V39" s="112"/>
      <c r="W39" s="112"/>
      <c r="X39" s="112"/>
      <c r="Y39" s="112"/>
      <c r="Z39" s="112"/>
    </row>
    <row r="40" spans="1:26" ht="102" x14ac:dyDescent="0.2">
      <c r="A40" s="389"/>
      <c r="B40" s="140" t="s">
        <v>1625</v>
      </c>
      <c r="C40" s="140" t="s">
        <v>1626</v>
      </c>
      <c r="D40" s="141" t="s">
        <v>1603</v>
      </c>
      <c r="E40" s="142" t="s">
        <v>1634</v>
      </c>
      <c r="F40" s="152" t="s">
        <v>1693</v>
      </c>
      <c r="G40" s="136" t="s">
        <v>253</v>
      </c>
      <c r="H40" s="98" t="s">
        <v>1941</v>
      </c>
      <c r="I40" s="112"/>
      <c r="J40" s="112"/>
      <c r="K40" s="112"/>
      <c r="L40" s="112"/>
      <c r="M40" s="112"/>
      <c r="N40" s="112"/>
      <c r="O40" s="112"/>
      <c r="P40" s="112"/>
      <c r="Q40" s="112"/>
      <c r="R40" s="112"/>
      <c r="S40" s="112"/>
      <c r="T40" s="112"/>
      <c r="U40" s="112"/>
      <c r="V40" s="112"/>
      <c r="W40" s="112"/>
      <c r="X40" s="112"/>
      <c r="Y40" s="112"/>
      <c r="Z40" s="112"/>
    </row>
    <row r="41" spans="1:26" ht="102" x14ac:dyDescent="0.2">
      <c r="A41" s="389"/>
      <c r="B41" s="140" t="s">
        <v>1625</v>
      </c>
      <c r="C41" s="140" t="s">
        <v>1626</v>
      </c>
      <c r="D41" s="141" t="s">
        <v>1605</v>
      </c>
      <c r="E41" s="142" t="s">
        <v>1752</v>
      </c>
      <c r="F41" s="152" t="s">
        <v>1693</v>
      </c>
      <c r="G41" s="136" t="s">
        <v>253</v>
      </c>
      <c r="H41" s="98" t="s">
        <v>1941</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52" t="s">
        <v>1693</v>
      </c>
      <c r="G42" s="136" t="s">
        <v>253</v>
      </c>
      <c r="H42" s="98" t="s">
        <v>1941</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52" t="s">
        <v>1693</v>
      </c>
      <c r="G43" s="136" t="s">
        <v>253</v>
      </c>
      <c r="H43" s="98" t="s">
        <v>1941</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52" t="s">
        <v>1693</v>
      </c>
      <c r="G44" s="136" t="s">
        <v>253</v>
      </c>
      <c r="H44" s="98" t="s">
        <v>1941</v>
      </c>
      <c r="I44" s="112"/>
      <c r="J44" s="112"/>
      <c r="K44" s="112"/>
      <c r="L44" s="112"/>
      <c r="M44" s="112"/>
      <c r="N44" s="112"/>
      <c r="O44" s="112"/>
      <c r="P44" s="112"/>
      <c r="Q44" s="112"/>
      <c r="R44" s="112"/>
      <c r="S44" s="112"/>
      <c r="T44" s="112"/>
      <c r="U44" s="112"/>
      <c r="V44" s="112"/>
      <c r="W44" s="112"/>
      <c r="X44" s="112"/>
      <c r="Y44" s="112"/>
      <c r="Z44" s="112"/>
    </row>
    <row r="45" spans="1:26" ht="160" x14ac:dyDescent="0.2">
      <c r="A45" s="404" t="s">
        <v>1639</v>
      </c>
      <c r="B45" s="137" t="s">
        <v>1639</v>
      </c>
      <c r="C45" s="139" t="s">
        <v>1640</v>
      </c>
      <c r="D45" s="138" t="s">
        <v>1589</v>
      </c>
      <c r="E45" s="139" t="s">
        <v>1641</v>
      </c>
      <c r="F45" s="154" t="s">
        <v>1942</v>
      </c>
      <c r="G45" s="150">
        <v>1</v>
      </c>
      <c r="H45" s="148" t="s">
        <v>1943</v>
      </c>
      <c r="I45" s="112"/>
      <c r="J45" s="112"/>
      <c r="K45" s="112"/>
      <c r="L45" s="112"/>
      <c r="M45" s="112"/>
      <c r="N45" s="112"/>
      <c r="O45" s="112"/>
      <c r="P45" s="112"/>
      <c r="Q45" s="112"/>
      <c r="R45" s="112"/>
      <c r="S45" s="112"/>
      <c r="T45" s="112"/>
      <c r="U45" s="112"/>
      <c r="V45" s="112"/>
      <c r="W45" s="112"/>
      <c r="X45" s="112"/>
      <c r="Y45" s="112"/>
      <c r="Z45" s="112"/>
    </row>
    <row r="46" spans="1:26" ht="320" x14ac:dyDescent="0.2">
      <c r="A46" s="389"/>
      <c r="B46" s="137" t="s">
        <v>1639</v>
      </c>
      <c r="C46" s="139" t="s">
        <v>1640</v>
      </c>
      <c r="D46" s="138" t="s">
        <v>1591</v>
      </c>
      <c r="E46" s="139" t="s">
        <v>1642</v>
      </c>
      <c r="F46" s="149" t="s">
        <v>1944</v>
      </c>
      <c r="G46" s="150">
        <v>2</v>
      </c>
      <c r="H46" s="153" t="s">
        <v>1696</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52" t="s">
        <v>1693</v>
      </c>
      <c r="G47" s="136" t="s">
        <v>253</v>
      </c>
      <c r="H47" s="98" t="s">
        <v>1941</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52" t="s">
        <v>1693</v>
      </c>
      <c r="G48" s="136" t="s">
        <v>253</v>
      </c>
      <c r="H48" s="98" t="s">
        <v>1941</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52" t="s">
        <v>1693</v>
      </c>
      <c r="G49" s="136" t="s">
        <v>253</v>
      </c>
      <c r="H49" s="98" t="s">
        <v>1941</v>
      </c>
      <c r="I49" s="112"/>
      <c r="J49" s="112"/>
      <c r="K49" s="112"/>
      <c r="L49" s="112"/>
      <c r="M49" s="112"/>
      <c r="N49" s="112"/>
      <c r="O49" s="112"/>
      <c r="P49" s="112"/>
      <c r="Q49" s="112"/>
      <c r="R49" s="112"/>
      <c r="S49" s="112"/>
      <c r="T49" s="112"/>
      <c r="U49" s="112"/>
      <c r="V49" s="112"/>
      <c r="W49" s="112"/>
      <c r="X49" s="112"/>
      <c r="Y49" s="112"/>
      <c r="Z49" s="112"/>
    </row>
    <row r="50" spans="1:26" ht="272" x14ac:dyDescent="0.2">
      <c r="A50" s="405"/>
      <c r="B50" s="137" t="s">
        <v>1639</v>
      </c>
      <c r="C50" s="139" t="s">
        <v>1640</v>
      </c>
      <c r="D50" s="138" t="s">
        <v>1599</v>
      </c>
      <c r="E50" s="139" t="s">
        <v>1646</v>
      </c>
      <c r="F50" s="149" t="s">
        <v>1945</v>
      </c>
      <c r="G50" s="150">
        <v>1</v>
      </c>
      <c r="H50" s="148" t="s">
        <v>1946</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52" t="s">
        <v>1693</v>
      </c>
      <c r="G51" s="136" t="s">
        <v>253</v>
      </c>
      <c r="H51" s="98" t="s">
        <v>1941</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52" t="s">
        <v>1693</v>
      </c>
      <c r="G52" s="136" t="s">
        <v>253</v>
      </c>
      <c r="H52" s="98" t="s">
        <v>1941</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52" t="s">
        <v>1693</v>
      </c>
      <c r="G53" s="136" t="s">
        <v>253</v>
      </c>
      <c r="H53" s="98" t="s">
        <v>1941</v>
      </c>
      <c r="I53" s="112"/>
      <c r="J53" s="112"/>
      <c r="K53" s="112"/>
      <c r="L53" s="112"/>
      <c r="M53" s="112"/>
      <c r="N53" s="112"/>
      <c r="O53" s="112"/>
      <c r="P53" s="112"/>
      <c r="Q53" s="112"/>
      <c r="R53" s="112"/>
      <c r="S53" s="112"/>
      <c r="T53" s="112"/>
      <c r="U53" s="112"/>
      <c r="V53" s="112"/>
      <c r="W53" s="112"/>
      <c r="X53" s="112"/>
      <c r="Y53" s="112"/>
      <c r="Z53" s="112"/>
    </row>
    <row r="54" spans="1:26" ht="119" x14ac:dyDescent="0.2">
      <c r="A54" s="389"/>
      <c r="B54" s="140" t="s">
        <v>1647</v>
      </c>
      <c r="C54" s="142" t="s">
        <v>1648</v>
      </c>
      <c r="D54" s="141" t="s">
        <v>1595</v>
      </c>
      <c r="E54" s="142" t="s">
        <v>1652</v>
      </c>
      <c r="F54" s="152" t="s">
        <v>1693</v>
      </c>
      <c r="G54" s="136" t="s">
        <v>253</v>
      </c>
      <c r="H54" s="98" t="s">
        <v>1941</v>
      </c>
      <c r="I54" s="112"/>
      <c r="J54" s="112"/>
      <c r="K54" s="112"/>
      <c r="L54" s="112"/>
      <c r="M54" s="112"/>
      <c r="N54" s="112"/>
      <c r="O54" s="112"/>
      <c r="P54" s="112"/>
      <c r="Q54" s="112"/>
      <c r="R54" s="112"/>
      <c r="S54" s="112"/>
      <c r="T54" s="112"/>
      <c r="U54" s="112"/>
      <c r="V54" s="112"/>
      <c r="W54" s="112"/>
      <c r="X54" s="112"/>
      <c r="Y54" s="112"/>
      <c r="Z54" s="112"/>
    </row>
    <row r="55" spans="1:26" ht="68" x14ac:dyDescent="0.2">
      <c r="A55" s="389"/>
      <c r="B55" s="140" t="s">
        <v>1647</v>
      </c>
      <c r="C55" s="142" t="s">
        <v>1648</v>
      </c>
      <c r="D55" s="141" t="s">
        <v>1597</v>
      </c>
      <c r="E55" s="142" t="s">
        <v>1653</v>
      </c>
      <c r="F55" s="152" t="s">
        <v>1693</v>
      </c>
      <c r="G55" s="136" t="s">
        <v>253</v>
      </c>
      <c r="H55" s="98" t="s">
        <v>1941</v>
      </c>
      <c r="I55" s="112"/>
      <c r="J55" s="112"/>
      <c r="K55" s="112"/>
      <c r="L55" s="112"/>
      <c r="M55" s="112"/>
      <c r="N55" s="112"/>
      <c r="O55" s="112"/>
      <c r="P55" s="112"/>
      <c r="Q55" s="112"/>
      <c r="R55" s="112"/>
      <c r="S55" s="112"/>
      <c r="T55" s="112"/>
      <c r="U55" s="112"/>
      <c r="V55" s="112"/>
      <c r="W55" s="112"/>
      <c r="X55" s="112"/>
      <c r="Y55" s="112"/>
      <c r="Z55" s="112"/>
    </row>
    <row r="56" spans="1:26" ht="102" x14ac:dyDescent="0.2">
      <c r="A56" s="405"/>
      <c r="B56" s="140" t="s">
        <v>1647</v>
      </c>
      <c r="C56" s="142" t="s">
        <v>1648</v>
      </c>
      <c r="D56" s="141" t="s">
        <v>1599</v>
      </c>
      <c r="E56" s="142" t="s">
        <v>1654</v>
      </c>
      <c r="F56" s="152" t="s">
        <v>1693</v>
      </c>
      <c r="G56" s="136" t="s">
        <v>253</v>
      </c>
      <c r="H56" s="98" t="s">
        <v>1941</v>
      </c>
      <c r="I56" s="112"/>
      <c r="J56" s="112"/>
      <c r="K56" s="112"/>
      <c r="L56" s="112"/>
      <c r="M56" s="112"/>
      <c r="N56" s="112"/>
      <c r="O56" s="112"/>
      <c r="P56" s="112"/>
      <c r="Q56" s="112"/>
      <c r="R56" s="112"/>
      <c r="S56" s="112"/>
      <c r="T56" s="112"/>
      <c r="U56" s="112"/>
      <c r="V56" s="112"/>
      <c r="W56" s="112"/>
      <c r="X56" s="112"/>
      <c r="Y56" s="112"/>
      <c r="Z56" s="112"/>
    </row>
    <row r="57" spans="1:26" ht="119" x14ac:dyDescent="0.2">
      <c r="A57" s="404" t="s">
        <v>1655</v>
      </c>
      <c r="B57" s="137" t="s">
        <v>1656</v>
      </c>
      <c r="C57" s="139" t="s">
        <v>1657</v>
      </c>
      <c r="D57" s="143" t="s">
        <v>1589</v>
      </c>
      <c r="E57" s="139" t="s">
        <v>1658</v>
      </c>
      <c r="F57" s="152" t="s">
        <v>1693</v>
      </c>
      <c r="G57" s="136" t="s">
        <v>253</v>
      </c>
      <c r="H57" s="98" t="s">
        <v>1941</v>
      </c>
      <c r="I57" s="112"/>
      <c r="J57" s="112"/>
      <c r="K57" s="112"/>
      <c r="L57" s="112"/>
      <c r="M57" s="112"/>
      <c r="N57" s="112"/>
      <c r="O57" s="112"/>
      <c r="P57" s="112"/>
      <c r="Q57" s="112"/>
      <c r="R57" s="112"/>
      <c r="S57" s="112"/>
      <c r="T57" s="112"/>
      <c r="U57" s="112"/>
      <c r="V57" s="112"/>
      <c r="W57" s="112"/>
      <c r="X57" s="112"/>
      <c r="Y57" s="112"/>
      <c r="Z57" s="112"/>
    </row>
    <row r="58" spans="1:26" ht="272" x14ac:dyDescent="0.2">
      <c r="A58" s="389"/>
      <c r="B58" s="137" t="s">
        <v>1659</v>
      </c>
      <c r="C58" s="137" t="s">
        <v>1660</v>
      </c>
      <c r="D58" s="138" t="s">
        <v>1589</v>
      </c>
      <c r="E58" s="139" t="s">
        <v>1661</v>
      </c>
      <c r="F58" s="149" t="s">
        <v>1947</v>
      </c>
      <c r="G58" s="150">
        <v>1</v>
      </c>
      <c r="H58" s="148" t="s">
        <v>1948</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52" t="s">
        <v>1693</v>
      </c>
      <c r="G59" s="136" t="s">
        <v>253</v>
      </c>
      <c r="H59" s="98" t="s">
        <v>1941</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52" t="s">
        <v>1693</v>
      </c>
      <c r="G60" s="136" t="s">
        <v>253</v>
      </c>
      <c r="H60" s="98" t="s">
        <v>1941</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52" t="s">
        <v>1693</v>
      </c>
      <c r="G61" s="136" t="s">
        <v>253</v>
      </c>
      <c r="H61" s="98" t="s">
        <v>1941</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52" t="s">
        <v>1693</v>
      </c>
      <c r="G62" s="136" t="s">
        <v>253</v>
      </c>
      <c r="H62" s="98" t="s">
        <v>1941</v>
      </c>
      <c r="I62" s="112"/>
      <c r="J62" s="112"/>
      <c r="K62" s="112"/>
      <c r="L62" s="112"/>
      <c r="M62" s="112"/>
      <c r="N62" s="112"/>
      <c r="O62" s="112"/>
      <c r="P62" s="112"/>
      <c r="Q62" s="112"/>
      <c r="R62" s="112"/>
      <c r="S62" s="112"/>
      <c r="T62" s="112"/>
      <c r="U62" s="112"/>
      <c r="V62" s="112"/>
      <c r="W62" s="112"/>
      <c r="X62" s="112"/>
      <c r="Y62" s="112"/>
      <c r="Z62" s="112"/>
    </row>
    <row r="63" spans="1:26" ht="304" x14ac:dyDescent="0.2">
      <c r="A63" s="389"/>
      <c r="B63" s="137" t="s">
        <v>1659</v>
      </c>
      <c r="C63" s="137" t="s">
        <v>1660</v>
      </c>
      <c r="D63" s="138" t="s">
        <v>1599</v>
      </c>
      <c r="E63" s="139" t="s">
        <v>1666</v>
      </c>
      <c r="F63" s="149" t="s">
        <v>1949</v>
      </c>
      <c r="G63" s="150">
        <v>1</v>
      </c>
      <c r="H63" s="148" t="s">
        <v>1950</v>
      </c>
      <c r="I63" s="112"/>
      <c r="J63" s="112"/>
      <c r="K63" s="112"/>
      <c r="L63" s="112"/>
      <c r="M63" s="112"/>
      <c r="N63" s="112"/>
      <c r="O63" s="112"/>
      <c r="P63" s="112"/>
      <c r="Q63" s="112"/>
      <c r="R63" s="112"/>
      <c r="S63" s="112"/>
      <c r="T63" s="112"/>
      <c r="U63" s="112"/>
      <c r="V63" s="112"/>
      <c r="W63" s="112"/>
      <c r="X63" s="112"/>
      <c r="Y63" s="112"/>
      <c r="Z63" s="112"/>
    </row>
    <row r="64" spans="1:26" ht="320" x14ac:dyDescent="0.2">
      <c r="A64" s="389"/>
      <c r="B64" s="137" t="s">
        <v>1659</v>
      </c>
      <c r="C64" s="137" t="s">
        <v>1660</v>
      </c>
      <c r="D64" s="138" t="s">
        <v>1601</v>
      </c>
      <c r="E64" s="139" t="s">
        <v>1667</v>
      </c>
      <c r="F64" s="149" t="s">
        <v>1951</v>
      </c>
      <c r="G64" s="150">
        <v>1</v>
      </c>
      <c r="H64" s="148" t="s">
        <v>1952</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52" t="s">
        <v>1693</v>
      </c>
      <c r="G65" s="136" t="s">
        <v>253</v>
      </c>
      <c r="H65" s="98" t="s">
        <v>1941</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52" t="s">
        <v>1693</v>
      </c>
      <c r="G66" s="136" t="s">
        <v>253</v>
      </c>
      <c r="H66" s="98" t="s">
        <v>1941</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52" t="s">
        <v>1693</v>
      </c>
      <c r="G67" s="136" t="s">
        <v>253</v>
      </c>
      <c r="H67" s="98" t="s">
        <v>1941</v>
      </c>
      <c r="I67" s="112"/>
      <c r="J67" s="112"/>
      <c r="K67" s="112"/>
      <c r="L67" s="112"/>
      <c r="M67" s="112"/>
      <c r="N67" s="112"/>
      <c r="O67" s="112"/>
      <c r="P67" s="112"/>
      <c r="Q67" s="112"/>
      <c r="R67" s="112"/>
      <c r="S67" s="112"/>
      <c r="T67" s="112"/>
      <c r="U67" s="112"/>
      <c r="V67" s="112"/>
      <c r="W67" s="112"/>
      <c r="X67" s="112"/>
      <c r="Y67" s="112"/>
      <c r="Z67" s="112"/>
    </row>
    <row r="68" spans="1:26" ht="144" x14ac:dyDescent="0.2">
      <c r="A68" s="389"/>
      <c r="B68" s="137" t="s">
        <v>1659</v>
      </c>
      <c r="C68" s="137" t="s">
        <v>1660</v>
      </c>
      <c r="D68" s="138" t="s">
        <v>1619</v>
      </c>
      <c r="E68" s="139" t="s">
        <v>1671</v>
      </c>
      <c r="F68" s="149" t="s">
        <v>1953</v>
      </c>
      <c r="G68" s="150">
        <v>2</v>
      </c>
      <c r="H68" s="153" t="s">
        <v>1696</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52" t="s">
        <v>1693</v>
      </c>
      <c r="G69" s="136" t="s">
        <v>253</v>
      </c>
      <c r="H69" s="98" t="s">
        <v>1941</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1954</v>
      </c>
      <c r="F70" s="152" t="s">
        <v>1693</v>
      </c>
      <c r="G70" s="136" t="s">
        <v>253</v>
      </c>
      <c r="H70" s="98" t="s">
        <v>1941</v>
      </c>
      <c r="I70" s="112"/>
      <c r="J70" s="112"/>
      <c r="K70" s="112"/>
      <c r="L70" s="112"/>
      <c r="M70" s="112"/>
      <c r="N70" s="112"/>
      <c r="O70" s="112"/>
      <c r="P70" s="112"/>
      <c r="Q70" s="112"/>
      <c r="R70" s="112"/>
      <c r="S70" s="112"/>
      <c r="T70" s="112"/>
      <c r="U70" s="112"/>
      <c r="V70" s="112"/>
      <c r="W70" s="112"/>
      <c r="X70" s="112"/>
      <c r="Y70" s="112"/>
      <c r="Z70" s="112"/>
    </row>
    <row r="71" spans="1:26" ht="409.6" x14ac:dyDescent="0.2">
      <c r="A71" s="404" t="s">
        <v>1676</v>
      </c>
      <c r="B71" s="140" t="s">
        <v>1676</v>
      </c>
      <c r="C71" s="140" t="s">
        <v>1677</v>
      </c>
      <c r="D71" s="141" t="s">
        <v>1589</v>
      </c>
      <c r="E71" s="142" t="s">
        <v>1678</v>
      </c>
      <c r="F71" s="149" t="s">
        <v>1955</v>
      </c>
      <c r="G71" s="150">
        <v>1</v>
      </c>
      <c r="H71" s="148" t="s">
        <v>1956</v>
      </c>
      <c r="I71" s="112"/>
      <c r="J71" s="112"/>
      <c r="K71" s="112"/>
      <c r="L71" s="112"/>
      <c r="M71" s="112"/>
      <c r="N71" s="112"/>
      <c r="O71" s="112"/>
      <c r="P71" s="112"/>
      <c r="Q71" s="112"/>
      <c r="R71" s="112"/>
      <c r="S71" s="112"/>
      <c r="T71" s="112"/>
      <c r="U71" s="112"/>
      <c r="V71" s="112"/>
      <c r="W71" s="112"/>
      <c r="X71" s="112"/>
      <c r="Y71" s="112"/>
      <c r="Z71" s="112"/>
    </row>
    <row r="72" spans="1:26" ht="144" x14ac:dyDescent="0.2">
      <c r="A72" s="389"/>
      <c r="B72" s="140" t="s">
        <v>1676</v>
      </c>
      <c r="C72" s="140" t="s">
        <v>1677</v>
      </c>
      <c r="D72" s="141" t="s">
        <v>1591</v>
      </c>
      <c r="E72" s="142" t="s">
        <v>1679</v>
      </c>
      <c r="F72" s="149" t="s">
        <v>1953</v>
      </c>
      <c r="G72" s="150">
        <v>2</v>
      </c>
      <c r="H72" s="153" t="s">
        <v>1696</v>
      </c>
      <c r="I72" s="112"/>
      <c r="J72" s="112"/>
      <c r="K72" s="112"/>
      <c r="L72" s="112"/>
      <c r="M72" s="112"/>
      <c r="N72" s="112"/>
      <c r="O72" s="112"/>
      <c r="P72" s="112"/>
      <c r="Q72" s="112"/>
      <c r="R72" s="112"/>
      <c r="S72" s="112"/>
      <c r="T72" s="112"/>
      <c r="U72" s="112"/>
      <c r="V72" s="112"/>
      <c r="W72" s="112"/>
      <c r="X72" s="112"/>
      <c r="Y72" s="112"/>
      <c r="Z72" s="112"/>
    </row>
    <row r="73" spans="1:26" ht="112" x14ac:dyDescent="0.2">
      <c r="A73" s="405"/>
      <c r="B73" s="140" t="s">
        <v>1676</v>
      </c>
      <c r="C73" s="140" t="s">
        <v>1677</v>
      </c>
      <c r="D73" s="141" t="s">
        <v>1593</v>
      </c>
      <c r="E73" s="142" t="s">
        <v>1680</v>
      </c>
      <c r="F73" s="149" t="s">
        <v>1957</v>
      </c>
      <c r="G73" s="150">
        <v>1</v>
      </c>
      <c r="H73" s="148" t="s">
        <v>1958</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52" t="s">
        <v>1693</v>
      </c>
      <c r="G74" s="136" t="s">
        <v>253</v>
      </c>
      <c r="H74" s="98" t="s">
        <v>1941</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52" t="s">
        <v>1693</v>
      </c>
      <c r="G75" s="136" t="s">
        <v>253</v>
      </c>
      <c r="H75" s="98" t="s">
        <v>1941</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52" t="s">
        <v>1693</v>
      </c>
      <c r="G76" s="136" t="s">
        <v>253</v>
      </c>
      <c r="H76" s="98" t="s">
        <v>1941</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52" t="s">
        <v>1693</v>
      </c>
      <c r="G77" s="136" t="s">
        <v>253</v>
      </c>
      <c r="H77" s="98" t="s">
        <v>1941</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8"/>
      <c r="G78" s="96"/>
      <c r="H78" s="188"/>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8"/>
      <c r="G79" s="96"/>
      <c r="H79" s="188"/>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8"/>
      <c r="G80" s="96"/>
      <c r="H80" s="188"/>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8"/>
      <c r="G81" s="96"/>
      <c r="H81" s="188"/>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8"/>
      <c r="G82" s="96"/>
      <c r="H82" s="188"/>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8"/>
      <c r="G83" s="96"/>
      <c r="H83" s="188"/>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8"/>
      <c r="G84" s="96"/>
      <c r="H84" s="188"/>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8"/>
      <c r="G85" s="96"/>
      <c r="H85" s="188"/>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8"/>
      <c r="G86" s="96"/>
      <c r="H86" s="188"/>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8"/>
      <c r="G87" s="96"/>
      <c r="H87" s="188"/>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8"/>
      <c r="G88" s="96"/>
      <c r="H88" s="188"/>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8"/>
      <c r="G89" s="96"/>
      <c r="H89" s="188"/>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8"/>
      <c r="G90" s="96"/>
      <c r="H90" s="188"/>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8"/>
      <c r="G91" s="96"/>
      <c r="H91" s="188"/>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8"/>
      <c r="G92" s="96"/>
      <c r="H92" s="188"/>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8"/>
      <c r="G93" s="96"/>
      <c r="H93" s="188"/>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8"/>
      <c r="G94" s="96"/>
      <c r="H94" s="188"/>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8"/>
      <c r="G95" s="96"/>
      <c r="H95" s="188"/>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8"/>
      <c r="G96" s="96"/>
      <c r="H96" s="188"/>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8"/>
      <c r="G97" s="96"/>
      <c r="H97" s="188"/>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8"/>
      <c r="G98" s="96"/>
      <c r="H98" s="188"/>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8"/>
      <c r="G99" s="96"/>
      <c r="H99" s="188"/>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8"/>
      <c r="G100" s="96"/>
      <c r="H100" s="188"/>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8"/>
      <c r="G101" s="96"/>
      <c r="H101" s="188"/>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8"/>
      <c r="G102" s="96"/>
      <c r="H102" s="188"/>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8"/>
      <c r="G103" s="96"/>
      <c r="H103" s="188"/>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8"/>
      <c r="G104" s="96"/>
      <c r="H104" s="188"/>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8"/>
      <c r="G105" s="96"/>
      <c r="H105" s="188"/>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8"/>
      <c r="G106" s="96"/>
      <c r="H106" s="188"/>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8"/>
      <c r="G107" s="96"/>
      <c r="H107" s="188"/>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8"/>
      <c r="G108" s="96"/>
      <c r="H108" s="188"/>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8"/>
      <c r="G109" s="96"/>
      <c r="H109" s="188"/>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8"/>
      <c r="G110" s="96"/>
      <c r="H110" s="188"/>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8"/>
      <c r="G111" s="96"/>
      <c r="H111" s="188"/>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8"/>
      <c r="G112" s="96"/>
      <c r="H112" s="188"/>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8"/>
      <c r="G113" s="96"/>
      <c r="H113" s="188"/>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8"/>
      <c r="G114" s="96"/>
      <c r="H114" s="188"/>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8"/>
      <c r="G115" s="96"/>
      <c r="H115" s="188"/>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8"/>
      <c r="G116" s="96"/>
      <c r="H116" s="188"/>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8"/>
      <c r="G117" s="96"/>
      <c r="H117" s="188"/>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8"/>
      <c r="G118" s="96"/>
      <c r="H118" s="188"/>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8"/>
      <c r="G119" s="96"/>
      <c r="H119" s="188"/>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8"/>
      <c r="G120" s="96"/>
      <c r="H120" s="188"/>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8"/>
      <c r="G121" s="96"/>
      <c r="H121" s="188"/>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8"/>
      <c r="G122" s="96"/>
      <c r="H122" s="188"/>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8"/>
      <c r="G123" s="96"/>
      <c r="H123" s="188"/>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8"/>
      <c r="G124" s="96"/>
      <c r="H124" s="188"/>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8"/>
      <c r="G125" s="96"/>
      <c r="H125" s="188"/>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8"/>
      <c r="G126" s="96"/>
      <c r="H126" s="188"/>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8"/>
      <c r="G127" s="96"/>
      <c r="H127" s="188"/>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8"/>
      <c r="G128" s="96"/>
      <c r="H128" s="188"/>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8"/>
      <c r="G129" s="96"/>
      <c r="H129" s="188"/>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8"/>
      <c r="G130" s="96"/>
      <c r="H130" s="188"/>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8"/>
      <c r="G131" s="96"/>
      <c r="H131" s="188"/>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8"/>
      <c r="G132" s="96"/>
      <c r="H132" s="188"/>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8"/>
      <c r="G133" s="96"/>
      <c r="H133" s="188"/>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8"/>
      <c r="G134" s="96"/>
      <c r="H134" s="188"/>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8"/>
      <c r="G135" s="96"/>
      <c r="H135" s="188"/>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8"/>
      <c r="G136" s="96"/>
      <c r="H136" s="188"/>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8"/>
      <c r="G137" s="96"/>
      <c r="H137" s="188"/>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8"/>
      <c r="G138" s="96"/>
      <c r="H138" s="188"/>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8"/>
      <c r="G139" s="96"/>
      <c r="H139" s="188"/>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8"/>
      <c r="G140" s="96"/>
      <c r="H140" s="188"/>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8"/>
      <c r="G141" s="96"/>
      <c r="H141" s="188"/>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8"/>
      <c r="G142" s="96"/>
      <c r="H142" s="188"/>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8"/>
      <c r="G143" s="96"/>
      <c r="H143" s="188"/>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8"/>
      <c r="G144" s="96"/>
      <c r="H144" s="188"/>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8"/>
      <c r="G145" s="96"/>
      <c r="H145" s="188"/>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8"/>
      <c r="G146" s="96"/>
      <c r="H146" s="188"/>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8"/>
      <c r="G147" s="96"/>
      <c r="H147" s="188"/>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8"/>
      <c r="G148" s="96"/>
      <c r="H148" s="188"/>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8"/>
      <c r="G149" s="96"/>
      <c r="H149" s="188"/>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8"/>
      <c r="G150" s="96"/>
      <c r="H150" s="188"/>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8"/>
      <c r="G151" s="96"/>
      <c r="H151" s="188"/>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8"/>
      <c r="G152" s="96"/>
      <c r="H152" s="188"/>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8"/>
      <c r="G153" s="96"/>
      <c r="H153" s="188"/>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8"/>
      <c r="G154" s="96"/>
      <c r="H154" s="188"/>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8"/>
      <c r="G155" s="96"/>
      <c r="H155" s="188"/>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8"/>
      <c r="G156" s="96"/>
      <c r="H156" s="188"/>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8"/>
      <c r="G157" s="96"/>
      <c r="H157" s="188"/>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8"/>
      <c r="G158" s="96"/>
      <c r="H158" s="188"/>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8"/>
      <c r="G159" s="96"/>
      <c r="H159" s="188"/>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8"/>
      <c r="G160" s="96"/>
      <c r="H160" s="188"/>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8"/>
      <c r="G161" s="96"/>
      <c r="H161" s="188"/>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8"/>
      <c r="G162" s="96"/>
      <c r="H162" s="188"/>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8"/>
      <c r="G163" s="96"/>
      <c r="H163" s="188"/>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8"/>
      <c r="G164" s="96"/>
      <c r="H164" s="188"/>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8"/>
      <c r="G165" s="96"/>
      <c r="H165" s="188"/>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8"/>
      <c r="G166" s="96"/>
      <c r="H166" s="188"/>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8"/>
      <c r="G167" s="96"/>
      <c r="H167" s="188"/>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8"/>
      <c r="G168" s="96"/>
      <c r="H168" s="188"/>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8"/>
      <c r="G169" s="96"/>
      <c r="H169" s="188"/>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8"/>
      <c r="G170" s="96"/>
      <c r="H170" s="188"/>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8"/>
      <c r="G171" s="96"/>
      <c r="H171" s="188"/>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8"/>
      <c r="G172" s="96"/>
      <c r="H172" s="188"/>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8"/>
      <c r="G173" s="96"/>
      <c r="H173" s="188"/>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8"/>
      <c r="G174" s="96"/>
      <c r="H174" s="188"/>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8"/>
      <c r="G175" s="96"/>
      <c r="H175" s="188"/>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8"/>
      <c r="G176" s="96"/>
      <c r="H176" s="188"/>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8"/>
      <c r="G177" s="96"/>
      <c r="H177" s="188"/>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8"/>
      <c r="G178" s="96"/>
      <c r="H178" s="188"/>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8"/>
      <c r="G179" s="96"/>
      <c r="H179" s="188"/>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8"/>
      <c r="G180" s="96"/>
      <c r="H180" s="188"/>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8"/>
      <c r="G181" s="96"/>
      <c r="H181" s="188"/>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8"/>
      <c r="G182" s="96"/>
      <c r="H182" s="188"/>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8"/>
      <c r="G183" s="96"/>
      <c r="H183" s="188"/>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8"/>
      <c r="G184" s="96"/>
      <c r="H184" s="188"/>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8"/>
      <c r="G185" s="96"/>
      <c r="H185" s="188"/>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8"/>
      <c r="G186" s="96"/>
      <c r="H186" s="188"/>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8"/>
      <c r="G187" s="96"/>
      <c r="H187" s="188"/>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8"/>
      <c r="G188" s="96"/>
      <c r="H188" s="188"/>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8"/>
      <c r="G189" s="96"/>
      <c r="H189" s="188"/>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8"/>
      <c r="G190" s="96"/>
      <c r="H190" s="188"/>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8"/>
      <c r="G191" s="96"/>
      <c r="H191" s="188"/>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8"/>
      <c r="G192" s="96"/>
      <c r="H192" s="188"/>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8"/>
      <c r="G193" s="96"/>
      <c r="H193" s="188"/>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8"/>
      <c r="G194" s="96"/>
      <c r="H194" s="188"/>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8"/>
      <c r="G195" s="96"/>
      <c r="H195" s="188"/>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8"/>
      <c r="G196" s="96"/>
      <c r="H196" s="188"/>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8"/>
      <c r="G197" s="96"/>
      <c r="H197" s="188"/>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8"/>
      <c r="G198" s="96"/>
      <c r="H198" s="188"/>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8"/>
      <c r="G199" s="96"/>
      <c r="H199" s="188"/>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8"/>
      <c r="G200" s="96"/>
      <c r="H200" s="188"/>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8"/>
      <c r="G201" s="96"/>
      <c r="H201" s="188"/>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8"/>
      <c r="G202" s="96"/>
      <c r="H202" s="188"/>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8"/>
      <c r="G203" s="96"/>
      <c r="H203" s="188"/>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8"/>
      <c r="G204" s="96"/>
      <c r="H204" s="188"/>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8"/>
      <c r="G205" s="96"/>
      <c r="H205" s="188"/>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8"/>
      <c r="G206" s="96"/>
      <c r="H206" s="188"/>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8"/>
      <c r="G207" s="96"/>
      <c r="H207" s="188"/>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8"/>
      <c r="G208" s="96"/>
      <c r="H208" s="188"/>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8"/>
      <c r="G209" s="96"/>
      <c r="H209" s="188"/>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8"/>
      <c r="G210" s="96"/>
      <c r="H210" s="188"/>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8"/>
      <c r="G211" s="96"/>
      <c r="H211" s="188"/>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8"/>
      <c r="G212" s="96"/>
      <c r="H212" s="188"/>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8"/>
      <c r="G213" s="96"/>
      <c r="H213" s="188"/>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8"/>
      <c r="G214" s="96"/>
      <c r="H214" s="188"/>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8"/>
      <c r="G215" s="96"/>
      <c r="H215" s="188"/>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8"/>
      <c r="G216" s="96"/>
      <c r="H216" s="188"/>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8"/>
      <c r="G217" s="96"/>
      <c r="H217" s="188"/>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8"/>
      <c r="G218" s="96"/>
      <c r="H218" s="188"/>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8"/>
      <c r="G219" s="96"/>
      <c r="H219" s="188"/>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8"/>
      <c r="G220" s="96"/>
      <c r="H220" s="188"/>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8"/>
      <c r="G221" s="96"/>
      <c r="H221" s="188"/>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8"/>
      <c r="G222" s="96"/>
      <c r="H222" s="188"/>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8"/>
      <c r="G223" s="96"/>
      <c r="H223" s="188"/>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8"/>
      <c r="G224" s="96"/>
      <c r="H224" s="188"/>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8"/>
      <c r="G225" s="96"/>
      <c r="H225" s="188"/>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8"/>
      <c r="G226" s="96"/>
      <c r="H226" s="188"/>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8"/>
      <c r="G227" s="96"/>
      <c r="H227" s="188"/>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8"/>
      <c r="G228" s="96"/>
      <c r="H228" s="188"/>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8"/>
      <c r="G229" s="96"/>
      <c r="H229" s="188"/>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8"/>
      <c r="G230" s="96"/>
      <c r="H230" s="188"/>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8"/>
      <c r="G231" s="96"/>
      <c r="H231" s="188"/>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8"/>
      <c r="G232" s="96"/>
      <c r="H232" s="188"/>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8"/>
      <c r="G233" s="96"/>
      <c r="H233" s="188"/>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8"/>
      <c r="G234" s="96"/>
      <c r="H234" s="188"/>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8"/>
      <c r="G235" s="96"/>
      <c r="H235" s="188"/>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8"/>
      <c r="G236" s="96"/>
      <c r="H236" s="188"/>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8"/>
      <c r="G237" s="96"/>
      <c r="H237" s="188"/>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8"/>
      <c r="G238" s="96"/>
      <c r="H238" s="188"/>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8"/>
      <c r="G239" s="96"/>
      <c r="H239" s="188"/>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8"/>
      <c r="G240" s="96"/>
      <c r="H240" s="188"/>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8"/>
      <c r="G241" s="96"/>
      <c r="H241" s="188"/>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8"/>
      <c r="G242" s="96"/>
      <c r="H242" s="188"/>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8"/>
      <c r="G243" s="96"/>
      <c r="H243" s="188"/>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8"/>
      <c r="G244" s="96"/>
      <c r="H244" s="188"/>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8"/>
      <c r="G245" s="96"/>
      <c r="H245" s="188"/>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8"/>
      <c r="G246" s="96"/>
      <c r="H246" s="188"/>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8"/>
      <c r="G247" s="96"/>
      <c r="H247" s="188"/>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8"/>
      <c r="G248" s="96"/>
      <c r="H248" s="188"/>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8"/>
      <c r="G249" s="96"/>
      <c r="H249" s="188"/>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8"/>
      <c r="G250" s="96"/>
      <c r="H250" s="188"/>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8"/>
      <c r="G251" s="96"/>
      <c r="H251" s="188"/>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8"/>
      <c r="G252" s="96"/>
      <c r="H252" s="188"/>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8"/>
      <c r="G253" s="96"/>
      <c r="H253" s="188"/>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8"/>
      <c r="G254" s="96"/>
      <c r="H254" s="188"/>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8"/>
      <c r="G255" s="96"/>
      <c r="H255" s="188"/>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8"/>
      <c r="G256" s="96"/>
      <c r="H256" s="188"/>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8"/>
      <c r="G257" s="96"/>
      <c r="H257" s="188"/>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8"/>
      <c r="G258" s="96"/>
      <c r="H258" s="188"/>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8"/>
      <c r="G259" s="96"/>
      <c r="H259" s="188"/>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8"/>
      <c r="G260" s="96"/>
      <c r="H260" s="188"/>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8"/>
      <c r="G261" s="96"/>
      <c r="H261" s="188"/>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8"/>
      <c r="G262" s="96"/>
      <c r="H262" s="188"/>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8"/>
      <c r="G263" s="96"/>
      <c r="H263" s="188"/>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8"/>
      <c r="G264" s="96"/>
      <c r="H264" s="188"/>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8"/>
      <c r="G265" s="96"/>
      <c r="H265" s="188"/>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8"/>
      <c r="G266" s="96"/>
      <c r="H266" s="188"/>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8"/>
      <c r="G267" s="96"/>
      <c r="H267" s="188"/>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8"/>
      <c r="G268" s="96"/>
      <c r="H268" s="188"/>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8"/>
      <c r="G269" s="96"/>
      <c r="H269" s="188"/>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8"/>
      <c r="G270" s="96"/>
      <c r="H270" s="188"/>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8"/>
      <c r="G271" s="96"/>
      <c r="H271" s="188"/>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8"/>
      <c r="G272" s="96"/>
      <c r="H272" s="188"/>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8"/>
      <c r="G273" s="96"/>
      <c r="H273" s="188"/>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8"/>
      <c r="G274" s="96"/>
      <c r="H274" s="188"/>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8"/>
      <c r="G275" s="96"/>
      <c r="H275" s="188"/>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8"/>
      <c r="G276" s="96"/>
      <c r="H276" s="188"/>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8"/>
      <c r="G277" s="96"/>
      <c r="H277" s="188"/>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RaHYIc4nn8PbNhab2W9lwIus+E46ot0xhh5Qyy90t8oKtJ9a7hBDvbho7cBtT7RxwY59+jw5d8PPsNGq+HvMYw==" saltValue="M7F3DlH9pr1XXVA2U4mtow=="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23" priority="1" operator="equal">
      <formula>1</formula>
    </cfRule>
    <cfRule type="cellIs" dxfId="22" priority="2" operator="equal">
      <formula>2</formula>
    </cfRule>
    <cfRule type="cellIs" dxfId="21" priority="3" operator="equal">
      <formula>0</formula>
    </cfRule>
    <cfRule type="cellIs" dxfId="20" priority="4" operator="equal">
      <formula>1</formula>
    </cfRule>
    <cfRule type="cellIs" dxfId="19" priority="5" operator="equal">
      <formula>2</formula>
    </cfRule>
    <cfRule type="cellIs" dxfId="18" priority="6" operator="equal">
      <formula>3</formula>
    </cfRule>
    <cfRule type="cellIs" dxfId="17" priority="7" operator="equal">
      <formula>"N/A"</formula>
    </cfRule>
  </conditionalFormatting>
  <conditionalFormatting sqref="G12">
    <cfRule type="cellIs" dxfId="16"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B00-000000000000}">
          <x14:formula1>
            <xm:f>'EM Rating System'!$A$2:$A$5</xm:f>
          </x14:formula1>
          <xm:sqref>G11:G232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F11" sqref="A10:H77"/>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44.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70" t="s">
        <v>1959</v>
      </c>
      <c r="F1" s="335"/>
      <c r="G1" s="335"/>
      <c r="H1" s="335"/>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1" t="s">
        <v>1960</v>
      </c>
      <c r="E2" s="409"/>
      <c r="F2" s="401" t="s">
        <v>256</v>
      </c>
      <c r="G2" s="372"/>
      <c r="H2" s="350"/>
      <c r="I2" s="112"/>
      <c r="J2" s="112"/>
      <c r="K2" s="112"/>
      <c r="L2" s="112"/>
      <c r="M2" s="112"/>
      <c r="N2" s="112"/>
      <c r="O2" s="112"/>
      <c r="P2" s="127"/>
      <c r="Q2" s="329"/>
      <c r="R2" s="112"/>
      <c r="S2" s="112"/>
      <c r="T2" s="112"/>
      <c r="U2" s="112"/>
      <c r="V2" s="112"/>
      <c r="W2" s="112"/>
      <c r="X2" s="112"/>
      <c r="Y2" s="112"/>
      <c r="Z2" s="112"/>
    </row>
    <row r="3" spans="1:26" ht="24.75" customHeight="1" x14ac:dyDescent="0.2">
      <c r="A3" s="335"/>
      <c r="B3" s="410" t="s">
        <v>679</v>
      </c>
      <c r="C3" s="409"/>
      <c r="D3" s="420" t="s">
        <v>1961</v>
      </c>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20" t="s">
        <v>1962</v>
      </c>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24.75" customHeight="1" x14ac:dyDescent="0.2">
      <c r="A7" s="335"/>
      <c r="B7" s="410" t="s">
        <v>684</v>
      </c>
      <c r="C7" s="409"/>
      <c r="D7" s="413"/>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5"/>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9"/>
      <c r="G9" s="291"/>
      <c r="H9" s="101"/>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34" x14ac:dyDescent="0.2">
      <c r="A11" s="406" t="s">
        <v>1586</v>
      </c>
      <c r="B11" s="133" t="s">
        <v>1587</v>
      </c>
      <c r="C11" s="133" t="s">
        <v>1588</v>
      </c>
      <c r="D11" s="134" t="s">
        <v>1589</v>
      </c>
      <c r="E11" s="135" t="s">
        <v>1590</v>
      </c>
      <c r="F11" s="188"/>
      <c r="G11" s="96"/>
      <c r="H11" s="187" t="s">
        <v>1963</v>
      </c>
      <c r="I11" s="112"/>
      <c r="J11" s="112"/>
      <c r="K11" s="112"/>
      <c r="L11" s="112"/>
      <c r="M11" s="112"/>
      <c r="N11" s="112"/>
      <c r="O11" s="112"/>
      <c r="P11" s="112"/>
      <c r="Q11" s="112"/>
      <c r="R11" s="112"/>
      <c r="S11" s="112"/>
      <c r="T11" s="112"/>
      <c r="U11" s="112"/>
      <c r="V11" s="112"/>
      <c r="W11" s="112"/>
      <c r="X11" s="112"/>
      <c r="Y11" s="112"/>
      <c r="Z11" s="112"/>
    </row>
    <row r="12" spans="1:26" ht="85" x14ac:dyDescent="0.2">
      <c r="A12" s="389"/>
      <c r="B12" s="137" t="s">
        <v>1587</v>
      </c>
      <c r="C12" s="137" t="s">
        <v>1588</v>
      </c>
      <c r="D12" s="138" t="s">
        <v>1591</v>
      </c>
      <c r="E12" s="139" t="s">
        <v>1592</v>
      </c>
      <c r="F12" s="188"/>
      <c r="G12" s="96"/>
      <c r="H12" s="187" t="s">
        <v>1963</v>
      </c>
      <c r="I12" s="112"/>
      <c r="J12" s="112"/>
      <c r="K12" s="112"/>
      <c r="L12" s="112"/>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1593</v>
      </c>
      <c r="E13" s="139" t="s">
        <v>1594</v>
      </c>
      <c r="F13" s="188"/>
      <c r="G13" s="96"/>
      <c r="H13" s="187" t="s">
        <v>1963</v>
      </c>
      <c r="I13" s="112"/>
      <c r="J13" s="112"/>
      <c r="K13" s="112"/>
      <c r="L13" s="112"/>
      <c r="M13" s="112"/>
      <c r="N13" s="112"/>
      <c r="O13" s="112"/>
      <c r="P13" s="112"/>
      <c r="Q13" s="112"/>
      <c r="R13" s="112"/>
      <c r="S13" s="112"/>
      <c r="T13" s="112"/>
      <c r="U13" s="112"/>
      <c r="V13" s="112"/>
      <c r="W13" s="112"/>
      <c r="X13" s="112"/>
      <c r="Y13" s="112"/>
      <c r="Z13" s="112"/>
    </row>
    <row r="14" spans="1:26" ht="68" x14ac:dyDescent="0.2">
      <c r="A14" s="389"/>
      <c r="B14" s="137" t="s">
        <v>1587</v>
      </c>
      <c r="C14" s="137" t="s">
        <v>1588</v>
      </c>
      <c r="D14" s="138" t="s">
        <v>1595</v>
      </c>
      <c r="E14" s="139" t="s">
        <v>1596</v>
      </c>
      <c r="F14" s="188"/>
      <c r="G14" s="96"/>
      <c r="H14" s="187" t="s">
        <v>1963</v>
      </c>
      <c r="I14" s="112"/>
      <c r="J14" s="112"/>
      <c r="K14" s="112"/>
      <c r="L14" s="112"/>
      <c r="M14" s="112"/>
      <c r="N14" s="112"/>
      <c r="O14" s="112"/>
      <c r="P14" s="112"/>
      <c r="Q14" s="112"/>
      <c r="R14" s="112"/>
      <c r="S14" s="112"/>
      <c r="T14" s="112"/>
      <c r="U14" s="112"/>
      <c r="V14" s="112"/>
      <c r="W14" s="112"/>
      <c r="X14" s="112"/>
      <c r="Y14" s="112"/>
      <c r="Z14" s="112"/>
    </row>
    <row r="15" spans="1:26" ht="51" x14ac:dyDescent="0.2">
      <c r="A15" s="389"/>
      <c r="B15" s="137" t="s">
        <v>1587</v>
      </c>
      <c r="C15" s="137" t="s">
        <v>1588</v>
      </c>
      <c r="D15" s="138" t="s">
        <v>1597</v>
      </c>
      <c r="E15" s="139" t="s">
        <v>1598</v>
      </c>
      <c r="F15" s="188"/>
      <c r="G15" s="96"/>
      <c r="H15" s="187" t="s">
        <v>1963</v>
      </c>
      <c r="I15" s="112"/>
      <c r="J15" s="112"/>
      <c r="K15" s="112"/>
      <c r="L15" s="112"/>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1599</v>
      </c>
      <c r="E16" s="139" t="s">
        <v>1600</v>
      </c>
      <c r="F16" s="188"/>
      <c r="G16" s="96"/>
      <c r="H16" s="187" t="s">
        <v>1963</v>
      </c>
      <c r="I16" s="112"/>
      <c r="J16" s="112"/>
      <c r="K16" s="112"/>
      <c r="L16" s="112"/>
      <c r="M16" s="112"/>
      <c r="N16" s="112"/>
      <c r="O16" s="112"/>
      <c r="P16" s="112"/>
      <c r="Q16" s="112"/>
      <c r="R16" s="112"/>
      <c r="S16" s="112"/>
      <c r="T16" s="112"/>
      <c r="U16" s="112"/>
      <c r="V16" s="112"/>
      <c r="W16" s="112"/>
      <c r="X16" s="112"/>
      <c r="Y16" s="112"/>
      <c r="Z16" s="112"/>
    </row>
    <row r="17" spans="1:26" ht="85" x14ac:dyDescent="0.2">
      <c r="A17" s="389"/>
      <c r="B17" s="137" t="s">
        <v>1587</v>
      </c>
      <c r="C17" s="137" t="s">
        <v>1588</v>
      </c>
      <c r="D17" s="138" t="s">
        <v>1601</v>
      </c>
      <c r="E17" s="139" t="s">
        <v>1602</v>
      </c>
      <c r="F17" s="188"/>
      <c r="G17" s="96"/>
      <c r="H17" s="187" t="s">
        <v>1963</v>
      </c>
      <c r="I17" s="112"/>
      <c r="J17" s="112"/>
      <c r="K17" s="112"/>
      <c r="L17" s="112"/>
      <c r="M17" s="112"/>
      <c r="N17" s="112"/>
      <c r="O17" s="112"/>
      <c r="P17" s="112"/>
      <c r="Q17" s="112"/>
      <c r="R17" s="112"/>
      <c r="S17" s="112"/>
      <c r="T17" s="112"/>
      <c r="U17" s="112"/>
      <c r="V17" s="112"/>
      <c r="W17" s="112"/>
      <c r="X17" s="112"/>
      <c r="Y17" s="112"/>
      <c r="Z17" s="112"/>
    </row>
    <row r="18" spans="1:26" ht="34" x14ac:dyDescent="0.2">
      <c r="A18" s="389"/>
      <c r="B18" s="137" t="s">
        <v>1587</v>
      </c>
      <c r="C18" s="137" t="s">
        <v>1588</v>
      </c>
      <c r="D18" s="138" t="s">
        <v>1603</v>
      </c>
      <c r="E18" s="139" t="s">
        <v>1604</v>
      </c>
      <c r="F18" s="188"/>
      <c r="G18" s="96"/>
      <c r="H18" s="187" t="s">
        <v>1963</v>
      </c>
      <c r="I18" s="112"/>
      <c r="J18" s="112"/>
      <c r="K18" s="112"/>
      <c r="L18" s="112"/>
      <c r="M18" s="112"/>
      <c r="N18" s="112"/>
      <c r="O18" s="112"/>
      <c r="P18" s="112"/>
      <c r="Q18" s="112"/>
      <c r="R18" s="112"/>
      <c r="S18" s="112"/>
      <c r="T18" s="112"/>
      <c r="U18" s="112"/>
      <c r="V18" s="112"/>
      <c r="W18" s="112"/>
      <c r="X18" s="112"/>
      <c r="Y18" s="112"/>
      <c r="Z18" s="112"/>
    </row>
    <row r="19" spans="1:26" ht="68" x14ac:dyDescent="0.2">
      <c r="A19" s="389"/>
      <c r="B19" s="137" t="s">
        <v>1587</v>
      </c>
      <c r="C19" s="137" t="s">
        <v>1588</v>
      </c>
      <c r="D19" s="138" t="s">
        <v>1605</v>
      </c>
      <c r="E19" s="139" t="s">
        <v>1606</v>
      </c>
      <c r="F19" s="188"/>
      <c r="G19" s="96"/>
      <c r="H19" s="187" t="s">
        <v>1963</v>
      </c>
      <c r="I19" s="112"/>
      <c r="J19" s="112"/>
      <c r="K19" s="112"/>
      <c r="L19" s="112"/>
      <c r="M19" s="112"/>
      <c r="N19" s="112"/>
      <c r="O19" s="112"/>
      <c r="P19" s="112"/>
      <c r="Q19" s="112"/>
      <c r="R19" s="112"/>
      <c r="S19" s="112"/>
      <c r="T19" s="112"/>
      <c r="U19" s="112"/>
      <c r="V19" s="112"/>
      <c r="W19" s="112"/>
      <c r="X19" s="112"/>
      <c r="Y19" s="112"/>
      <c r="Z19" s="112"/>
    </row>
    <row r="20" spans="1:26" ht="51" x14ac:dyDescent="0.2">
      <c r="A20" s="389"/>
      <c r="B20" s="137" t="s">
        <v>1607</v>
      </c>
      <c r="C20" s="137" t="s">
        <v>533</v>
      </c>
      <c r="D20" s="138" t="s">
        <v>1589</v>
      </c>
      <c r="E20" s="139" t="s">
        <v>1608</v>
      </c>
      <c r="F20" s="188"/>
      <c r="G20" s="96"/>
      <c r="H20" s="187" t="s">
        <v>1963</v>
      </c>
      <c r="I20" s="112"/>
      <c r="J20" s="112"/>
      <c r="K20" s="112"/>
      <c r="L20" s="112"/>
      <c r="M20" s="112"/>
      <c r="N20" s="112"/>
      <c r="O20" s="112"/>
      <c r="P20" s="112"/>
      <c r="Q20" s="112"/>
      <c r="R20" s="112"/>
      <c r="S20" s="112"/>
      <c r="T20" s="112"/>
      <c r="U20" s="112"/>
      <c r="V20" s="112"/>
      <c r="W20" s="112"/>
      <c r="X20" s="112"/>
      <c r="Y20" s="112"/>
      <c r="Z20" s="112"/>
    </row>
    <row r="21" spans="1:26" ht="68" x14ac:dyDescent="0.2">
      <c r="A21" s="389"/>
      <c r="B21" s="137" t="s">
        <v>1607</v>
      </c>
      <c r="C21" s="137" t="s">
        <v>533</v>
      </c>
      <c r="D21" s="138" t="s">
        <v>1591</v>
      </c>
      <c r="E21" s="139" t="s">
        <v>1609</v>
      </c>
      <c r="F21" s="188"/>
      <c r="G21" s="96"/>
      <c r="H21" s="187" t="s">
        <v>1963</v>
      </c>
      <c r="I21" s="112"/>
      <c r="J21" s="112"/>
      <c r="K21" s="112"/>
      <c r="L21" s="112"/>
      <c r="M21" s="112"/>
      <c r="N21" s="112"/>
      <c r="O21" s="112"/>
      <c r="P21" s="112"/>
      <c r="Q21" s="112"/>
      <c r="R21" s="112"/>
      <c r="S21" s="112"/>
      <c r="T21" s="112"/>
      <c r="U21" s="112"/>
      <c r="V21" s="112"/>
      <c r="W21" s="112"/>
      <c r="X21" s="112"/>
      <c r="Y21" s="112"/>
      <c r="Z21" s="112"/>
    </row>
    <row r="22" spans="1:26" ht="68" x14ac:dyDescent="0.2">
      <c r="A22" s="389"/>
      <c r="B22" s="137" t="s">
        <v>1607</v>
      </c>
      <c r="C22" s="137" t="s">
        <v>533</v>
      </c>
      <c r="D22" s="138" t="s">
        <v>1593</v>
      </c>
      <c r="E22" s="139" t="s">
        <v>1610</v>
      </c>
      <c r="F22" s="188"/>
      <c r="G22" s="96"/>
      <c r="H22" s="187" t="s">
        <v>1963</v>
      </c>
      <c r="I22" s="112"/>
      <c r="J22" s="112"/>
      <c r="K22" s="112"/>
      <c r="L22" s="112"/>
      <c r="M22" s="112"/>
      <c r="N22" s="112"/>
      <c r="O22" s="112"/>
      <c r="P22" s="112"/>
      <c r="Q22" s="112"/>
      <c r="R22" s="112"/>
      <c r="S22" s="112"/>
      <c r="T22" s="112"/>
      <c r="U22" s="112"/>
      <c r="V22" s="112"/>
      <c r="W22" s="112"/>
      <c r="X22" s="112"/>
      <c r="Y22" s="112"/>
      <c r="Z22" s="112"/>
    </row>
    <row r="23" spans="1:26" ht="68" x14ac:dyDescent="0.2">
      <c r="A23" s="389"/>
      <c r="B23" s="137" t="s">
        <v>1607</v>
      </c>
      <c r="C23" s="137" t="s">
        <v>533</v>
      </c>
      <c r="D23" s="138" t="s">
        <v>1595</v>
      </c>
      <c r="E23" s="139" t="s">
        <v>1611</v>
      </c>
      <c r="F23" s="188"/>
      <c r="G23" s="96"/>
      <c r="H23" s="187" t="s">
        <v>1963</v>
      </c>
      <c r="I23" s="112"/>
      <c r="J23" s="112"/>
      <c r="K23" s="112"/>
      <c r="L23" s="112"/>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1597</v>
      </c>
      <c r="E24" s="139" t="s">
        <v>1612</v>
      </c>
      <c r="F24" s="188"/>
      <c r="G24" s="96"/>
      <c r="H24" s="187" t="s">
        <v>1963</v>
      </c>
      <c r="I24" s="112"/>
      <c r="J24" s="112"/>
      <c r="K24" s="112"/>
      <c r="L24" s="112"/>
      <c r="M24" s="112"/>
      <c r="N24" s="112"/>
      <c r="O24" s="112"/>
      <c r="P24" s="112"/>
      <c r="Q24" s="112"/>
      <c r="R24" s="112"/>
      <c r="S24" s="112"/>
      <c r="T24" s="112"/>
      <c r="U24" s="112"/>
      <c r="V24" s="112"/>
      <c r="W24" s="112"/>
      <c r="X24" s="112"/>
      <c r="Y24" s="112"/>
      <c r="Z24" s="112"/>
    </row>
    <row r="25" spans="1:26" ht="34" x14ac:dyDescent="0.2">
      <c r="A25" s="389"/>
      <c r="B25" s="137" t="s">
        <v>1607</v>
      </c>
      <c r="C25" s="137" t="s">
        <v>533</v>
      </c>
      <c r="D25" s="138" t="s">
        <v>1599</v>
      </c>
      <c r="E25" s="139" t="s">
        <v>1613</v>
      </c>
      <c r="F25" s="188"/>
      <c r="G25" s="96"/>
      <c r="H25" s="187" t="s">
        <v>1963</v>
      </c>
      <c r="I25" s="112"/>
      <c r="J25" s="112"/>
      <c r="K25" s="112"/>
      <c r="L25" s="112"/>
      <c r="M25" s="112"/>
      <c r="N25" s="112"/>
      <c r="O25" s="112"/>
      <c r="P25" s="112"/>
      <c r="Q25" s="112"/>
      <c r="R25" s="112"/>
      <c r="S25" s="112"/>
      <c r="T25" s="112"/>
      <c r="U25" s="112"/>
      <c r="V25" s="112"/>
      <c r="W25" s="112"/>
      <c r="X25" s="112"/>
      <c r="Y25" s="112"/>
      <c r="Z25" s="112"/>
    </row>
    <row r="26" spans="1:26" ht="51" x14ac:dyDescent="0.2">
      <c r="A26" s="389"/>
      <c r="B26" s="137" t="s">
        <v>1607</v>
      </c>
      <c r="C26" s="137" t="s">
        <v>533</v>
      </c>
      <c r="D26" s="138" t="s">
        <v>1601</v>
      </c>
      <c r="E26" s="139" t="s">
        <v>1614</v>
      </c>
      <c r="F26" s="188"/>
      <c r="G26" s="96"/>
      <c r="H26" s="187" t="s">
        <v>1963</v>
      </c>
      <c r="I26" s="112"/>
      <c r="J26" s="112"/>
      <c r="K26" s="112"/>
      <c r="L26" s="112"/>
      <c r="M26" s="112"/>
      <c r="N26" s="112"/>
      <c r="O26" s="112"/>
      <c r="P26" s="112"/>
      <c r="Q26" s="112"/>
      <c r="R26" s="112"/>
      <c r="S26" s="112"/>
      <c r="T26" s="112"/>
      <c r="U26" s="112"/>
      <c r="V26" s="112"/>
      <c r="W26" s="112"/>
      <c r="X26" s="112"/>
      <c r="Y26" s="112"/>
      <c r="Z26" s="112"/>
    </row>
    <row r="27" spans="1:26" ht="68" x14ac:dyDescent="0.2">
      <c r="A27" s="389"/>
      <c r="B27" s="137" t="s">
        <v>1607</v>
      </c>
      <c r="C27" s="137" t="s">
        <v>533</v>
      </c>
      <c r="D27" s="138" t="s">
        <v>1603</v>
      </c>
      <c r="E27" s="139" t="s">
        <v>1615</v>
      </c>
      <c r="F27" s="188"/>
      <c r="G27" s="96"/>
      <c r="H27" s="187" t="s">
        <v>1963</v>
      </c>
      <c r="I27" s="112"/>
      <c r="J27" s="112"/>
      <c r="K27" s="112"/>
      <c r="L27" s="112"/>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1605</v>
      </c>
      <c r="E28" s="139" t="s">
        <v>1616</v>
      </c>
      <c r="F28" s="188"/>
      <c r="G28" s="96"/>
      <c r="H28" s="187" t="s">
        <v>1963</v>
      </c>
      <c r="I28" s="112"/>
      <c r="J28" s="112"/>
      <c r="K28" s="112"/>
      <c r="L28" s="112"/>
      <c r="M28" s="112"/>
      <c r="N28" s="112"/>
      <c r="O28" s="112"/>
      <c r="P28" s="112"/>
      <c r="Q28" s="112"/>
      <c r="R28" s="112"/>
      <c r="S28" s="112"/>
      <c r="T28" s="112"/>
      <c r="U28" s="112"/>
      <c r="V28" s="112"/>
      <c r="W28" s="112"/>
      <c r="X28" s="112"/>
      <c r="Y28" s="112"/>
      <c r="Z28" s="112"/>
    </row>
    <row r="29" spans="1:26" ht="102" x14ac:dyDescent="0.2">
      <c r="A29" s="389"/>
      <c r="B29" s="137" t="s">
        <v>1607</v>
      </c>
      <c r="C29" s="137" t="s">
        <v>533</v>
      </c>
      <c r="D29" s="138" t="s">
        <v>1617</v>
      </c>
      <c r="E29" s="139" t="s">
        <v>1618</v>
      </c>
      <c r="F29" s="188"/>
      <c r="G29" s="96"/>
      <c r="H29" s="187" t="s">
        <v>1963</v>
      </c>
      <c r="I29" s="112"/>
      <c r="J29" s="112"/>
      <c r="K29" s="112"/>
      <c r="L29" s="112"/>
      <c r="M29" s="112"/>
      <c r="N29" s="112"/>
      <c r="O29" s="112"/>
      <c r="P29" s="112"/>
      <c r="Q29" s="112"/>
      <c r="R29" s="112"/>
      <c r="S29" s="112"/>
      <c r="T29" s="112"/>
      <c r="U29" s="112"/>
      <c r="V29" s="112"/>
      <c r="W29" s="112"/>
      <c r="X29" s="112"/>
      <c r="Y29" s="112"/>
      <c r="Z29" s="112"/>
    </row>
    <row r="30" spans="1:26" ht="51" x14ac:dyDescent="0.2">
      <c r="A30" s="389"/>
      <c r="B30" s="137" t="s">
        <v>1607</v>
      </c>
      <c r="C30" s="137" t="s">
        <v>533</v>
      </c>
      <c r="D30" s="138" t="s">
        <v>1619</v>
      </c>
      <c r="E30" s="139" t="s">
        <v>1620</v>
      </c>
      <c r="F30" s="188"/>
      <c r="G30" s="96"/>
      <c r="H30" s="187" t="s">
        <v>1963</v>
      </c>
      <c r="I30" s="112"/>
      <c r="J30" s="112"/>
      <c r="K30" s="112"/>
      <c r="L30" s="112"/>
      <c r="M30" s="112"/>
      <c r="N30" s="112"/>
      <c r="O30" s="112"/>
      <c r="P30" s="112"/>
      <c r="Q30" s="112"/>
      <c r="R30" s="112"/>
      <c r="S30" s="112"/>
      <c r="T30" s="112"/>
      <c r="U30" s="112"/>
      <c r="V30" s="112"/>
      <c r="W30" s="112"/>
      <c r="X30" s="112"/>
      <c r="Y30" s="112"/>
      <c r="Z30" s="112"/>
    </row>
    <row r="31" spans="1:26" ht="68" x14ac:dyDescent="0.2">
      <c r="A31" s="389"/>
      <c r="B31" s="137" t="s">
        <v>1607</v>
      </c>
      <c r="C31" s="137" t="s">
        <v>533</v>
      </c>
      <c r="D31" s="138" t="s">
        <v>1621</v>
      </c>
      <c r="E31" s="139" t="s">
        <v>1622</v>
      </c>
      <c r="F31" s="188"/>
      <c r="G31" s="96"/>
      <c r="H31" s="187" t="s">
        <v>1963</v>
      </c>
      <c r="I31" s="112"/>
      <c r="J31" s="112"/>
      <c r="K31" s="112"/>
      <c r="L31" s="112"/>
      <c r="M31" s="112"/>
      <c r="N31" s="112"/>
      <c r="O31" s="112"/>
      <c r="P31" s="112"/>
      <c r="Q31" s="112"/>
      <c r="R31" s="112"/>
      <c r="S31" s="112"/>
      <c r="T31" s="112"/>
      <c r="U31" s="112"/>
      <c r="V31" s="112"/>
      <c r="W31" s="112"/>
      <c r="X31" s="112"/>
      <c r="Y31" s="112"/>
      <c r="Z31" s="112"/>
    </row>
    <row r="32" spans="1:26" ht="68" x14ac:dyDescent="0.2">
      <c r="A32" s="389"/>
      <c r="B32" s="137" t="s">
        <v>1607</v>
      </c>
      <c r="C32" s="137" t="s">
        <v>533</v>
      </c>
      <c r="D32" s="138" t="s">
        <v>1623</v>
      </c>
      <c r="E32" s="139" t="s">
        <v>1624</v>
      </c>
      <c r="F32" s="188"/>
      <c r="G32" s="96"/>
      <c r="H32" s="187" t="s">
        <v>1963</v>
      </c>
      <c r="I32" s="112"/>
      <c r="J32" s="112"/>
      <c r="K32" s="112"/>
      <c r="L32" s="112"/>
      <c r="M32" s="112"/>
      <c r="N32" s="112"/>
      <c r="O32" s="112"/>
      <c r="P32" s="112"/>
      <c r="Q32" s="112"/>
      <c r="R32" s="112"/>
      <c r="S32" s="112"/>
      <c r="T32" s="112"/>
      <c r="U32" s="112"/>
      <c r="V32" s="112"/>
      <c r="W32" s="112"/>
      <c r="X32" s="112"/>
      <c r="Y32" s="112"/>
      <c r="Z32" s="112"/>
    </row>
    <row r="33" spans="1:26" ht="51" x14ac:dyDescent="0.2">
      <c r="A33" s="407" t="s">
        <v>1625</v>
      </c>
      <c r="B33" s="140" t="s">
        <v>1625</v>
      </c>
      <c r="C33" s="140" t="s">
        <v>1626</v>
      </c>
      <c r="D33" s="141" t="s">
        <v>1589</v>
      </c>
      <c r="E33" s="142" t="s">
        <v>1627</v>
      </c>
      <c r="F33" s="188"/>
      <c r="G33" s="96"/>
      <c r="H33" s="187" t="s">
        <v>1963</v>
      </c>
      <c r="I33" s="112"/>
      <c r="J33" s="112"/>
      <c r="K33" s="112"/>
      <c r="L33" s="112"/>
      <c r="M33" s="112"/>
      <c r="N33" s="112"/>
      <c r="O33" s="112"/>
      <c r="P33" s="112"/>
      <c r="Q33" s="112"/>
      <c r="R33" s="112"/>
      <c r="S33" s="112"/>
      <c r="T33" s="112"/>
      <c r="U33" s="112"/>
      <c r="V33" s="112"/>
      <c r="W33" s="112"/>
      <c r="X33" s="112"/>
      <c r="Y33" s="112"/>
      <c r="Z33" s="112"/>
    </row>
    <row r="34" spans="1:26" ht="102" x14ac:dyDescent="0.2">
      <c r="A34" s="389"/>
      <c r="B34" s="140" t="s">
        <v>1625</v>
      </c>
      <c r="C34" s="140" t="s">
        <v>1626</v>
      </c>
      <c r="D34" s="141" t="s">
        <v>1591</v>
      </c>
      <c r="E34" s="142" t="s">
        <v>1628</v>
      </c>
      <c r="F34" s="188"/>
      <c r="G34" s="96"/>
      <c r="H34" s="187" t="s">
        <v>1963</v>
      </c>
      <c r="I34" s="112"/>
      <c r="J34" s="112"/>
      <c r="K34" s="112"/>
      <c r="L34" s="112"/>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1593</v>
      </c>
      <c r="E35" s="142" t="s">
        <v>1629</v>
      </c>
      <c r="F35" s="188"/>
      <c r="G35" s="96"/>
      <c r="H35" s="187" t="s">
        <v>1963</v>
      </c>
      <c r="I35" s="112"/>
      <c r="J35" s="112"/>
      <c r="K35" s="112"/>
      <c r="L35" s="112"/>
      <c r="M35" s="112"/>
      <c r="N35" s="112"/>
      <c r="O35" s="112"/>
      <c r="P35" s="112"/>
      <c r="Q35" s="112"/>
      <c r="R35" s="112"/>
      <c r="S35" s="112"/>
      <c r="T35" s="112"/>
      <c r="U35" s="112"/>
      <c r="V35" s="112"/>
      <c r="W35" s="112"/>
      <c r="X35" s="112"/>
      <c r="Y35" s="112"/>
      <c r="Z35" s="112"/>
    </row>
    <row r="36" spans="1:26" ht="51" x14ac:dyDescent="0.2">
      <c r="A36" s="389"/>
      <c r="B36" s="140" t="s">
        <v>1625</v>
      </c>
      <c r="C36" s="140" t="s">
        <v>1626</v>
      </c>
      <c r="D36" s="141" t="s">
        <v>1595</v>
      </c>
      <c r="E36" s="142" t="s">
        <v>1630</v>
      </c>
      <c r="F36" s="188"/>
      <c r="G36" s="96"/>
      <c r="H36" s="187" t="s">
        <v>1963</v>
      </c>
      <c r="I36" s="112"/>
      <c r="J36" s="112"/>
      <c r="K36" s="112"/>
      <c r="L36" s="112"/>
      <c r="M36" s="112"/>
      <c r="N36" s="112"/>
      <c r="O36" s="112"/>
      <c r="P36" s="112"/>
      <c r="Q36" s="112"/>
      <c r="R36" s="112"/>
      <c r="S36" s="112"/>
      <c r="T36" s="112"/>
      <c r="U36" s="112"/>
      <c r="V36" s="112"/>
      <c r="W36" s="112"/>
      <c r="X36" s="112"/>
      <c r="Y36" s="112"/>
      <c r="Z36" s="112"/>
    </row>
    <row r="37" spans="1:26" ht="170" x14ac:dyDescent="0.2">
      <c r="A37" s="389"/>
      <c r="B37" s="140" t="s">
        <v>1625</v>
      </c>
      <c r="C37" s="140" t="s">
        <v>1626</v>
      </c>
      <c r="D37" s="141" t="s">
        <v>1597</v>
      </c>
      <c r="E37" s="142" t="s">
        <v>1631</v>
      </c>
      <c r="F37" s="188"/>
      <c r="G37" s="96"/>
      <c r="H37" s="187" t="s">
        <v>1963</v>
      </c>
      <c r="I37" s="112"/>
      <c r="J37" s="112"/>
      <c r="K37" s="112"/>
      <c r="L37" s="112"/>
      <c r="M37" s="112"/>
      <c r="N37" s="112"/>
      <c r="O37" s="112"/>
      <c r="P37" s="112"/>
      <c r="Q37" s="112"/>
      <c r="R37" s="112"/>
      <c r="S37" s="112"/>
      <c r="T37" s="112"/>
      <c r="U37" s="112"/>
      <c r="V37" s="112"/>
      <c r="W37" s="112"/>
      <c r="X37" s="112"/>
      <c r="Y37" s="112"/>
      <c r="Z37" s="112"/>
    </row>
    <row r="38" spans="1:26" ht="102" x14ac:dyDescent="0.2">
      <c r="A38" s="389"/>
      <c r="B38" s="140" t="s">
        <v>1625</v>
      </c>
      <c r="C38" s="140" t="s">
        <v>1626</v>
      </c>
      <c r="D38" s="141" t="s">
        <v>1599</v>
      </c>
      <c r="E38" s="142" t="s">
        <v>1632</v>
      </c>
      <c r="F38" s="188"/>
      <c r="G38" s="96"/>
      <c r="H38" s="187" t="s">
        <v>1963</v>
      </c>
      <c r="I38" s="112"/>
      <c r="J38" s="112"/>
      <c r="K38" s="112"/>
      <c r="L38" s="112"/>
      <c r="M38" s="112"/>
      <c r="N38" s="112"/>
      <c r="O38" s="112"/>
      <c r="P38" s="112"/>
      <c r="Q38" s="112"/>
      <c r="R38" s="112"/>
      <c r="S38" s="112"/>
      <c r="T38" s="112"/>
      <c r="U38" s="112"/>
      <c r="V38" s="112"/>
      <c r="W38" s="112"/>
      <c r="X38" s="112"/>
      <c r="Y38" s="112"/>
      <c r="Z38" s="112"/>
    </row>
    <row r="39" spans="1:26" ht="136" x14ac:dyDescent="0.2">
      <c r="A39" s="389"/>
      <c r="B39" s="140" t="s">
        <v>1625</v>
      </c>
      <c r="C39" s="140" t="s">
        <v>1626</v>
      </c>
      <c r="D39" s="141" t="s">
        <v>1601</v>
      </c>
      <c r="E39" s="142" t="s">
        <v>1633</v>
      </c>
      <c r="F39" s="188"/>
      <c r="G39" s="96"/>
      <c r="H39" s="187" t="s">
        <v>1963</v>
      </c>
      <c r="I39" s="112"/>
      <c r="J39" s="112"/>
      <c r="K39" s="112"/>
      <c r="L39" s="112"/>
      <c r="M39" s="112"/>
      <c r="N39" s="112"/>
      <c r="O39" s="112"/>
      <c r="P39" s="112"/>
      <c r="Q39" s="112"/>
      <c r="R39" s="112"/>
      <c r="S39" s="112"/>
      <c r="T39" s="112"/>
      <c r="U39" s="112"/>
      <c r="V39" s="112"/>
      <c r="W39" s="112"/>
      <c r="X39" s="112"/>
      <c r="Y39" s="112"/>
      <c r="Z39" s="112"/>
    </row>
    <row r="40" spans="1:26" ht="102" x14ac:dyDescent="0.2">
      <c r="A40" s="389"/>
      <c r="B40" s="140" t="s">
        <v>1625</v>
      </c>
      <c r="C40" s="140" t="s">
        <v>1626</v>
      </c>
      <c r="D40" s="141" t="s">
        <v>1603</v>
      </c>
      <c r="E40" s="142" t="s">
        <v>1634</v>
      </c>
      <c r="F40" s="188"/>
      <c r="G40" s="96"/>
      <c r="H40" s="187" t="s">
        <v>1963</v>
      </c>
      <c r="I40" s="112"/>
      <c r="J40" s="112"/>
      <c r="K40" s="112"/>
      <c r="L40" s="112"/>
      <c r="M40" s="112"/>
      <c r="N40" s="112"/>
      <c r="O40" s="112"/>
      <c r="P40" s="112"/>
      <c r="Q40" s="112"/>
      <c r="R40" s="112"/>
      <c r="S40" s="112"/>
      <c r="T40" s="112"/>
      <c r="U40" s="112"/>
      <c r="V40" s="112"/>
      <c r="W40" s="112"/>
      <c r="X40" s="112"/>
      <c r="Y40" s="112"/>
      <c r="Z40" s="112"/>
    </row>
    <row r="41" spans="1:26" ht="102" x14ac:dyDescent="0.2">
      <c r="A41" s="389"/>
      <c r="B41" s="140" t="s">
        <v>1625</v>
      </c>
      <c r="C41" s="140" t="s">
        <v>1626</v>
      </c>
      <c r="D41" s="141" t="s">
        <v>1605</v>
      </c>
      <c r="E41" s="142" t="s">
        <v>1752</v>
      </c>
      <c r="F41" s="188"/>
      <c r="G41" s="96"/>
      <c r="H41" s="187" t="s">
        <v>1963</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88"/>
      <c r="G42" s="96"/>
      <c r="H42" s="187" t="s">
        <v>1963</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88"/>
      <c r="G43" s="96"/>
      <c r="H43" s="187" t="s">
        <v>1963</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88"/>
      <c r="G44" s="96"/>
      <c r="H44" s="187" t="s">
        <v>1963</v>
      </c>
      <c r="I44" s="112"/>
      <c r="J44" s="112"/>
      <c r="K44" s="112"/>
      <c r="L44" s="112"/>
      <c r="M44" s="112"/>
      <c r="N44" s="112"/>
      <c r="O44" s="112"/>
      <c r="P44" s="112"/>
      <c r="Q44" s="112"/>
      <c r="R44" s="112"/>
      <c r="S44" s="112"/>
      <c r="T44" s="112"/>
      <c r="U44" s="112"/>
      <c r="V44" s="112"/>
      <c r="W44" s="112"/>
      <c r="X44" s="112"/>
      <c r="Y44" s="112"/>
      <c r="Z44" s="112"/>
    </row>
    <row r="45" spans="1:26" ht="136" x14ac:dyDescent="0.2">
      <c r="A45" s="404" t="s">
        <v>1639</v>
      </c>
      <c r="B45" s="137" t="s">
        <v>1639</v>
      </c>
      <c r="C45" s="139" t="s">
        <v>1640</v>
      </c>
      <c r="D45" s="138" t="s">
        <v>1589</v>
      </c>
      <c r="E45" s="139" t="s">
        <v>1641</v>
      </c>
      <c r="F45" s="188"/>
      <c r="G45" s="96"/>
      <c r="H45" s="187" t="s">
        <v>1963</v>
      </c>
      <c r="I45" s="112"/>
      <c r="J45" s="112"/>
      <c r="K45" s="112"/>
      <c r="L45" s="112"/>
      <c r="M45" s="112"/>
      <c r="N45" s="112"/>
      <c r="O45" s="112"/>
      <c r="P45" s="112"/>
      <c r="Q45" s="112"/>
      <c r="R45" s="112"/>
      <c r="S45" s="112"/>
      <c r="T45" s="112"/>
      <c r="U45" s="112"/>
      <c r="V45" s="112"/>
      <c r="W45" s="112"/>
      <c r="X45" s="112"/>
      <c r="Y45" s="112"/>
      <c r="Z45" s="112"/>
    </row>
    <row r="46" spans="1:26" ht="136" x14ac:dyDescent="0.2">
      <c r="A46" s="389"/>
      <c r="B46" s="137" t="s">
        <v>1639</v>
      </c>
      <c r="C46" s="139" t="s">
        <v>1640</v>
      </c>
      <c r="D46" s="138" t="s">
        <v>1591</v>
      </c>
      <c r="E46" s="139" t="s">
        <v>1642</v>
      </c>
      <c r="F46" s="188"/>
      <c r="G46" s="96"/>
      <c r="H46" s="187" t="s">
        <v>1963</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88"/>
      <c r="G47" s="96"/>
      <c r="H47" s="187" t="s">
        <v>1963</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88"/>
      <c r="G48" s="96"/>
      <c r="H48" s="187" t="s">
        <v>1963</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88"/>
      <c r="G49" s="96"/>
      <c r="H49" s="187" t="s">
        <v>1963</v>
      </c>
      <c r="I49" s="112"/>
      <c r="J49" s="112"/>
      <c r="K49" s="112"/>
      <c r="L49" s="112"/>
      <c r="M49" s="112"/>
      <c r="N49" s="112"/>
      <c r="O49" s="112"/>
      <c r="P49" s="112"/>
      <c r="Q49" s="112"/>
      <c r="R49" s="112"/>
      <c r="S49" s="112"/>
      <c r="T49" s="112"/>
      <c r="U49" s="112"/>
      <c r="V49" s="112"/>
      <c r="W49" s="112"/>
      <c r="X49" s="112"/>
      <c r="Y49" s="112"/>
      <c r="Z49" s="112"/>
    </row>
    <row r="50" spans="1:26" ht="85" x14ac:dyDescent="0.2">
      <c r="A50" s="405"/>
      <c r="B50" s="137" t="s">
        <v>1639</v>
      </c>
      <c r="C50" s="139" t="s">
        <v>1640</v>
      </c>
      <c r="D50" s="138" t="s">
        <v>1599</v>
      </c>
      <c r="E50" s="139" t="s">
        <v>1646</v>
      </c>
      <c r="F50" s="188"/>
      <c r="G50" s="96"/>
      <c r="H50" s="187" t="s">
        <v>1963</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88"/>
      <c r="G51" s="96"/>
      <c r="H51" s="187" t="s">
        <v>1963</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88"/>
      <c r="G52" s="96"/>
      <c r="H52" s="187" t="s">
        <v>1963</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88"/>
      <c r="G53" s="96"/>
      <c r="H53" s="187" t="s">
        <v>1963</v>
      </c>
      <c r="I53" s="112"/>
      <c r="J53" s="112"/>
      <c r="K53" s="112"/>
      <c r="L53" s="112"/>
      <c r="M53" s="112"/>
      <c r="N53" s="112"/>
      <c r="O53" s="112"/>
      <c r="P53" s="112"/>
      <c r="Q53" s="112"/>
      <c r="R53" s="112"/>
      <c r="S53" s="112"/>
      <c r="T53" s="112"/>
      <c r="U53" s="112"/>
      <c r="V53" s="112"/>
      <c r="W53" s="112"/>
      <c r="X53" s="112"/>
      <c r="Y53" s="112"/>
      <c r="Z53" s="112"/>
    </row>
    <row r="54" spans="1:26" ht="119" x14ac:dyDescent="0.2">
      <c r="A54" s="389"/>
      <c r="B54" s="140" t="s">
        <v>1647</v>
      </c>
      <c r="C54" s="142" t="s">
        <v>1648</v>
      </c>
      <c r="D54" s="141" t="s">
        <v>1595</v>
      </c>
      <c r="E54" s="142" t="s">
        <v>1652</v>
      </c>
      <c r="F54" s="188"/>
      <c r="G54" s="96"/>
      <c r="H54" s="187" t="s">
        <v>1963</v>
      </c>
      <c r="I54" s="112"/>
      <c r="J54" s="112"/>
      <c r="K54" s="112"/>
      <c r="L54" s="112"/>
      <c r="M54" s="112"/>
      <c r="N54" s="112"/>
      <c r="O54" s="112"/>
      <c r="P54" s="112"/>
      <c r="Q54" s="112"/>
      <c r="R54" s="112"/>
      <c r="S54" s="112"/>
      <c r="T54" s="112"/>
      <c r="U54" s="112"/>
      <c r="V54" s="112"/>
      <c r="W54" s="112"/>
      <c r="X54" s="112"/>
      <c r="Y54" s="112"/>
      <c r="Z54" s="112"/>
    </row>
    <row r="55" spans="1:26" ht="68" x14ac:dyDescent="0.2">
      <c r="A55" s="389"/>
      <c r="B55" s="140" t="s">
        <v>1647</v>
      </c>
      <c r="C55" s="142" t="s">
        <v>1648</v>
      </c>
      <c r="D55" s="141" t="s">
        <v>1597</v>
      </c>
      <c r="E55" s="142" t="s">
        <v>1653</v>
      </c>
      <c r="F55" s="188"/>
      <c r="G55" s="96"/>
      <c r="H55" s="187" t="s">
        <v>1963</v>
      </c>
      <c r="I55" s="112"/>
      <c r="J55" s="112"/>
      <c r="K55" s="112"/>
      <c r="L55" s="112"/>
      <c r="M55" s="112"/>
      <c r="N55" s="112"/>
      <c r="O55" s="112"/>
      <c r="P55" s="112"/>
      <c r="Q55" s="112"/>
      <c r="R55" s="112"/>
      <c r="S55" s="112"/>
      <c r="T55" s="112"/>
      <c r="U55" s="112"/>
      <c r="V55" s="112"/>
      <c r="W55" s="112"/>
      <c r="X55" s="112"/>
      <c r="Y55" s="112"/>
      <c r="Z55" s="112"/>
    </row>
    <row r="56" spans="1:26" ht="102" x14ac:dyDescent="0.2">
      <c r="A56" s="405"/>
      <c r="B56" s="140" t="s">
        <v>1647</v>
      </c>
      <c r="C56" s="142" t="s">
        <v>1648</v>
      </c>
      <c r="D56" s="141" t="s">
        <v>1599</v>
      </c>
      <c r="E56" s="142" t="s">
        <v>1654</v>
      </c>
      <c r="F56" s="188"/>
      <c r="G56" s="96"/>
      <c r="H56" s="187" t="s">
        <v>1963</v>
      </c>
      <c r="I56" s="112"/>
      <c r="J56" s="112"/>
      <c r="K56" s="112"/>
      <c r="L56" s="112"/>
      <c r="M56" s="112"/>
      <c r="N56" s="112"/>
      <c r="O56" s="112"/>
      <c r="P56" s="112"/>
      <c r="Q56" s="112"/>
      <c r="R56" s="112"/>
      <c r="S56" s="112"/>
      <c r="T56" s="112"/>
      <c r="U56" s="112"/>
      <c r="V56" s="112"/>
      <c r="W56" s="112"/>
      <c r="X56" s="112"/>
      <c r="Y56" s="112"/>
      <c r="Z56" s="112"/>
    </row>
    <row r="57" spans="1:26" ht="119" x14ac:dyDescent="0.2">
      <c r="A57" s="404" t="s">
        <v>1655</v>
      </c>
      <c r="B57" s="137" t="s">
        <v>1656</v>
      </c>
      <c r="C57" s="139" t="s">
        <v>1657</v>
      </c>
      <c r="D57" s="143" t="s">
        <v>1589</v>
      </c>
      <c r="E57" s="139" t="s">
        <v>1658</v>
      </c>
      <c r="F57" s="188"/>
      <c r="G57" s="96"/>
      <c r="H57" s="187" t="s">
        <v>1963</v>
      </c>
      <c r="I57" s="112"/>
      <c r="J57" s="112"/>
      <c r="K57" s="112"/>
      <c r="L57" s="112"/>
      <c r="M57" s="112"/>
      <c r="N57" s="112"/>
      <c r="O57" s="112"/>
      <c r="P57" s="112"/>
      <c r="Q57" s="112"/>
      <c r="R57" s="112"/>
      <c r="S57" s="112"/>
      <c r="T57" s="112"/>
      <c r="U57" s="112"/>
      <c r="V57" s="112"/>
      <c r="W57" s="112"/>
      <c r="X57" s="112"/>
      <c r="Y57" s="112"/>
      <c r="Z57" s="112"/>
    </row>
    <row r="58" spans="1:26" ht="68" x14ac:dyDescent="0.2">
      <c r="A58" s="389"/>
      <c r="B58" s="137" t="s">
        <v>1659</v>
      </c>
      <c r="C58" s="137" t="s">
        <v>1660</v>
      </c>
      <c r="D58" s="138" t="s">
        <v>1589</v>
      </c>
      <c r="E58" s="139" t="s">
        <v>1661</v>
      </c>
      <c r="F58" s="188"/>
      <c r="G58" s="96"/>
      <c r="H58" s="187" t="s">
        <v>1963</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88"/>
      <c r="G59" s="96"/>
      <c r="H59" s="187" t="s">
        <v>1963</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88"/>
      <c r="G60" s="96"/>
      <c r="H60" s="187" t="s">
        <v>1963</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88"/>
      <c r="G61" s="96"/>
      <c r="H61" s="187" t="s">
        <v>1963</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88"/>
      <c r="G62" s="96"/>
      <c r="H62" s="187" t="s">
        <v>1963</v>
      </c>
      <c r="I62" s="112"/>
      <c r="J62" s="112"/>
      <c r="K62" s="112"/>
      <c r="L62" s="112"/>
      <c r="M62" s="112"/>
      <c r="N62" s="112"/>
      <c r="O62" s="112"/>
      <c r="P62" s="112"/>
      <c r="Q62" s="112"/>
      <c r="R62" s="112"/>
      <c r="S62" s="112"/>
      <c r="T62" s="112"/>
      <c r="U62" s="112"/>
      <c r="V62" s="112"/>
      <c r="W62" s="112"/>
      <c r="X62" s="112"/>
      <c r="Y62" s="112"/>
      <c r="Z62" s="112"/>
    </row>
    <row r="63" spans="1:26" ht="102" x14ac:dyDescent="0.2">
      <c r="A63" s="389"/>
      <c r="B63" s="137" t="s">
        <v>1659</v>
      </c>
      <c r="C63" s="137" t="s">
        <v>1660</v>
      </c>
      <c r="D63" s="138" t="s">
        <v>1599</v>
      </c>
      <c r="E63" s="139" t="s">
        <v>1666</v>
      </c>
      <c r="F63" s="188"/>
      <c r="G63" s="96"/>
      <c r="H63" s="187" t="s">
        <v>1963</v>
      </c>
      <c r="I63" s="112"/>
      <c r="J63" s="112"/>
      <c r="K63" s="112"/>
      <c r="L63" s="112"/>
      <c r="M63" s="112"/>
      <c r="N63" s="112"/>
      <c r="O63" s="112"/>
      <c r="P63" s="112"/>
      <c r="Q63" s="112"/>
      <c r="R63" s="112"/>
      <c r="S63" s="112"/>
      <c r="T63" s="112"/>
      <c r="U63" s="112"/>
      <c r="V63" s="112"/>
      <c r="W63" s="112"/>
      <c r="X63" s="112"/>
      <c r="Y63" s="112"/>
      <c r="Z63" s="112"/>
    </row>
    <row r="64" spans="1:26" ht="51" x14ac:dyDescent="0.2">
      <c r="A64" s="389"/>
      <c r="B64" s="137" t="s">
        <v>1659</v>
      </c>
      <c r="C64" s="137" t="s">
        <v>1660</v>
      </c>
      <c r="D64" s="138" t="s">
        <v>1601</v>
      </c>
      <c r="E64" s="139" t="s">
        <v>1667</v>
      </c>
      <c r="F64" s="188"/>
      <c r="G64" s="96"/>
      <c r="H64" s="187" t="s">
        <v>1963</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88"/>
      <c r="G65" s="96"/>
      <c r="H65" s="187" t="s">
        <v>1963</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88"/>
      <c r="G66" s="96"/>
      <c r="H66" s="187" t="s">
        <v>1963</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88"/>
      <c r="G67" s="96"/>
      <c r="H67" s="187" t="s">
        <v>1963</v>
      </c>
      <c r="I67" s="112"/>
      <c r="J67" s="112"/>
      <c r="K67" s="112"/>
      <c r="L67" s="112"/>
      <c r="M67" s="112"/>
      <c r="N67" s="112"/>
      <c r="O67" s="112"/>
      <c r="P67" s="112"/>
      <c r="Q67" s="112"/>
      <c r="R67" s="112"/>
      <c r="S67" s="112"/>
      <c r="T67" s="112"/>
      <c r="U67" s="112"/>
      <c r="V67" s="112"/>
      <c r="W67" s="112"/>
      <c r="X67" s="112"/>
      <c r="Y67" s="112"/>
      <c r="Z67" s="112"/>
    </row>
    <row r="68" spans="1:26" ht="51" x14ac:dyDescent="0.2">
      <c r="A68" s="389"/>
      <c r="B68" s="137" t="s">
        <v>1659</v>
      </c>
      <c r="C68" s="137" t="s">
        <v>1660</v>
      </c>
      <c r="D68" s="138" t="s">
        <v>1619</v>
      </c>
      <c r="E68" s="139" t="s">
        <v>1671</v>
      </c>
      <c r="F68" s="188"/>
      <c r="G68" s="96"/>
      <c r="H68" s="187" t="s">
        <v>1963</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88"/>
      <c r="G69" s="96"/>
      <c r="H69" s="187" t="s">
        <v>1963</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1954</v>
      </c>
      <c r="F70" s="188"/>
      <c r="G70" s="96"/>
      <c r="H70" s="187" t="s">
        <v>1963</v>
      </c>
      <c r="I70" s="112"/>
      <c r="J70" s="112"/>
      <c r="K70" s="112"/>
      <c r="L70" s="112"/>
      <c r="M70" s="112"/>
      <c r="N70" s="112"/>
      <c r="O70" s="112"/>
      <c r="P70" s="112"/>
      <c r="Q70" s="112"/>
      <c r="R70" s="112"/>
      <c r="S70" s="112"/>
      <c r="T70" s="112"/>
      <c r="U70" s="112"/>
      <c r="V70" s="112"/>
      <c r="W70" s="112"/>
      <c r="X70" s="112"/>
      <c r="Y70" s="112"/>
      <c r="Z70" s="112"/>
    </row>
    <row r="71" spans="1:26" ht="85" x14ac:dyDescent="0.2">
      <c r="A71" s="404" t="s">
        <v>1676</v>
      </c>
      <c r="B71" s="140" t="s">
        <v>1676</v>
      </c>
      <c r="C71" s="140" t="s">
        <v>1677</v>
      </c>
      <c r="D71" s="141" t="s">
        <v>1589</v>
      </c>
      <c r="E71" s="142" t="s">
        <v>1678</v>
      </c>
      <c r="F71" s="188"/>
      <c r="G71" s="96"/>
      <c r="H71" s="187" t="s">
        <v>1963</v>
      </c>
      <c r="I71" s="112"/>
      <c r="J71" s="112"/>
      <c r="K71" s="112"/>
      <c r="L71" s="112"/>
      <c r="M71" s="112"/>
      <c r="N71" s="112"/>
      <c r="O71" s="112"/>
      <c r="P71" s="112"/>
      <c r="Q71" s="112"/>
      <c r="R71" s="112"/>
      <c r="S71" s="112"/>
      <c r="T71" s="112"/>
      <c r="U71" s="112"/>
      <c r="V71" s="112"/>
      <c r="W71" s="112"/>
      <c r="X71" s="112"/>
      <c r="Y71" s="112"/>
      <c r="Z71" s="112"/>
    </row>
    <row r="72" spans="1:26" ht="68" x14ac:dyDescent="0.2">
      <c r="A72" s="389"/>
      <c r="B72" s="140" t="s">
        <v>1676</v>
      </c>
      <c r="C72" s="140" t="s">
        <v>1677</v>
      </c>
      <c r="D72" s="141" t="s">
        <v>1591</v>
      </c>
      <c r="E72" s="142" t="s">
        <v>1679</v>
      </c>
      <c r="F72" s="188"/>
      <c r="G72" s="96"/>
      <c r="H72" s="187" t="s">
        <v>1963</v>
      </c>
      <c r="I72" s="112"/>
      <c r="J72" s="112"/>
      <c r="K72" s="112"/>
      <c r="L72" s="112"/>
      <c r="M72" s="112"/>
      <c r="N72" s="112"/>
      <c r="O72" s="112"/>
      <c r="P72" s="112"/>
      <c r="Q72" s="112"/>
      <c r="R72" s="112"/>
      <c r="S72" s="112"/>
      <c r="T72" s="112"/>
      <c r="U72" s="112"/>
      <c r="V72" s="112"/>
      <c r="W72" s="112"/>
      <c r="X72" s="112"/>
      <c r="Y72" s="112"/>
      <c r="Z72" s="112"/>
    </row>
    <row r="73" spans="1:26" ht="68" x14ac:dyDescent="0.2">
      <c r="A73" s="405"/>
      <c r="B73" s="140" t="s">
        <v>1676</v>
      </c>
      <c r="C73" s="140" t="s">
        <v>1677</v>
      </c>
      <c r="D73" s="141" t="s">
        <v>1593</v>
      </c>
      <c r="E73" s="142" t="s">
        <v>1680</v>
      </c>
      <c r="F73" s="188"/>
      <c r="G73" s="96">
        <v>0</v>
      </c>
      <c r="H73" s="187" t="s">
        <v>1963</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88"/>
      <c r="G74" s="96"/>
      <c r="H74" s="187" t="s">
        <v>1963</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88"/>
      <c r="G75" s="96"/>
      <c r="H75" s="187" t="s">
        <v>1963</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88"/>
      <c r="G76" s="96"/>
      <c r="H76" s="187" t="s">
        <v>1963</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88"/>
      <c r="G77" s="96"/>
      <c r="H77" s="187" t="s">
        <v>1963</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8"/>
      <c r="G78" s="96"/>
      <c r="H78" s="188"/>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8"/>
      <c r="G79" s="96"/>
      <c r="H79" s="188"/>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8"/>
      <c r="G80" s="96"/>
      <c r="H80" s="188"/>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8"/>
      <c r="G81" s="96"/>
      <c r="H81" s="188"/>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8"/>
      <c r="G82" s="96"/>
      <c r="H82" s="188"/>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8"/>
      <c r="G83" s="96"/>
      <c r="H83" s="188"/>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8"/>
      <c r="G84" s="96"/>
      <c r="H84" s="188"/>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8"/>
      <c r="G85" s="96"/>
      <c r="H85" s="188"/>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8"/>
      <c r="G86" s="96"/>
      <c r="H86" s="188"/>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8"/>
      <c r="G87" s="96"/>
      <c r="H87" s="188"/>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8"/>
      <c r="G88" s="96"/>
      <c r="H88" s="188"/>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8"/>
      <c r="G89" s="96"/>
      <c r="H89" s="188"/>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8"/>
      <c r="G90" s="96"/>
      <c r="H90" s="188"/>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8"/>
      <c r="G91" s="96"/>
      <c r="H91" s="188"/>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8"/>
      <c r="G92" s="96"/>
      <c r="H92" s="188"/>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8"/>
      <c r="G93" s="96"/>
      <c r="H93" s="188"/>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8"/>
      <c r="G94" s="96"/>
      <c r="H94" s="188"/>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8"/>
      <c r="G95" s="96"/>
      <c r="H95" s="188"/>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8"/>
      <c r="G96" s="96"/>
      <c r="H96" s="188"/>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8"/>
      <c r="G97" s="96"/>
      <c r="H97" s="188"/>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8"/>
      <c r="G98" s="96"/>
      <c r="H98" s="188"/>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8"/>
      <c r="G99" s="96"/>
      <c r="H99" s="188"/>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8"/>
      <c r="G100" s="96"/>
      <c r="H100" s="188"/>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8"/>
      <c r="G101" s="96"/>
      <c r="H101" s="188"/>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8"/>
      <c r="G102" s="96"/>
      <c r="H102" s="188"/>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8"/>
      <c r="G103" s="96"/>
      <c r="H103" s="188"/>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8"/>
      <c r="G104" s="96"/>
      <c r="H104" s="188"/>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8"/>
      <c r="G105" s="96"/>
      <c r="H105" s="188"/>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8"/>
      <c r="G106" s="96"/>
      <c r="H106" s="188"/>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8"/>
      <c r="G107" s="96"/>
      <c r="H107" s="188"/>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8"/>
      <c r="G108" s="96"/>
      <c r="H108" s="188"/>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8"/>
      <c r="G109" s="96"/>
      <c r="H109" s="188"/>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8"/>
      <c r="G110" s="96"/>
      <c r="H110" s="188"/>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8"/>
      <c r="G111" s="96"/>
      <c r="H111" s="188"/>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8"/>
      <c r="G112" s="96"/>
      <c r="H112" s="188"/>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8"/>
      <c r="G113" s="96"/>
      <c r="H113" s="188"/>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8"/>
      <c r="G114" s="96"/>
      <c r="H114" s="188"/>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8"/>
      <c r="G115" s="96"/>
      <c r="H115" s="188"/>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8"/>
      <c r="G116" s="96"/>
      <c r="H116" s="188"/>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8"/>
      <c r="G117" s="96"/>
      <c r="H117" s="188"/>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8"/>
      <c r="G118" s="96"/>
      <c r="H118" s="188"/>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8"/>
      <c r="G119" s="96"/>
      <c r="H119" s="188"/>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8"/>
      <c r="G120" s="96"/>
      <c r="H120" s="188"/>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8"/>
      <c r="G121" s="96"/>
      <c r="H121" s="188"/>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8"/>
      <c r="G122" s="96"/>
      <c r="H122" s="188"/>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8"/>
      <c r="G123" s="96"/>
      <c r="H123" s="188"/>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8"/>
      <c r="G124" s="96"/>
      <c r="H124" s="188"/>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8"/>
      <c r="G125" s="96"/>
      <c r="H125" s="188"/>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8"/>
      <c r="G126" s="96"/>
      <c r="H126" s="188"/>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8"/>
      <c r="G127" s="96"/>
      <c r="H127" s="188"/>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8"/>
      <c r="G128" s="96"/>
      <c r="H128" s="188"/>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8"/>
      <c r="G129" s="96"/>
      <c r="H129" s="188"/>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8"/>
      <c r="G130" s="96"/>
      <c r="H130" s="188"/>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8"/>
      <c r="G131" s="96"/>
      <c r="H131" s="188"/>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8"/>
      <c r="G132" s="96"/>
      <c r="H132" s="188"/>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8"/>
      <c r="G133" s="96"/>
      <c r="H133" s="188"/>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8"/>
      <c r="G134" s="96"/>
      <c r="H134" s="188"/>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8"/>
      <c r="G135" s="96"/>
      <c r="H135" s="188"/>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8"/>
      <c r="G136" s="96"/>
      <c r="H136" s="188"/>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8"/>
      <c r="G137" s="96"/>
      <c r="H137" s="188"/>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8"/>
      <c r="G138" s="96"/>
      <c r="H138" s="188"/>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8"/>
      <c r="G139" s="96"/>
      <c r="H139" s="188"/>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8"/>
      <c r="G140" s="96"/>
      <c r="H140" s="188"/>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8"/>
      <c r="G141" s="96"/>
      <c r="H141" s="188"/>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8"/>
      <c r="G142" s="96"/>
      <c r="H142" s="188"/>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8"/>
      <c r="G143" s="96"/>
      <c r="H143" s="188"/>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8"/>
      <c r="G144" s="96"/>
      <c r="H144" s="188"/>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8"/>
      <c r="G145" s="96"/>
      <c r="H145" s="188"/>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8"/>
      <c r="G146" s="96"/>
      <c r="H146" s="188"/>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8"/>
      <c r="G147" s="96"/>
      <c r="H147" s="188"/>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8"/>
      <c r="G148" s="96"/>
      <c r="H148" s="188"/>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8"/>
      <c r="G149" s="96"/>
      <c r="H149" s="188"/>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8"/>
      <c r="G150" s="96"/>
      <c r="H150" s="188"/>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8"/>
      <c r="G151" s="96"/>
      <c r="H151" s="188"/>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8"/>
      <c r="G152" s="96"/>
      <c r="H152" s="188"/>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8"/>
      <c r="G153" s="96"/>
      <c r="H153" s="188"/>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8"/>
      <c r="G154" s="96"/>
      <c r="H154" s="188"/>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8"/>
      <c r="G155" s="96"/>
      <c r="H155" s="188"/>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8"/>
      <c r="G156" s="96"/>
      <c r="H156" s="188"/>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8"/>
      <c r="G157" s="96"/>
      <c r="H157" s="188"/>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8"/>
      <c r="G158" s="96"/>
      <c r="H158" s="188"/>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8"/>
      <c r="G159" s="96"/>
      <c r="H159" s="188"/>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8"/>
      <c r="G160" s="96"/>
      <c r="H160" s="188"/>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8"/>
      <c r="G161" s="96"/>
      <c r="H161" s="188"/>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8"/>
      <c r="G162" s="96"/>
      <c r="H162" s="188"/>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8"/>
      <c r="G163" s="96"/>
      <c r="H163" s="188"/>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8"/>
      <c r="G164" s="96"/>
      <c r="H164" s="188"/>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8"/>
      <c r="G165" s="96"/>
      <c r="H165" s="188"/>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8"/>
      <c r="G166" s="96"/>
      <c r="H166" s="188"/>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8"/>
      <c r="G167" s="96"/>
      <c r="H167" s="188"/>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8"/>
      <c r="G168" s="96"/>
      <c r="H168" s="188"/>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8"/>
      <c r="G169" s="96"/>
      <c r="H169" s="188"/>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8"/>
      <c r="G170" s="96"/>
      <c r="H170" s="188"/>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8"/>
      <c r="G171" s="96"/>
      <c r="H171" s="188"/>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8"/>
      <c r="G172" s="96"/>
      <c r="H172" s="188"/>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8"/>
      <c r="G173" s="96"/>
      <c r="H173" s="188"/>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8"/>
      <c r="G174" s="96"/>
      <c r="H174" s="188"/>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8"/>
      <c r="G175" s="96"/>
      <c r="H175" s="188"/>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8"/>
      <c r="G176" s="96"/>
      <c r="H176" s="188"/>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8"/>
      <c r="G177" s="96"/>
      <c r="H177" s="188"/>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8"/>
      <c r="G178" s="96"/>
      <c r="H178" s="188"/>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8"/>
      <c r="G179" s="96"/>
      <c r="H179" s="188"/>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8"/>
      <c r="G180" s="96"/>
      <c r="H180" s="188"/>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8"/>
      <c r="G181" s="96"/>
      <c r="H181" s="188"/>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8"/>
      <c r="G182" s="96"/>
      <c r="H182" s="188"/>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8"/>
      <c r="G183" s="96"/>
      <c r="H183" s="188"/>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8"/>
      <c r="G184" s="96"/>
      <c r="H184" s="188"/>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8"/>
      <c r="G185" s="96"/>
      <c r="H185" s="188"/>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8"/>
      <c r="G186" s="96"/>
      <c r="H186" s="188"/>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8"/>
      <c r="G187" s="96"/>
      <c r="H187" s="188"/>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8"/>
      <c r="G188" s="96"/>
      <c r="H188" s="188"/>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8"/>
      <c r="G189" s="96"/>
      <c r="H189" s="188"/>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8"/>
      <c r="G190" s="96"/>
      <c r="H190" s="188"/>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8"/>
      <c r="G191" s="96"/>
      <c r="H191" s="188"/>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8"/>
      <c r="G192" s="96"/>
      <c r="H192" s="188"/>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8"/>
      <c r="G193" s="96"/>
      <c r="H193" s="188"/>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8"/>
      <c r="G194" s="96"/>
      <c r="H194" s="188"/>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8"/>
      <c r="G195" s="96"/>
      <c r="H195" s="188"/>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8"/>
      <c r="G196" s="96"/>
      <c r="H196" s="188"/>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8"/>
      <c r="G197" s="96"/>
      <c r="H197" s="188"/>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8"/>
      <c r="G198" s="96"/>
      <c r="H198" s="188"/>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8"/>
      <c r="G199" s="96"/>
      <c r="H199" s="188"/>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8"/>
      <c r="G200" s="96"/>
      <c r="H200" s="188"/>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8"/>
      <c r="G201" s="96"/>
      <c r="H201" s="188"/>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8"/>
      <c r="G202" s="96"/>
      <c r="H202" s="188"/>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8"/>
      <c r="G203" s="96"/>
      <c r="H203" s="188"/>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8"/>
      <c r="G204" s="96"/>
      <c r="H204" s="188"/>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8"/>
      <c r="G205" s="96"/>
      <c r="H205" s="188"/>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8"/>
      <c r="G206" s="96"/>
      <c r="H206" s="188"/>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8"/>
      <c r="G207" s="96"/>
      <c r="H207" s="188"/>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8"/>
      <c r="G208" s="96"/>
      <c r="H208" s="188"/>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8"/>
      <c r="G209" s="96"/>
      <c r="H209" s="188"/>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8"/>
      <c r="G210" s="96"/>
      <c r="H210" s="188"/>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8"/>
      <c r="G211" s="96"/>
      <c r="H211" s="188"/>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8"/>
      <c r="G212" s="96"/>
      <c r="H212" s="188"/>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8"/>
      <c r="G213" s="96"/>
      <c r="H213" s="188"/>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8"/>
      <c r="G214" s="96"/>
      <c r="H214" s="188"/>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8"/>
      <c r="G215" s="96"/>
      <c r="H215" s="188"/>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8"/>
      <c r="G216" s="96"/>
      <c r="H216" s="188"/>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8"/>
      <c r="G217" s="96"/>
      <c r="H217" s="188"/>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8"/>
      <c r="G218" s="96"/>
      <c r="H218" s="188"/>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8"/>
      <c r="G219" s="96"/>
      <c r="H219" s="188"/>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8"/>
      <c r="G220" s="96"/>
      <c r="H220" s="188"/>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8"/>
      <c r="G221" s="96"/>
      <c r="H221" s="188"/>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8"/>
      <c r="G222" s="96"/>
      <c r="H222" s="188"/>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8"/>
      <c r="G223" s="96"/>
      <c r="H223" s="188"/>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8"/>
      <c r="G224" s="96"/>
      <c r="H224" s="188"/>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8"/>
      <c r="G225" s="96"/>
      <c r="H225" s="188"/>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8"/>
      <c r="G226" s="96"/>
      <c r="H226" s="188"/>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8"/>
      <c r="G227" s="96"/>
      <c r="H227" s="188"/>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8"/>
      <c r="G228" s="96"/>
      <c r="H228" s="188"/>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8"/>
      <c r="G229" s="96"/>
      <c r="H229" s="188"/>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8"/>
      <c r="G230" s="96"/>
      <c r="H230" s="188"/>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8"/>
      <c r="G231" s="96"/>
      <c r="H231" s="188"/>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8"/>
      <c r="G232" s="96"/>
      <c r="H232" s="188"/>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8"/>
      <c r="G233" s="96"/>
      <c r="H233" s="188"/>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8"/>
      <c r="G234" s="96"/>
      <c r="H234" s="188"/>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8"/>
      <c r="G235" s="96"/>
      <c r="H235" s="188"/>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8"/>
      <c r="G236" s="96"/>
      <c r="H236" s="188"/>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8"/>
      <c r="G237" s="96"/>
      <c r="H237" s="188"/>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8"/>
      <c r="G238" s="96"/>
      <c r="H238" s="188"/>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8"/>
      <c r="G239" s="96"/>
      <c r="H239" s="188"/>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8"/>
      <c r="G240" s="96"/>
      <c r="H240" s="188"/>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8"/>
      <c r="G241" s="96"/>
      <c r="H241" s="188"/>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8"/>
      <c r="G242" s="96"/>
      <c r="H242" s="188"/>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8"/>
      <c r="G243" s="96"/>
      <c r="H243" s="188"/>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8"/>
      <c r="G244" s="96"/>
      <c r="H244" s="188"/>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8"/>
      <c r="G245" s="96"/>
      <c r="H245" s="188"/>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8"/>
      <c r="G246" s="96"/>
      <c r="H246" s="188"/>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8"/>
      <c r="G247" s="96"/>
      <c r="H247" s="188"/>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8"/>
      <c r="G248" s="96"/>
      <c r="H248" s="188"/>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8"/>
      <c r="G249" s="96"/>
      <c r="H249" s="188"/>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8"/>
      <c r="G250" s="96"/>
      <c r="H250" s="188"/>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8"/>
      <c r="G251" s="96"/>
      <c r="H251" s="188"/>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8"/>
      <c r="G252" s="96"/>
      <c r="H252" s="188"/>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8"/>
      <c r="G253" s="96"/>
      <c r="H253" s="188"/>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8"/>
      <c r="G254" s="96"/>
      <c r="H254" s="188"/>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8"/>
      <c r="G255" s="96"/>
      <c r="H255" s="188"/>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8"/>
      <c r="G256" s="96"/>
      <c r="H256" s="188"/>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8"/>
      <c r="G257" s="96"/>
      <c r="H257" s="188"/>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8"/>
      <c r="G258" s="96"/>
      <c r="H258" s="188"/>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8"/>
      <c r="G259" s="96"/>
      <c r="H259" s="188"/>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8"/>
      <c r="G260" s="96"/>
      <c r="H260" s="188"/>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8"/>
      <c r="G261" s="96"/>
      <c r="H261" s="188"/>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8"/>
      <c r="G262" s="96"/>
      <c r="H262" s="188"/>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8"/>
      <c r="G263" s="96"/>
      <c r="H263" s="188"/>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8"/>
      <c r="G264" s="96"/>
      <c r="H264" s="188"/>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8"/>
      <c r="G265" s="96"/>
      <c r="H265" s="188"/>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8"/>
      <c r="G266" s="96"/>
      <c r="H266" s="188"/>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8"/>
      <c r="G267" s="96"/>
      <c r="H267" s="188"/>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8"/>
      <c r="G268" s="96"/>
      <c r="H268" s="188"/>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8"/>
      <c r="G269" s="96"/>
      <c r="H269" s="188"/>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8"/>
      <c r="G270" s="96"/>
      <c r="H270" s="188"/>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8"/>
      <c r="G271" s="96"/>
      <c r="H271" s="188"/>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8"/>
      <c r="G272" s="96"/>
      <c r="H272" s="188"/>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8"/>
      <c r="G273" s="96"/>
      <c r="H273" s="188"/>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8"/>
      <c r="G274" s="96"/>
      <c r="H274" s="188"/>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8"/>
      <c r="G275" s="96"/>
      <c r="H275" s="188"/>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8"/>
      <c r="G276" s="96"/>
      <c r="H276" s="188"/>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8"/>
      <c r="G277" s="96"/>
      <c r="H277" s="188"/>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JYDcOrv5RSSti+V2/vpnQdKJZxWUl5g6M/EKzyQOw+vA6o8+ec06kYGJ0TS4nI5B3+pqwFRLCAJaUZvkiOZVvw==" saltValue="O1XpW+NxAv9zl6jrDBqe4g=="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15" priority="1" operator="equal">
      <formula>1</formula>
    </cfRule>
    <cfRule type="cellIs" dxfId="14" priority="2" operator="equal">
      <formula>2</formula>
    </cfRule>
    <cfRule type="cellIs" dxfId="13" priority="3" operator="equal">
      <formula>0</formula>
    </cfRule>
    <cfRule type="cellIs" dxfId="12" priority="4" operator="equal">
      <formula>1</formula>
    </cfRule>
    <cfRule type="cellIs" dxfId="11" priority="5" operator="equal">
      <formula>2</formula>
    </cfRule>
    <cfRule type="cellIs" dxfId="10" priority="6" operator="equal">
      <formula>3</formula>
    </cfRule>
    <cfRule type="cellIs" dxfId="9" priority="7" operator="equal">
      <formula>"N/A"</formula>
    </cfRule>
  </conditionalFormatting>
  <conditionalFormatting sqref="G12">
    <cfRule type="cellIs" dxfId="8"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C00-000000000000}">
          <x14:formula1>
            <xm:f>'EM Rating System'!$A$2:$A$5</xm:f>
          </x14:formula1>
          <xm:sqref>G11:G232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outlinePr summaryBelow="0" summaryRight="0"/>
  </sheetPr>
  <dimension ref="A1:Z1000"/>
  <sheetViews>
    <sheetView workbookViewId="0">
      <pane xSplit="5" ySplit="10" topLeftCell="F11" activePane="bottomRight" state="frozen"/>
      <selection pane="topRight" activeCell="F1" sqref="F1"/>
      <selection pane="bottomLeft" activeCell="A11" sqref="A11"/>
      <selection pane="bottomRight" activeCell="F13" sqref="F13"/>
    </sheetView>
  </sheetViews>
  <sheetFormatPr baseColWidth="10" defaultColWidth="12.6640625" defaultRowHeight="15" customHeight="1" x14ac:dyDescent="0.15"/>
  <cols>
    <col min="1" max="1" width="8.83203125" customWidth="1"/>
    <col min="2" max="2" width="13.5" customWidth="1"/>
    <col min="3" max="3" width="38.5" customWidth="1"/>
    <col min="4" max="4" width="5.6640625" customWidth="1"/>
    <col min="5" max="5" width="61.5" customWidth="1"/>
    <col min="6" max="6" width="44.5" customWidth="1"/>
    <col min="7" max="7" width="27.33203125" customWidth="1"/>
    <col min="8" max="8" width="61.83203125" customWidth="1"/>
    <col min="9" max="15" width="12.5" customWidth="1"/>
    <col min="16" max="16" width="26" customWidth="1"/>
    <col min="17" max="17" width="17.5" customWidth="1"/>
    <col min="18" max="26" width="12.5" customWidth="1"/>
  </cols>
  <sheetData>
    <row r="1" spans="1:26" ht="42.75" customHeight="1" x14ac:dyDescent="0.2">
      <c r="A1" s="335"/>
      <c r="B1" s="335"/>
      <c r="C1" s="335"/>
      <c r="D1" s="336"/>
      <c r="E1" s="309" t="s">
        <v>1964</v>
      </c>
      <c r="F1" s="335"/>
      <c r="G1" s="335"/>
      <c r="H1" s="335"/>
      <c r="I1" s="112"/>
      <c r="J1" s="112"/>
      <c r="K1" s="112"/>
      <c r="L1" s="112"/>
      <c r="M1" s="112"/>
      <c r="N1" s="112"/>
      <c r="O1" s="112"/>
      <c r="P1" s="408"/>
      <c r="Q1" s="409"/>
      <c r="R1" s="112"/>
      <c r="S1" s="112"/>
      <c r="T1" s="112"/>
      <c r="U1" s="112"/>
      <c r="V1" s="112"/>
      <c r="W1" s="112"/>
      <c r="X1" s="112"/>
      <c r="Y1" s="112"/>
      <c r="Z1" s="112"/>
    </row>
    <row r="2" spans="1:26" ht="24.75" customHeight="1" x14ac:dyDescent="0.2">
      <c r="A2" s="335"/>
      <c r="B2" s="410" t="s">
        <v>677</v>
      </c>
      <c r="C2" s="409"/>
      <c r="D2" s="413"/>
      <c r="E2" s="409"/>
      <c r="F2" s="401" t="s">
        <v>256</v>
      </c>
      <c r="G2" s="372"/>
      <c r="H2" s="350"/>
      <c r="I2" s="112"/>
      <c r="J2" s="112"/>
      <c r="K2" s="112"/>
      <c r="L2" s="112"/>
      <c r="M2" s="112"/>
      <c r="N2" s="112"/>
      <c r="O2" s="112"/>
      <c r="P2" s="127"/>
      <c r="Q2" s="329"/>
      <c r="R2" s="112"/>
      <c r="S2" s="112"/>
      <c r="T2" s="112"/>
      <c r="U2" s="112"/>
      <c r="V2" s="112"/>
      <c r="W2" s="112"/>
      <c r="X2" s="112"/>
      <c r="Y2" s="112"/>
      <c r="Z2" s="112"/>
    </row>
    <row r="3" spans="1:26" ht="24.75" customHeight="1" x14ac:dyDescent="0.2">
      <c r="A3" s="335"/>
      <c r="B3" s="410" t="s">
        <v>679</v>
      </c>
      <c r="C3" s="409"/>
      <c r="D3" s="413"/>
      <c r="E3" s="409"/>
      <c r="F3" s="402"/>
      <c r="G3" s="403"/>
      <c r="H3" s="339"/>
      <c r="I3" s="112"/>
      <c r="J3" s="112"/>
      <c r="K3" s="112"/>
      <c r="L3" s="112"/>
      <c r="M3" s="112"/>
      <c r="N3" s="112"/>
      <c r="O3" s="112"/>
      <c r="P3" s="127"/>
      <c r="Q3" s="331"/>
      <c r="R3" s="112"/>
      <c r="S3" s="112"/>
      <c r="T3" s="112"/>
      <c r="U3" s="112"/>
      <c r="V3" s="112"/>
      <c r="W3" s="112"/>
      <c r="X3" s="112"/>
      <c r="Y3" s="112"/>
      <c r="Z3" s="112"/>
    </row>
    <row r="4" spans="1:26" ht="24.75" customHeight="1" x14ac:dyDescent="0.2">
      <c r="A4" s="335"/>
      <c r="B4" s="410" t="s">
        <v>681</v>
      </c>
      <c r="C4" s="409"/>
      <c r="D4" s="413"/>
      <c r="E4" s="409"/>
      <c r="F4" s="127" t="s">
        <v>251</v>
      </c>
      <c r="G4" s="329">
        <v>2</v>
      </c>
      <c r="H4" s="339"/>
      <c r="I4" s="112"/>
      <c r="J4" s="112"/>
      <c r="K4" s="112"/>
      <c r="L4" s="112"/>
      <c r="M4" s="112"/>
      <c r="N4" s="112"/>
      <c r="O4" s="112"/>
      <c r="P4" s="127"/>
      <c r="Q4" s="332"/>
      <c r="R4" s="112"/>
      <c r="S4" s="112"/>
      <c r="T4" s="112"/>
      <c r="U4" s="112"/>
      <c r="V4" s="112"/>
      <c r="W4" s="112"/>
      <c r="X4" s="112"/>
      <c r="Y4" s="112"/>
      <c r="Z4" s="112"/>
    </row>
    <row r="5" spans="1:26" ht="24.75" customHeight="1" x14ac:dyDescent="0.2">
      <c r="A5" s="335"/>
      <c r="B5" s="410" t="s">
        <v>682</v>
      </c>
      <c r="C5" s="409"/>
      <c r="D5" s="413"/>
      <c r="E5" s="409"/>
      <c r="F5" s="127" t="s">
        <v>249</v>
      </c>
      <c r="G5" s="331">
        <v>1</v>
      </c>
      <c r="H5" s="339"/>
      <c r="I5" s="112"/>
      <c r="J5" s="112"/>
      <c r="K5" s="112"/>
      <c r="L5" s="112"/>
      <c r="M5" s="112"/>
      <c r="N5" s="112"/>
      <c r="O5" s="112"/>
      <c r="P5" s="130"/>
      <c r="Q5" s="93"/>
      <c r="R5" s="112"/>
      <c r="S5" s="112"/>
      <c r="T5" s="112"/>
      <c r="U5" s="112"/>
      <c r="V5" s="112"/>
      <c r="W5" s="112"/>
      <c r="X5" s="112"/>
      <c r="Y5" s="112"/>
      <c r="Z5" s="112"/>
    </row>
    <row r="6" spans="1:26" ht="24.75" customHeight="1" x14ac:dyDescent="0.2">
      <c r="A6" s="335"/>
      <c r="B6" s="410" t="s">
        <v>683</v>
      </c>
      <c r="C6" s="409"/>
      <c r="D6" s="413"/>
      <c r="E6" s="409"/>
      <c r="F6" s="127" t="s">
        <v>247</v>
      </c>
      <c r="G6" s="332">
        <v>0</v>
      </c>
      <c r="H6" s="340"/>
      <c r="I6" s="112"/>
      <c r="J6" s="112"/>
      <c r="K6" s="112"/>
      <c r="L6" s="112"/>
      <c r="M6" s="112"/>
      <c r="N6" s="112"/>
      <c r="O6" s="112"/>
      <c r="P6" s="112"/>
      <c r="Q6" s="112"/>
      <c r="R6" s="112"/>
      <c r="S6" s="112"/>
      <c r="T6" s="112"/>
      <c r="U6" s="112"/>
      <c r="V6" s="112"/>
      <c r="W6" s="112"/>
      <c r="X6" s="112"/>
      <c r="Y6" s="112"/>
      <c r="Z6" s="112"/>
    </row>
    <row r="7" spans="1:26" ht="24.75" customHeight="1" x14ac:dyDescent="0.2">
      <c r="A7" s="335"/>
      <c r="B7" s="410" t="s">
        <v>684</v>
      </c>
      <c r="C7" s="409"/>
      <c r="D7" s="413"/>
      <c r="E7" s="409"/>
      <c r="F7" s="130" t="s">
        <v>262</v>
      </c>
      <c r="G7" s="93" t="s">
        <v>253</v>
      </c>
      <c r="H7" s="341"/>
      <c r="I7" s="112"/>
      <c r="J7" s="112"/>
      <c r="K7" s="112"/>
      <c r="L7" s="112"/>
      <c r="M7" s="112"/>
      <c r="N7" s="112"/>
      <c r="O7" s="112"/>
      <c r="P7" s="112"/>
      <c r="Q7" s="112"/>
      <c r="R7" s="112"/>
      <c r="S7" s="112"/>
      <c r="T7" s="112"/>
      <c r="U7" s="112"/>
      <c r="V7" s="112"/>
      <c r="W7" s="112"/>
      <c r="X7" s="112"/>
      <c r="Y7" s="112"/>
      <c r="Z7" s="112"/>
    </row>
    <row r="8" spans="1:26" ht="24.75" customHeight="1" x14ac:dyDescent="0.25">
      <c r="A8" s="342"/>
      <c r="B8" s="343"/>
      <c r="C8" s="344"/>
      <c r="D8" s="345"/>
      <c r="E8" s="346"/>
      <c r="F8" s="345"/>
      <c r="G8" s="347"/>
      <c r="H8" s="341"/>
      <c r="I8" s="112"/>
      <c r="J8" s="112"/>
      <c r="K8" s="112"/>
      <c r="L8" s="112"/>
      <c r="M8" s="112"/>
      <c r="N8" s="112"/>
      <c r="O8" s="112"/>
      <c r="P8" s="112"/>
      <c r="Q8" s="112"/>
      <c r="R8" s="112"/>
      <c r="S8" s="112"/>
      <c r="T8" s="112"/>
      <c r="U8" s="112"/>
      <c r="V8" s="112"/>
      <c r="W8" s="112"/>
      <c r="X8" s="112"/>
      <c r="Y8" s="112"/>
      <c r="Z8" s="112"/>
    </row>
    <row r="9" spans="1:26" ht="13.5" customHeight="1" x14ac:dyDescent="0.2">
      <c r="A9" s="335"/>
      <c r="B9" s="348"/>
      <c r="C9" s="348"/>
      <c r="D9" s="349"/>
      <c r="E9" s="349"/>
      <c r="F9" s="349"/>
      <c r="G9" s="291"/>
      <c r="H9" s="101"/>
      <c r="I9" s="112"/>
      <c r="J9" s="112"/>
      <c r="K9" s="112"/>
      <c r="L9" s="112"/>
      <c r="M9" s="112"/>
      <c r="N9" s="112"/>
      <c r="O9" s="112"/>
      <c r="P9" s="112"/>
      <c r="Q9" s="112"/>
      <c r="R9" s="112"/>
      <c r="S9" s="112"/>
      <c r="T9" s="112"/>
      <c r="U9" s="112"/>
      <c r="V9" s="112"/>
      <c r="W9" s="112"/>
      <c r="X9" s="112"/>
      <c r="Y9" s="112"/>
      <c r="Z9" s="112"/>
    </row>
    <row r="10" spans="1:26" ht="40" x14ac:dyDescent="0.2">
      <c r="A10" s="335"/>
      <c r="B10" s="131" t="s">
        <v>268</v>
      </c>
      <c r="C10" s="131" t="s">
        <v>270</v>
      </c>
      <c r="D10" s="132" t="s">
        <v>269</v>
      </c>
      <c r="E10" s="131" t="s">
        <v>1690</v>
      </c>
      <c r="F10" s="131" t="s">
        <v>1691</v>
      </c>
      <c r="G10" s="132" t="s">
        <v>1692</v>
      </c>
      <c r="H10" s="131" t="s">
        <v>688</v>
      </c>
      <c r="I10" s="112"/>
      <c r="J10" s="112"/>
      <c r="K10" s="112"/>
      <c r="L10" s="112"/>
      <c r="M10" s="112"/>
      <c r="N10" s="112"/>
      <c r="O10" s="112"/>
      <c r="P10" s="112"/>
      <c r="Q10" s="112"/>
      <c r="R10" s="112"/>
      <c r="S10" s="112"/>
      <c r="T10" s="112"/>
      <c r="U10" s="112"/>
      <c r="V10" s="112"/>
      <c r="W10" s="112"/>
      <c r="X10" s="112"/>
      <c r="Y10" s="112"/>
      <c r="Z10" s="112"/>
    </row>
    <row r="11" spans="1:26" ht="34" x14ac:dyDescent="0.2">
      <c r="A11" s="406" t="s">
        <v>1586</v>
      </c>
      <c r="B11" s="133" t="s">
        <v>1587</v>
      </c>
      <c r="C11" s="133" t="s">
        <v>1588</v>
      </c>
      <c r="D11" s="134" t="s">
        <v>1589</v>
      </c>
      <c r="E11" s="135" t="s">
        <v>1590</v>
      </c>
      <c r="F11" s="188"/>
      <c r="G11" s="96"/>
      <c r="H11" s="187" t="s">
        <v>1963</v>
      </c>
      <c r="I11" s="112"/>
      <c r="J11" s="112"/>
      <c r="K11" s="112"/>
      <c r="L11" s="112"/>
      <c r="M11" s="112"/>
      <c r="N11" s="112"/>
      <c r="O11" s="112"/>
      <c r="P11" s="112"/>
      <c r="Q11" s="112"/>
      <c r="R11" s="112"/>
      <c r="S11" s="112"/>
      <c r="T11" s="112"/>
      <c r="U11" s="112"/>
      <c r="V11" s="112"/>
      <c r="W11" s="112"/>
      <c r="X11" s="112"/>
      <c r="Y11" s="112"/>
      <c r="Z11" s="112"/>
    </row>
    <row r="12" spans="1:26" ht="85" x14ac:dyDescent="0.2">
      <c r="A12" s="389"/>
      <c r="B12" s="137" t="s">
        <v>1587</v>
      </c>
      <c r="C12" s="137" t="s">
        <v>1588</v>
      </c>
      <c r="D12" s="138" t="s">
        <v>1591</v>
      </c>
      <c r="E12" s="139" t="s">
        <v>1592</v>
      </c>
      <c r="F12" s="188"/>
      <c r="G12" s="96"/>
      <c r="H12" s="187" t="s">
        <v>1963</v>
      </c>
      <c r="I12" s="112"/>
      <c r="J12" s="112"/>
      <c r="K12" s="112"/>
      <c r="L12" s="112"/>
      <c r="M12" s="112"/>
      <c r="N12" s="112"/>
      <c r="O12" s="112"/>
      <c r="P12" s="112"/>
      <c r="Q12" s="112"/>
      <c r="R12" s="112"/>
      <c r="S12" s="112"/>
      <c r="T12" s="112"/>
      <c r="U12" s="112"/>
      <c r="V12" s="112"/>
      <c r="W12" s="112"/>
      <c r="X12" s="112"/>
      <c r="Y12" s="112"/>
      <c r="Z12" s="112"/>
    </row>
    <row r="13" spans="1:26" ht="68" x14ac:dyDescent="0.2">
      <c r="A13" s="389"/>
      <c r="B13" s="137" t="s">
        <v>1587</v>
      </c>
      <c r="C13" s="137" t="s">
        <v>1588</v>
      </c>
      <c r="D13" s="138" t="s">
        <v>1593</v>
      </c>
      <c r="E13" s="139" t="s">
        <v>1594</v>
      </c>
      <c r="F13" s="188"/>
      <c r="G13" s="96"/>
      <c r="H13" s="187" t="s">
        <v>1963</v>
      </c>
      <c r="I13" s="112"/>
      <c r="J13" s="112"/>
      <c r="K13" s="112"/>
      <c r="L13" s="112"/>
      <c r="M13" s="112"/>
      <c r="N13" s="112"/>
      <c r="O13" s="112"/>
      <c r="P13" s="112"/>
      <c r="Q13" s="112"/>
      <c r="R13" s="112"/>
      <c r="S13" s="112"/>
      <c r="T13" s="112"/>
      <c r="U13" s="112"/>
      <c r="V13" s="112"/>
      <c r="W13" s="112"/>
      <c r="X13" s="112"/>
      <c r="Y13" s="112"/>
      <c r="Z13" s="112"/>
    </row>
    <row r="14" spans="1:26" ht="68" x14ac:dyDescent="0.2">
      <c r="A14" s="389"/>
      <c r="B14" s="137" t="s">
        <v>1587</v>
      </c>
      <c r="C14" s="137" t="s">
        <v>1588</v>
      </c>
      <c r="D14" s="138" t="s">
        <v>1595</v>
      </c>
      <c r="E14" s="139" t="s">
        <v>1965</v>
      </c>
      <c r="F14" s="188"/>
      <c r="G14" s="96"/>
      <c r="H14" s="187" t="s">
        <v>1963</v>
      </c>
      <c r="I14" s="112"/>
      <c r="J14" s="112"/>
      <c r="K14" s="112"/>
      <c r="L14" s="112"/>
      <c r="M14" s="112"/>
      <c r="N14" s="112"/>
      <c r="O14" s="112"/>
      <c r="P14" s="112"/>
      <c r="Q14" s="112"/>
      <c r="R14" s="112"/>
      <c r="S14" s="112"/>
      <c r="T14" s="112"/>
      <c r="U14" s="112"/>
      <c r="V14" s="112"/>
      <c r="W14" s="112"/>
      <c r="X14" s="112"/>
      <c r="Y14" s="112"/>
      <c r="Z14" s="112"/>
    </row>
    <row r="15" spans="1:26" ht="51" x14ac:dyDescent="0.2">
      <c r="A15" s="389"/>
      <c r="B15" s="137" t="s">
        <v>1587</v>
      </c>
      <c r="C15" s="137" t="s">
        <v>1588</v>
      </c>
      <c r="D15" s="138" t="s">
        <v>1597</v>
      </c>
      <c r="E15" s="139" t="s">
        <v>1598</v>
      </c>
      <c r="F15" s="188"/>
      <c r="G15" s="96"/>
      <c r="H15" s="187" t="s">
        <v>1963</v>
      </c>
      <c r="I15" s="112"/>
      <c r="J15" s="112"/>
      <c r="K15" s="112"/>
      <c r="L15" s="112"/>
      <c r="M15" s="112"/>
      <c r="N15" s="112"/>
      <c r="O15" s="112"/>
      <c r="P15" s="112"/>
      <c r="Q15" s="112"/>
      <c r="R15" s="112"/>
      <c r="S15" s="112"/>
      <c r="T15" s="112"/>
      <c r="U15" s="112"/>
      <c r="V15" s="112"/>
      <c r="W15" s="112"/>
      <c r="X15" s="112"/>
      <c r="Y15" s="112"/>
      <c r="Z15" s="112"/>
    </row>
    <row r="16" spans="1:26" ht="68" x14ac:dyDescent="0.2">
      <c r="A16" s="389"/>
      <c r="B16" s="137" t="s">
        <v>1587</v>
      </c>
      <c r="C16" s="137" t="s">
        <v>1588</v>
      </c>
      <c r="D16" s="138" t="s">
        <v>1599</v>
      </c>
      <c r="E16" s="139" t="s">
        <v>1600</v>
      </c>
      <c r="F16" s="188"/>
      <c r="G16" s="96"/>
      <c r="H16" s="187" t="s">
        <v>1963</v>
      </c>
      <c r="I16" s="112"/>
      <c r="J16" s="112"/>
      <c r="K16" s="112"/>
      <c r="L16" s="112"/>
      <c r="M16" s="112"/>
      <c r="N16" s="112"/>
      <c r="O16" s="112"/>
      <c r="P16" s="112"/>
      <c r="Q16" s="112"/>
      <c r="R16" s="112"/>
      <c r="S16" s="112"/>
      <c r="T16" s="112"/>
      <c r="U16" s="112"/>
      <c r="V16" s="112"/>
      <c r="W16" s="112"/>
      <c r="X16" s="112"/>
      <c r="Y16" s="112"/>
      <c r="Z16" s="112"/>
    </row>
    <row r="17" spans="1:26" ht="85" x14ac:dyDescent="0.2">
      <c r="A17" s="389"/>
      <c r="B17" s="137" t="s">
        <v>1587</v>
      </c>
      <c r="C17" s="137" t="s">
        <v>1588</v>
      </c>
      <c r="D17" s="138" t="s">
        <v>1601</v>
      </c>
      <c r="E17" s="139" t="s">
        <v>1602</v>
      </c>
      <c r="F17" s="188"/>
      <c r="G17" s="96"/>
      <c r="H17" s="187" t="s">
        <v>1963</v>
      </c>
      <c r="I17" s="112"/>
      <c r="J17" s="112"/>
      <c r="K17" s="112"/>
      <c r="L17" s="112"/>
      <c r="M17" s="112"/>
      <c r="N17" s="112"/>
      <c r="O17" s="112"/>
      <c r="P17" s="112"/>
      <c r="Q17" s="112"/>
      <c r="R17" s="112"/>
      <c r="S17" s="112"/>
      <c r="T17" s="112"/>
      <c r="U17" s="112"/>
      <c r="V17" s="112"/>
      <c r="W17" s="112"/>
      <c r="X17" s="112"/>
      <c r="Y17" s="112"/>
      <c r="Z17" s="112"/>
    </row>
    <row r="18" spans="1:26" ht="34" x14ac:dyDescent="0.2">
      <c r="A18" s="389"/>
      <c r="B18" s="137" t="s">
        <v>1587</v>
      </c>
      <c r="C18" s="137" t="s">
        <v>1588</v>
      </c>
      <c r="D18" s="138" t="s">
        <v>1603</v>
      </c>
      <c r="E18" s="139" t="s">
        <v>1604</v>
      </c>
      <c r="F18" s="188"/>
      <c r="G18" s="96"/>
      <c r="H18" s="187" t="s">
        <v>1963</v>
      </c>
      <c r="I18" s="112"/>
      <c r="J18" s="112"/>
      <c r="K18" s="112"/>
      <c r="L18" s="112"/>
      <c r="M18" s="112"/>
      <c r="N18" s="112"/>
      <c r="O18" s="112"/>
      <c r="P18" s="112"/>
      <c r="Q18" s="112"/>
      <c r="R18" s="112"/>
      <c r="S18" s="112"/>
      <c r="T18" s="112"/>
      <c r="U18" s="112"/>
      <c r="V18" s="112"/>
      <c r="W18" s="112"/>
      <c r="X18" s="112"/>
      <c r="Y18" s="112"/>
      <c r="Z18" s="112"/>
    </row>
    <row r="19" spans="1:26" ht="68" x14ac:dyDescent="0.2">
      <c r="A19" s="389"/>
      <c r="B19" s="137" t="s">
        <v>1587</v>
      </c>
      <c r="C19" s="137" t="s">
        <v>1588</v>
      </c>
      <c r="D19" s="138" t="s">
        <v>1605</v>
      </c>
      <c r="E19" s="139" t="s">
        <v>1606</v>
      </c>
      <c r="F19" s="188"/>
      <c r="G19" s="96"/>
      <c r="H19" s="187" t="s">
        <v>1963</v>
      </c>
      <c r="I19" s="112"/>
      <c r="J19" s="112"/>
      <c r="K19" s="112"/>
      <c r="L19" s="112"/>
      <c r="M19" s="112"/>
      <c r="N19" s="112"/>
      <c r="O19" s="112"/>
      <c r="P19" s="112"/>
      <c r="Q19" s="112"/>
      <c r="R19" s="112"/>
      <c r="S19" s="112"/>
      <c r="T19" s="112"/>
      <c r="U19" s="112"/>
      <c r="V19" s="112"/>
      <c r="W19" s="112"/>
      <c r="X19" s="112"/>
      <c r="Y19" s="112"/>
      <c r="Z19" s="112"/>
    </row>
    <row r="20" spans="1:26" ht="51" x14ac:dyDescent="0.2">
      <c r="A20" s="389"/>
      <c r="B20" s="137" t="s">
        <v>1607</v>
      </c>
      <c r="C20" s="137" t="s">
        <v>533</v>
      </c>
      <c r="D20" s="138" t="s">
        <v>1589</v>
      </c>
      <c r="E20" s="139" t="s">
        <v>1608</v>
      </c>
      <c r="F20" s="188"/>
      <c r="G20" s="96"/>
      <c r="H20" s="187" t="s">
        <v>1963</v>
      </c>
      <c r="I20" s="112"/>
      <c r="J20" s="112"/>
      <c r="K20" s="112"/>
      <c r="L20" s="112"/>
      <c r="M20" s="112"/>
      <c r="N20" s="112"/>
      <c r="O20" s="112"/>
      <c r="P20" s="112"/>
      <c r="Q20" s="112"/>
      <c r="R20" s="112"/>
      <c r="S20" s="112"/>
      <c r="T20" s="112"/>
      <c r="U20" s="112"/>
      <c r="V20" s="112"/>
      <c r="W20" s="112"/>
      <c r="X20" s="112"/>
      <c r="Y20" s="112"/>
      <c r="Z20" s="112"/>
    </row>
    <row r="21" spans="1:26" ht="68" x14ac:dyDescent="0.2">
      <c r="A21" s="389"/>
      <c r="B21" s="137" t="s">
        <v>1607</v>
      </c>
      <c r="C21" s="137" t="s">
        <v>533</v>
      </c>
      <c r="D21" s="138" t="s">
        <v>1591</v>
      </c>
      <c r="E21" s="139" t="s">
        <v>1609</v>
      </c>
      <c r="F21" s="188"/>
      <c r="G21" s="96"/>
      <c r="H21" s="187" t="s">
        <v>1963</v>
      </c>
      <c r="I21" s="112"/>
      <c r="J21" s="112"/>
      <c r="K21" s="112"/>
      <c r="L21" s="112"/>
      <c r="M21" s="112"/>
      <c r="N21" s="112"/>
      <c r="O21" s="112"/>
      <c r="P21" s="112"/>
      <c r="Q21" s="112"/>
      <c r="R21" s="112"/>
      <c r="S21" s="112"/>
      <c r="T21" s="112"/>
      <c r="U21" s="112"/>
      <c r="V21" s="112"/>
      <c r="W21" s="112"/>
      <c r="X21" s="112"/>
      <c r="Y21" s="112"/>
      <c r="Z21" s="112"/>
    </row>
    <row r="22" spans="1:26" ht="68" x14ac:dyDescent="0.2">
      <c r="A22" s="389"/>
      <c r="B22" s="137" t="s">
        <v>1607</v>
      </c>
      <c r="C22" s="137" t="s">
        <v>533</v>
      </c>
      <c r="D22" s="138" t="s">
        <v>1593</v>
      </c>
      <c r="E22" s="139" t="s">
        <v>1610</v>
      </c>
      <c r="F22" s="188"/>
      <c r="G22" s="96"/>
      <c r="H22" s="187" t="s">
        <v>1963</v>
      </c>
      <c r="I22" s="112"/>
      <c r="J22" s="112"/>
      <c r="K22" s="112"/>
      <c r="L22" s="112"/>
      <c r="M22" s="112"/>
      <c r="N22" s="112"/>
      <c r="O22" s="112"/>
      <c r="P22" s="112"/>
      <c r="Q22" s="112"/>
      <c r="R22" s="112"/>
      <c r="S22" s="112"/>
      <c r="T22" s="112"/>
      <c r="U22" s="112"/>
      <c r="V22" s="112"/>
      <c r="W22" s="112"/>
      <c r="X22" s="112"/>
      <c r="Y22" s="112"/>
      <c r="Z22" s="112"/>
    </row>
    <row r="23" spans="1:26" ht="68" x14ac:dyDescent="0.2">
      <c r="A23" s="389"/>
      <c r="B23" s="137" t="s">
        <v>1607</v>
      </c>
      <c r="C23" s="137" t="s">
        <v>533</v>
      </c>
      <c r="D23" s="138" t="s">
        <v>1595</v>
      </c>
      <c r="E23" s="139" t="s">
        <v>1611</v>
      </c>
      <c r="F23" s="188"/>
      <c r="G23" s="96"/>
      <c r="H23" s="187" t="s">
        <v>1963</v>
      </c>
      <c r="I23" s="112"/>
      <c r="J23" s="112"/>
      <c r="K23" s="112"/>
      <c r="L23" s="112"/>
      <c r="M23" s="112"/>
      <c r="N23" s="112"/>
      <c r="O23" s="112"/>
      <c r="P23" s="112"/>
      <c r="Q23" s="112"/>
      <c r="R23" s="112"/>
      <c r="S23" s="112"/>
      <c r="T23" s="112"/>
      <c r="U23" s="112"/>
      <c r="V23" s="112"/>
      <c r="W23" s="112"/>
      <c r="X23" s="112"/>
      <c r="Y23" s="112"/>
      <c r="Z23" s="112"/>
    </row>
    <row r="24" spans="1:26" ht="68" x14ac:dyDescent="0.2">
      <c r="A24" s="389"/>
      <c r="B24" s="137" t="s">
        <v>1607</v>
      </c>
      <c r="C24" s="137" t="s">
        <v>533</v>
      </c>
      <c r="D24" s="138" t="s">
        <v>1597</v>
      </c>
      <c r="E24" s="139" t="s">
        <v>1612</v>
      </c>
      <c r="F24" s="188"/>
      <c r="G24" s="96"/>
      <c r="H24" s="187" t="s">
        <v>1963</v>
      </c>
      <c r="I24" s="112"/>
      <c r="J24" s="112"/>
      <c r="K24" s="112"/>
      <c r="L24" s="112"/>
      <c r="M24" s="112"/>
      <c r="N24" s="112"/>
      <c r="O24" s="112"/>
      <c r="P24" s="112"/>
      <c r="Q24" s="112"/>
      <c r="R24" s="112"/>
      <c r="S24" s="112"/>
      <c r="T24" s="112"/>
      <c r="U24" s="112"/>
      <c r="V24" s="112"/>
      <c r="W24" s="112"/>
      <c r="X24" s="112"/>
      <c r="Y24" s="112"/>
      <c r="Z24" s="112"/>
    </row>
    <row r="25" spans="1:26" ht="34" x14ac:dyDescent="0.2">
      <c r="A25" s="389"/>
      <c r="B25" s="137" t="s">
        <v>1607</v>
      </c>
      <c r="C25" s="137" t="s">
        <v>533</v>
      </c>
      <c r="D25" s="138" t="s">
        <v>1599</v>
      </c>
      <c r="E25" s="139" t="s">
        <v>1613</v>
      </c>
      <c r="F25" s="188"/>
      <c r="G25" s="96"/>
      <c r="H25" s="187" t="s">
        <v>1963</v>
      </c>
      <c r="I25" s="112"/>
      <c r="J25" s="112"/>
      <c r="K25" s="112"/>
      <c r="L25" s="112"/>
      <c r="M25" s="112"/>
      <c r="N25" s="112"/>
      <c r="O25" s="112"/>
      <c r="P25" s="112"/>
      <c r="Q25" s="112"/>
      <c r="R25" s="112"/>
      <c r="S25" s="112"/>
      <c r="T25" s="112"/>
      <c r="U25" s="112"/>
      <c r="V25" s="112"/>
      <c r="W25" s="112"/>
      <c r="X25" s="112"/>
      <c r="Y25" s="112"/>
      <c r="Z25" s="112"/>
    </row>
    <row r="26" spans="1:26" ht="51" x14ac:dyDescent="0.2">
      <c r="A26" s="389"/>
      <c r="B26" s="137" t="s">
        <v>1607</v>
      </c>
      <c r="C26" s="137" t="s">
        <v>533</v>
      </c>
      <c r="D26" s="138" t="s">
        <v>1601</v>
      </c>
      <c r="E26" s="139" t="s">
        <v>1614</v>
      </c>
      <c r="F26" s="188"/>
      <c r="G26" s="96"/>
      <c r="H26" s="187" t="s">
        <v>1963</v>
      </c>
      <c r="I26" s="112"/>
      <c r="J26" s="112"/>
      <c r="K26" s="112"/>
      <c r="L26" s="112"/>
      <c r="M26" s="112"/>
      <c r="N26" s="112"/>
      <c r="O26" s="112"/>
      <c r="P26" s="112"/>
      <c r="Q26" s="112"/>
      <c r="R26" s="112"/>
      <c r="S26" s="112"/>
      <c r="T26" s="112"/>
      <c r="U26" s="112"/>
      <c r="V26" s="112"/>
      <c r="W26" s="112"/>
      <c r="X26" s="112"/>
      <c r="Y26" s="112"/>
      <c r="Z26" s="112"/>
    </row>
    <row r="27" spans="1:26" ht="68" x14ac:dyDescent="0.2">
      <c r="A27" s="389"/>
      <c r="B27" s="137" t="s">
        <v>1607</v>
      </c>
      <c r="C27" s="137" t="s">
        <v>533</v>
      </c>
      <c r="D27" s="138" t="s">
        <v>1603</v>
      </c>
      <c r="E27" s="139" t="s">
        <v>1615</v>
      </c>
      <c r="F27" s="188"/>
      <c r="G27" s="96"/>
      <c r="H27" s="187" t="s">
        <v>1963</v>
      </c>
      <c r="I27" s="112"/>
      <c r="J27" s="112"/>
      <c r="K27" s="112"/>
      <c r="L27" s="112"/>
      <c r="M27" s="112"/>
      <c r="N27" s="112"/>
      <c r="O27" s="112"/>
      <c r="P27" s="112"/>
      <c r="Q27" s="112"/>
      <c r="R27" s="112"/>
      <c r="S27" s="112"/>
      <c r="T27" s="112"/>
      <c r="U27" s="112"/>
      <c r="V27" s="112"/>
      <c r="W27" s="112"/>
      <c r="X27" s="112"/>
      <c r="Y27" s="112"/>
      <c r="Z27" s="112"/>
    </row>
    <row r="28" spans="1:26" ht="68" x14ac:dyDescent="0.2">
      <c r="A28" s="389"/>
      <c r="B28" s="137" t="s">
        <v>1607</v>
      </c>
      <c r="C28" s="137" t="s">
        <v>533</v>
      </c>
      <c r="D28" s="138" t="s">
        <v>1605</v>
      </c>
      <c r="E28" s="139" t="s">
        <v>1616</v>
      </c>
      <c r="F28" s="188"/>
      <c r="G28" s="96"/>
      <c r="H28" s="187" t="s">
        <v>1963</v>
      </c>
      <c r="I28" s="112"/>
      <c r="J28" s="112"/>
      <c r="K28" s="112"/>
      <c r="L28" s="112"/>
      <c r="M28" s="112"/>
      <c r="N28" s="112"/>
      <c r="O28" s="112"/>
      <c r="P28" s="112"/>
      <c r="Q28" s="112"/>
      <c r="R28" s="112"/>
      <c r="S28" s="112"/>
      <c r="T28" s="112"/>
      <c r="U28" s="112"/>
      <c r="V28" s="112"/>
      <c r="W28" s="112"/>
      <c r="X28" s="112"/>
      <c r="Y28" s="112"/>
      <c r="Z28" s="112"/>
    </row>
    <row r="29" spans="1:26" ht="102" x14ac:dyDescent="0.2">
      <c r="A29" s="389"/>
      <c r="B29" s="137" t="s">
        <v>1607</v>
      </c>
      <c r="C29" s="137" t="s">
        <v>533</v>
      </c>
      <c r="D29" s="138" t="s">
        <v>1617</v>
      </c>
      <c r="E29" s="139" t="s">
        <v>1618</v>
      </c>
      <c r="F29" s="188"/>
      <c r="G29" s="96"/>
      <c r="H29" s="187" t="s">
        <v>1963</v>
      </c>
      <c r="I29" s="112"/>
      <c r="J29" s="112"/>
      <c r="K29" s="112"/>
      <c r="L29" s="112"/>
      <c r="M29" s="112"/>
      <c r="N29" s="112"/>
      <c r="O29" s="112"/>
      <c r="P29" s="112"/>
      <c r="Q29" s="112"/>
      <c r="R29" s="112"/>
      <c r="S29" s="112"/>
      <c r="T29" s="112"/>
      <c r="U29" s="112"/>
      <c r="V29" s="112"/>
      <c r="W29" s="112"/>
      <c r="X29" s="112"/>
      <c r="Y29" s="112"/>
      <c r="Z29" s="112"/>
    </row>
    <row r="30" spans="1:26" ht="51" x14ac:dyDescent="0.2">
      <c r="A30" s="389"/>
      <c r="B30" s="137" t="s">
        <v>1607</v>
      </c>
      <c r="C30" s="137" t="s">
        <v>533</v>
      </c>
      <c r="D30" s="138" t="s">
        <v>1619</v>
      </c>
      <c r="E30" s="139" t="s">
        <v>1620</v>
      </c>
      <c r="F30" s="188"/>
      <c r="G30" s="96"/>
      <c r="H30" s="187" t="s">
        <v>1963</v>
      </c>
      <c r="I30" s="112"/>
      <c r="J30" s="112"/>
      <c r="K30" s="112"/>
      <c r="L30" s="112"/>
      <c r="M30" s="112"/>
      <c r="N30" s="112"/>
      <c r="O30" s="112"/>
      <c r="P30" s="112"/>
      <c r="Q30" s="112"/>
      <c r="R30" s="112"/>
      <c r="S30" s="112"/>
      <c r="T30" s="112"/>
      <c r="U30" s="112"/>
      <c r="V30" s="112"/>
      <c r="W30" s="112"/>
      <c r="X30" s="112"/>
      <c r="Y30" s="112"/>
      <c r="Z30" s="112"/>
    </row>
    <row r="31" spans="1:26" ht="68" x14ac:dyDescent="0.2">
      <c r="A31" s="389"/>
      <c r="B31" s="137" t="s">
        <v>1607</v>
      </c>
      <c r="C31" s="137" t="s">
        <v>533</v>
      </c>
      <c r="D31" s="138" t="s">
        <v>1621</v>
      </c>
      <c r="E31" s="139" t="s">
        <v>1622</v>
      </c>
      <c r="F31" s="188"/>
      <c r="G31" s="96"/>
      <c r="H31" s="187" t="s">
        <v>1963</v>
      </c>
      <c r="I31" s="112"/>
      <c r="J31" s="112"/>
      <c r="K31" s="112"/>
      <c r="L31" s="112"/>
      <c r="M31" s="112"/>
      <c r="N31" s="112"/>
      <c r="O31" s="112"/>
      <c r="P31" s="112"/>
      <c r="Q31" s="112"/>
      <c r="R31" s="112"/>
      <c r="S31" s="112"/>
      <c r="T31" s="112"/>
      <c r="U31" s="112"/>
      <c r="V31" s="112"/>
      <c r="W31" s="112"/>
      <c r="X31" s="112"/>
      <c r="Y31" s="112"/>
      <c r="Z31" s="112"/>
    </row>
    <row r="32" spans="1:26" ht="68" x14ac:dyDescent="0.2">
      <c r="A32" s="389"/>
      <c r="B32" s="137" t="s">
        <v>1607</v>
      </c>
      <c r="C32" s="137" t="s">
        <v>533</v>
      </c>
      <c r="D32" s="138" t="s">
        <v>1623</v>
      </c>
      <c r="E32" s="139" t="s">
        <v>1624</v>
      </c>
      <c r="F32" s="188"/>
      <c r="G32" s="96"/>
      <c r="H32" s="187" t="s">
        <v>1963</v>
      </c>
      <c r="I32" s="112"/>
      <c r="J32" s="112"/>
      <c r="K32" s="112"/>
      <c r="L32" s="112"/>
      <c r="M32" s="112"/>
      <c r="N32" s="112"/>
      <c r="O32" s="112"/>
      <c r="P32" s="112"/>
      <c r="Q32" s="112"/>
      <c r="R32" s="112"/>
      <c r="S32" s="112"/>
      <c r="T32" s="112"/>
      <c r="U32" s="112"/>
      <c r="V32" s="112"/>
      <c r="W32" s="112"/>
      <c r="X32" s="112"/>
      <c r="Y32" s="112"/>
      <c r="Z32" s="112"/>
    </row>
    <row r="33" spans="1:26" ht="51" x14ac:dyDescent="0.2">
      <c r="A33" s="407" t="s">
        <v>1625</v>
      </c>
      <c r="B33" s="140" t="s">
        <v>1625</v>
      </c>
      <c r="C33" s="140" t="s">
        <v>1626</v>
      </c>
      <c r="D33" s="141" t="s">
        <v>1589</v>
      </c>
      <c r="E33" s="142" t="s">
        <v>1627</v>
      </c>
      <c r="F33" s="188"/>
      <c r="G33" s="96"/>
      <c r="H33" s="187" t="s">
        <v>1963</v>
      </c>
      <c r="I33" s="112"/>
      <c r="J33" s="112"/>
      <c r="K33" s="112"/>
      <c r="L33" s="112"/>
      <c r="M33" s="112"/>
      <c r="N33" s="112"/>
      <c r="O33" s="112"/>
      <c r="P33" s="112"/>
      <c r="Q33" s="112"/>
      <c r="R33" s="112"/>
      <c r="S33" s="112"/>
      <c r="T33" s="112"/>
      <c r="U33" s="112"/>
      <c r="V33" s="112"/>
      <c r="W33" s="112"/>
      <c r="X33" s="112"/>
      <c r="Y33" s="112"/>
      <c r="Z33" s="112"/>
    </row>
    <row r="34" spans="1:26" ht="102" x14ac:dyDescent="0.2">
      <c r="A34" s="389"/>
      <c r="B34" s="140" t="s">
        <v>1625</v>
      </c>
      <c r="C34" s="140" t="s">
        <v>1626</v>
      </c>
      <c r="D34" s="141" t="s">
        <v>1591</v>
      </c>
      <c r="E34" s="142" t="s">
        <v>1628</v>
      </c>
      <c r="F34" s="188"/>
      <c r="G34" s="96"/>
      <c r="H34" s="187" t="s">
        <v>1963</v>
      </c>
      <c r="I34" s="112"/>
      <c r="J34" s="112"/>
      <c r="K34" s="112"/>
      <c r="L34" s="112"/>
      <c r="M34" s="112"/>
      <c r="N34" s="112"/>
      <c r="O34" s="112"/>
      <c r="P34" s="112"/>
      <c r="Q34" s="112"/>
      <c r="R34" s="112"/>
      <c r="S34" s="112"/>
      <c r="T34" s="112"/>
      <c r="U34" s="112"/>
      <c r="V34" s="112"/>
      <c r="W34" s="112"/>
      <c r="X34" s="112"/>
      <c r="Y34" s="112"/>
      <c r="Z34" s="112"/>
    </row>
    <row r="35" spans="1:26" ht="102" x14ac:dyDescent="0.2">
      <c r="A35" s="389"/>
      <c r="B35" s="140" t="s">
        <v>1625</v>
      </c>
      <c r="C35" s="140" t="s">
        <v>1626</v>
      </c>
      <c r="D35" s="141" t="s">
        <v>1593</v>
      </c>
      <c r="E35" s="142" t="s">
        <v>1629</v>
      </c>
      <c r="F35" s="188"/>
      <c r="G35" s="96"/>
      <c r="H35" s="187" t="s">
        <v>1963</v>
      </c>
      <c r="I35" s="112"/>
      <c r="J35" s="112"/>
      <c r="K35" s="112"/>
      <c r="L35" s="112"/>
      <c r="M35" s="112"/>
      <c r="N35" s="112"/>
      <c r="O35" s="112"/>
      <c r="P35" s="112"/>
      <c r="Q35" s="112"/>
      <c r="R35" s="112"/>
      <c r="S35" s="112"/>
      <c r="T35" s="112"/>
      <c r="U35" s="112"/>
      <c r="V35" s="112"/>
      <c r="W35" s="112"/>
      <c r="X35" s="112"/>
      <c r="Y35" s="112"/>
      <c r="Z35" s="112"/>
    </row>
    <row r="36" spans="1:26" ht="51" x14ac:dyDescent="0.2">
      <c r="A36" s="389"/>
      <c r="B36" s="140" t="s">
        <v>1625</v>
      </c>
      <c r="C36" s="140" t="s">
        <v>1626</v>
      </c>
      <c r="D36" s="141" t="s">
        <v>1595</v>
      </c>
      <c r="E36" s="142" t="s">
        <v>1630</v>
      </c>
      <c r="F36" s="188"/>
      <c r="G36" s="96"/>
      <c r="H36" s="187" t="s">
        <v>1963</v>
      </c>
      <c r="I36" s="112"/>
      <c r="J36" s="112"/>
      <c r="K36" s="112"/>
      <c r="L36" s="112"/>
      <c r="M36" s="112"/>
      <c r="N36" s="112"/>
      <c r="O36" s="112"/>
      <c r="P36" s="112"/>
      <c r="Q36" s="112"/>
      <c r="R36" s="112"/>
      <c r="S36" s="112"/>
      <c r="T36" s="112"/>
      <c r="U36" s="112"/>
      <c r="V36" s="112"/>
      <c r="W36" s="112"/>
      <c r="X36" s="112"/>
      <c r="Y36" s="112"/>
      <c r="Z36" s="112"/>
    </row>
    <row r="37" spans="1:26" ht="170" x14ac:dyDescent="0.2">
      <c r="A37" s="389"/>
      <c r="B37" s="140" t="s">
        <v>1625</v>
      </c>
      <c r="C37" s="140" t="s">
        <v>1626</v>
      </c>
      <c r="D37" s="141" t="s">
        <v>1597</v>
      </c>
      <c r="E37" s="142" t="s">
        <v>1631</v>
      </c>
      <c r="F37" s="188"/>
      <c r="G37" s="96"/>
      <c r="H37" s="187" t="s">
        <v>1963</v>
      </c>
      <c r="I37" s="112"/>
      <c r="J37" s="112"/>
      <c r="K37" s="112"/>
      <c r="L37" s="112"/>
      <c r="M37" s="112"/>
      <c r="N37" s="112"/>
      <c r="O37" s="112"/>
      <c r="P37" s="112"/>
      <c r="Q37" s="112"/>
      <c r="R37" s="112"/>
      <c r="S37" s="112"/>
      <c r="T37" s="112"/>
      <c r="U37" s="112"/>
      <c r="V37" s="112"/>
      <c r="W37" s="112"/>
      <c r="X37" s="112"/>
      <c r="Y37" s="112"/>
      <c r="Z37" s="112"/>
    </row>
    <row r="38" spans="1:26" ht="102" x14ac:dyDescent="0.2">
      <c r="A38" s="389"/>
      <c r="B38" s="140" t="s">
        <v>1625</v>
      </c>
      <c r="C38" s="140" t="s">
        <v>1626</v>
      </c>
      <c r="D38" s="141" t="s">
        <v>1599</v>
      </c>
      <c r="E38" s="142" t="s">
        <v>1632</v>
      </c>
      <c r="F38" s="188"/>
      <c r="G38" s="96"/>
      <c r="H38" s="187" t="s">
        <v>1963</v>
      </c>
      <c r="I38" s="112"/>
      <c r="J38" s="112"/>
      <c r="K38" s="112"/>
      <c r="L38" s="112"/>
      <c r="M38" s="112"/>
      <c r="N38" s="112"/>
      <c r="O38" s="112"/>
      <c r="P38" s="112"/>
      <c r="Q38" s="112"/>
      <c r="R38" s="112"/>
      <c r="S38" s="112"/>
      <c r="T38" s="112"/>
      <c r="U38" s="112"/>
      <c r="V38" s="112"/>
      <c r="W38" s="112"/>
      <c r="X38" s="112"/>
      <c r="Y38" s="112"/>
      <c r="Z38" s="112"/>
    </row>
    <row r="39" spans="1:26" ht="136" x14ac:dyDescent="0.2">
      <c r="A39" s="389"/>
      <c r="B39" s="140" t="s">
        <v>1625</v>
      </c>
      <c r="C39" s="140" t="s">
        <v>1626</v>
      </c>
      <c r="D39" s="141" t="s">
        <v>1601</v>
      </c>
      <c r="E39" s="142" t="s">
        <v>1633</v>
      </c>
      <c r="F39" s="188"/>
      <c r="G39" s="96"/>
      <c r="H39" s="187" t="s">
        <v>1963</v>
      </c>
      <c r="I39" s="112"/>
      <c r="J39" s="112"/>
      <c r="K39" s="112"/>
      <c r="L39" s="112"/>
      <c r="M39" s="112"/>
      <c r="N39" s="112"/>
      <c r="O39" s="112"/>
      <c r="P39" s="112"/>
      <c r="Q39" s="112"/>
      <c r="R39" s="112"/>
      <c r="S39" s="112"/>
      <c r="T39" s="112"/>
      <c r="U39" s="112"/>
      <c r="V39" s="112"/>
      <c r="W39" s="112"/>
      <c r="X39" s="112"/>
      <c r="Y39" s="112"/>
      <c r="Z39" s="112"/>
    </row>
    <row r="40" spans="1:26" ht="102" x14ac:dyDescent="0.2">
      <c r="A40" s="389"/>
      <c r="B40" s="140" t="s">
        <v>1625</v>
      </c>
      <c r="C40" s="140" t="s">
        <v>1626</v>
      </c>
      <c r="D40" s="141" t="s">
        <v>1603</v>
      </c>
      <c r="E40" s="142" t="s">
        <v>1634</v>
      </c>
      <c r="F40" s="188"/>
      <c r="G40" s="96"/>
      <c r="H40" s="187" t="s">
        <v>1963</v>
      </c>
      <c r="I40" s="112"/>
      <c r="J40" s="112"/>
      <c r="K40" s="112"/>
      <c r="L40" s="112"/>
      <c r="M40" s="112"/>
      <c r="N40" s="112"/>
      <c r="O40" s="112"/>
      <c r="P40" s="112"/>
      <c r="Q40" s="112"/>
      <c r="R40" s="112"/>
      <c r="S40" s="112"/>
      <c r="T40" s="112"/>
      <c r="U40" s="112"/>
      <c r="V40" s="112"/>
      <c r="W40" s="112"/>
      <c r="X40" s="112"/>
      <c r="Y40" s="112"/>
      <c r="Z40" s="112"/>
    </row>
    <row r="41" spans="1:26" ht="102" x14ac:dyDescent="0.2">
      <c r="A41" s="389"/>
      <c r="B41" s="140" t="s">
        <v>1625</v>
      </c>
      <c r="C41" s="140" t="s">
        <v>1626</v>
      </c>
      <c r="D41" s="141" t="s">
        <v>1605</v>
      </c>
      <c r="E41" s="142" t="s">
        <v>1752</v>
      </c>
      <c r="F41" s="188"/>
      <c r="G41" s="96"/>
      <c r="H41" s="187" t="s">
        <v>1963</v>
      </c>
      <c r="I41" s="112"/>
      <c r="J41" s="112"/>
      <c r="K41" s="112"/>
      <c r="L41" s="112"/>
      <c r="M41" s="112"/>
      <c r="N41" s="112"/>
      <c r="O41" s="112"/>
      <c r="P41" s="112"/>
      <c r="Q41" s="112"/>
      <c r="R41" s="112"/>
      <c r="S41" s="112"/>
      <c r="T41" s="112"/>
      <c r="U41" s="112"/>
      <c r="V41" s="112"/>
      <c r="W41" s="112"/>
      <c r="X41" s="112"/>
      <c r="Y41" s="112"/>
      <c r="Z41" s="112"/>
    </row>
    <row r="42" spans="1:26" ht="102" x14ac:dyDescent="0.2">
      <c r="A42" s="389"/>
      <c r="B42" s="140" t="s">
        <v>1625</v>
      </c>
      <c r="C42" s="140" t="s">
        <v>1626</v>
      </c>
      <c r="D42" s="141" t="s">
        <v>1617</v>
      </c>
      <c r="E42" s="334" t="s">
        <v>1636</v>
      </c>
      <c r="F42" s="188"/>
      <c r="G42" s="96"/>
      <c r="H42" s="187" t="s">
        <v>1963</v>
      </c>
      <c r="I42" s="112"/>
      <c r="J42" s="112"/>
      <c r="K42" s="112"/>
      <c r="L42" s="112"/>
      <c r="M42" s="112"/>
      <c r="N42" s="112"/>
      <c r="O42" s="112"/>
      <c r="P42" s="112"/>
      <c r="Q42" s="112"/>
      <c r="R42" s="112"/>
      <c r="S42" s="112"/>
      <c r="T42" s="112"/>
      <c r="U42" s="112"/>
      <c r="V42" s="112"/>
      <c r="W42" s="112"/>
      <c r="X42" s="112"/>
      <c r="Y42" s="112"/>
      <c r="Z42" s="112"/>
    </row>
    <row r="43" spans="1:26" ht="170" x14ac:dyDescent="0.2">
      <c r="A43" s="389"/>
      <c r="B43" s="140" t="s">
        <v>1625</v>
      </c>
      <c r="C43" s="140" t="s">
        <v>1626</v>
      </c>
      <c r="D43" s="141" t="s">
        <v>1619</v>
      </c>
      <c r="E43" s="142" t="s">
        <v>1723</v>
      </c>
      <c r="F43" s="188"/>
      <c r="G43" s="96"/>
      <c r="H43" s="187" t="s">
        <v>1963</v>
      </c>
      <c r="I43" s="112"/>
      <c r="J43" s="112"/>
      <c r="K43" s="112"/>
      <c r="L43" s="112"/>
      <c r="M43" s="112"/>
      <c r="N43" s="112"/>
      <c r="O43" s="112"/>
      <c r="P43" s="112"/>
      <c r="Q43" s="112"/>
      <c r="R43" s="112"/>
      <c r="S43" s="112"/>
      <c r="T43" s="112"/>
      <c r="U43" s="112"/>
      <c r="V43" s="112"/>
      <c r="W43" s="112"/>
      <c r="X43" s="112"/>
      <c r="Y43" s="112"/>
      <c r="Z43" s="112"/>
    </row>
    <row r="44" spans="1:26" ht="136" x14ac:dyDescent="0.2">
      <c r="A44" s="405"/>
      <c r="B44" s="140" t="s">
        <v>1625</v>
      </c>
      <c r="C44" s="140" t="s">
        <v>1626</v>
      </c>
      <c r="D44" s="141" t="s">
        <v>1619</v>
      </c>
      <c r="E44" s="142" t="s">
        <v>1638</v>
      </c>
      <c r="F44" s="188"/>
      <c r="G44" s="96"/>
      <c r="H44" s="187" t="s">
        <v>1963</v>
      </c>
      <c r="I44" s="112"/>
      <c r="J44" s="112"/>
      <c r="K44" s="112"/>
      <c r="L44" s="112"/>
      <c r="M44" s="112"/>
      <c r="N44" s="112"/>
      <c r="O44" s="112"/>
      <c r="P44" s="112"/>
      <c r="Q44" s="112"/>
      <c r="R44" s="112"/>
      <c r="S44" s="112"/>
      <c r="T44" s="112"/>
      <c r="U44" s="112"/>
      <c r="V44" s="112"/>
      <c r="W44" s="112"/>
      <c r="X44" s="112"/>
      <c r="Y44" s="112"/>
      <c r="Z44" s="112"/>
    </row>
    <row r="45" spans="1:26" ht="136" x14ac:dyDescent="0.2">
      <c r="A45" s="404" t="s">
        <v>1639</v>
      </c>
      <c r="B45" s="137" t="s">
        <v>1639</v>
      </c>
      <c r="C45" s="139" t="s">
        <v>1640</v>
      </c>
      <c r="D45" s="138" t="s">
        <v>1589</v>
      </c>
      <c r="E45" s="139" t="s">
        <v>1641</v>
      </c>
      <c r="F45" s="188"/>
      <c r="G45" s="96"/>
      <c r="H45" s="187" t="s">
        <v>1963</v>
      </c>
      <c r="I45" s="112"/>
      <c r="J45" s="112"/>
      <c r="K45" s="112"/>
      <c r="L45" s="112"/>
      <c r="M45" s="112"/>
      <c r="N45" s="112"/>
      <c r="O45" s="112"/>
      <c r="P45" s="112"/>
      <c r="Q45" s="112"/>
      <c r="R45" s="112"/>
      <c r="S45" s="112"/>
      <c r="T45" s="112"/>
      <c r="U45" s="112"/>
      <c r="V45" s="112"/>
      <c r="W45" s="112"/>
      <c r="X45" s="112"/>
      <c r="Y45" s="112"/>
      <c r="Z45" s="112"/>
    </row>
    <row r="46" spans="1:26" ht="136" x14ac:dyDescent="0.2">
      <c r="A46" s="389"/>
      <c r="B46" s="137" t="s">
        <v>1639</v>
      </c>
      <c r="C46" s="139" t="s">
        <v>1640</v>
      </c>
      <c r="D46" s="138" t="s">
        <v>1591</v>
      </c>
      <c r="E46" s="139" t="s">
        <v>1642</v>
      </c>
      <c r="F46" s="188"/>
      <c r="G46" s="96"/>
      <c r="H46" s="187" t="s">
        <v>1963</v>
      </c>
      <c r="I46" s="112"/>
      <c r="J46" s="112"/>
      <c r="K46" s="112"/>
      <c r="L46" s="112"/>
      <c r="M46" s="112"/>
      <c r="N46" s="112"/>
      <c r="O46" s="112"/>
      <c r="P46" s="112"/>
      <c r="Q46" s="112"/>
      <c r="R46" s="112"/>
      <c r="S46" s="112"/>
      <c r="T46" s="112"/>
      <c r="U46" s="112"/>
      <c r="V46" s="112"/>
      <c r="W46" s="112"/>
      <c r="X46" s="112"/>
      <c r="Y46" s="112"/>
      <c r="Z46" s="112"/>
    </row>
    <row r="47" spans="1:26" ht="153" x14ac:dyDescent="0.2">
      <c r="A47" s="389"/>
      <c r="B47" s="137" t="s">
        <v>1639</v>
      </c>
      <c r="C47" s="139" t="s">
        <v>1640</v>
      </c>
      <c r="D47" s="138" t="s">
        <v>1593</v>
      </c>
      <c r="E47" s="139" t="s">
        <v>1643</v>
      </c>
      <c r="F47" s="188"/>
      <c r="G47" s="96"/>
      <c r="H47" s="187" t="s">
        <v>1963</v>
      </c>
      <c r="I47" s="112"/>
      <c r="J47" s="112"/>
      <c r="K47" s="112"/>
      <c r="L47" s="112"/>
      <c r="M47" s="112"/>
      <c r="N47" s="112"/>
      <c r="O47" s="112"/>
      <c r="P47" s="112"/>
      <c r="Q47" s="112"/>
      <c r="R47" s="112"/>
      <c r="S47" s="112"/>
      <c r="T47" s="112"/>
      <c r="U47" s="112"/>
      <c r="V47" s="112"/>
      <c r="W47" s="112"/>
      <c r="X47" s="112"/>
      <c r="Y47" s="112"/>
      <c r="Z47" s="112"/>
    </row>
    <row r="48" spans="1:26" ht="119" x14ac:dyDescent="0.2">
      <c r="A48" s="389"/>
      <c r="B48" s="137" t="s">
        <v>1639</v>
      </c>
      <c r="C48" s="139" t="s">
        <v>1640</v>
      </c>
      <c r="D48" s="138" t="s">
        <v>1595</v>
      </c>
      <c r="E48" s="139" t="s">
        <v>1644</v>
      </c>
      <c r="F48" s="188"/>
      <c r="G48" s="96"/>
      <c r="H48" s="187" t="s">
        <v>1963</v>
      </c>
      <c r="I48" s="112"/>
      <c r="J48" s="112"/>
      <c r="K48" s="112"/>
      <c r="L48" s="112"/>
      <c r="M48" s="112"/>
      <c r="N48" s="112"/>
      <c r="O48" s="112"/>
      <c r="P48" s="112"/>
      <c r="Q48" s="112"/>
      <c r="R48" s="112"/>
      <c r="S48" s="112"/>
      <c r="T48" s="112"/>
      <c r="U48" s="112"/>
      <c r="V48" s="112"/>
      <c r="W48" s="112"/>
      <c r="X48" s="112"/>
      <c r="Y48" s="112"/>
      <c r="Z48" s="112"/>
    </row>
    <row r="49" spans="1:26" ht="85" x14ac:dyDescent="0.2">
      <c r="A49" s="389"/>
      <c r="B49" s="137" t="s">
        <v>1639</v>
      </c>
      <c r="C49" s="139" t="s">
        <v>1640</v>
      </c>
      <c r="D49" s="138" t="s">
        <v>1597</v>
      </c>
      <c r="E49" s="139" t="s">
        <v>1645</v>
      </c>
      <c r="F49" s="188"/>
      <c r="G49" s="96"/>
      <c r="H49" s="187" t="s">
        <v>1963</v>
      </c>
      <c r="I49" s="112"/>
      <c r="J49" s="112"/>
      <c r="K49" s="112"/>
      <c r="L49" s="112"/>
      <c r="M49" s="112"/>
      <c r="N49" s="112"/>
      <c r="O49" s="112"/>
      <c r="P49" s="112"/>
      <c r="Q49" s="112"/>
      <c r="R49" s="112"/>
      <c r="S49" s="112"/>
      <c r="T49" s="112"/>
      <c r="U49" s="112"/>
      <c r="V49" s="112"/>
      <c r="W49" s="112"/>
      <c r="X49" s="112"/>
      <c r="Y49" s="112"/>
      <c r="Z49" s="112"/>
    </row>
    <row r="50" spans="1:26" ht="85" x14ac:dyDescent="0.2">
      <c r="A50" s="405"/>
      <c r="B50" s="137" t="s">
        <v>1639</v>
      </c>
      <c r="C50" s="139" t="s">
        <v>1640</v>
      </c>
      <c r="D50" s="138" t="s">
        <v>1599</v>
      </c>
      <c r="E50" s="139" t="s">
        <v>1646</v>
      </c>
      <c r="F50" s="188"/>
      <c r="G50" s="96"/>
      <c r="H50" s="187" t="s">
        <v>1963</v>
      </c>
      <c r="I50" s="112"/>
      <c r="J50" s="112"/>
      <c r="K50" s="112"/>
      <c r="L50" s="112"/>
      <c r="M50" s="112"/>
      <c r="N50" s="112"/>
      <c r="O50" s="112"/>
      <c r="P50" s="112"/>
      <c r="Q50" s="112"/>
      <c r="R50" s="112"/>
      <c r="S50" s="112"/>
      <c r="T50" s="112"/>
      <c r="U50" s="112"/>
      <c r="V50" s="112"/>
      <c r="W50" s="112"/>
      <c r="X50" s="112"/>
      <c r="Y50" s="112"/>
      <c r="Z50" s="112"/>
    </row>
    <row r="51" spans="1:26" ht="119" x14ac:dyDescent="0.2">
      <c r="A51" s="404" t="s">
        <v>1647</v>
      </c>
      <c r="B51" s="140" t="s">
        <v>1647</v>
      </c>
      <c r="C51" s="142" t="s">
        <v>1648</v>
      </c>
      <c r="D51" s="141" t="s">
        <v>1589</v>
      </c>
      <c r="E51" s="142" t="s">
        <v>1649</v>
      </c>
      <c r="F51" s="188"/>
      <c r="G51" s="96"/>
      <c r="H51" s="187" t="s">
        <v>1963</v>
      </c>
      <c r="I51" s="112"/>
      <c r="J51" s="112"/>
      <c r="K51" s="112"/>
      <c r="L51" s="112"/>
      <c r="M51" s="112"/>
      <c r="N51" s="112"/>
      <c r="O51" s="112"/>
      <c r="P51" s="112"/>
      <c r="Q51" s="112"/>
      <c r="R51" s="112"/>
      <c r="S51" s="112"/>
      <c r="T51" s="112"/>
      <c r="U51" s="112"/>
      <c r="V51" s="112"/>
      <c r="W51" s="112"/>
      <c r="X51" s="112"/>
      <c r="Y51" s="112"/>
      <c r="Z51" s="112"/>
    </row>
    <row r="52" spans="1:26" ht="51" x14ac:dyDescent="0.2">
      <c r="A52" s="389"/>
      <c r="B52" s="140" t="s">
        <v>1647</v>
      </c>
      <c r="C52" s="142" t="s">
        <v>1648</v>
      </c>
      <c r="D52" s="141" t="s">
        <v>1591</v>
      </c>
      <c r="E52" s="142" t="s">
        <v>1650</v>
      </c>
      <c r="F52" s="188"/>
      <c r="G52" s="96"/>
      <c r="H52" s="187" t="s">
        <v>1963</v>
      </c>
      <c r="I52" s="112"/>
      <c r="J52" s="112"/>
      <c r="K52" s="112"/>
      <c r="L52" s="112"/>
      <c r="M52" s="112"/>
      <c r="N52" s="112"/>
      <c r="O52" s="112"/>
      <c r="P52" s="112"/>
      <c r="Q52" s="112"/>
      <c r="R52" s="112"/>
      <c r="S52" s="112"/>
      <c r="T52" s="112"/>
      <c r="U52" s="112"/>
      <c r="V52" s="112"/>
      <c r="W52" s="112"/>
      <c r="X52" s="112"/>
      <c r="Y52" s="112"/>
      <c r="Z52" s="112"/>
    </row>
    <row r="53" spans="1:26" ht="102" x14ac:dyDescent="0.2">
      <c r="A53" s="389"/>
      <c r="B53" s="140" t="s">
        <v>1647</v>
      </c>
      <c r="C53" s="142" t="s">
        <v>1648</v>
      </c>
      <c r="D53" s="141" t="s">
        <v>1593</v>
      </c>
      <c r="E53" s="142" t="s">
        <v>1651</v>
      </c>
      <c r="F53" s="188"/>
      <c r="G53" s="96"/>
      <c r="H53" s="187" t="s">
        <v>1963</v>
      </c>
      <c r="I53" s="112"/>
      <c r="J53" s="112"/>
      <c r="K53" s="112"/>
      <c r="L53" s="112"/>
      <c r="M53" s="112"/>
      <c r="N53" s="112"/>
      <c r="O53" s="112"/>
      <c r="P53" s="112"/>
      <c r="Q53" s="112"/>
      <c r="R53" s="112"/>
      <c r="S53" s="112"/>
      <c r="T53" s="112"/>
      <c r="U53" s="112"/>
      <c r="V53" s="112"/>
      <c r="W53" s="112"/>
      <c r="X53" s="112"/>
      <c r="Y53" s="112"/>
      <c r="Z53" s="112"/>
    </row>
    <row r="54" spans="1:26" ht="119" x14ac:dyDescent="0.2">
      <c r="A54" s="389"/>
      <c r="B54" s="140" t="s">
        <v>1647</v>
      </c>
      <c r="C54" s="142" t="s">
        <v>1648</v>
      </c>
      <c r="D54" s="141" t="s">
        <v>1595</v>
      </c>
      <c r="E54" s="142" t="s">
        <v>1652</v>
      </c>
      <c r="F54" s="188"/>
      <c r="G54" s="96"/>
      <c r="H54" s="187" t="s">
        <v>1963</v>
      </c>
      <c r="I54" s="112"/>
      <c r="J54" s="112"/>
      <c r="K54" s="112"/>
      <c r="L54" s="112"/>
      <c r="M54" s="112"/>
      <c r="N54" s="112"/>
      <c r="O54" s="112"/>
      <c r="P54" s="112"/>
      <c r="Q54" s="112"/>
      <c r="R54" s="112"/>
      <c r="S54" s="112"/>
      <c r="T54" s="112"/>
      <c r="U54" s="112"/>
      <c r="V54" s="112"/>
      <c r="W54" s="112"/>
      <c r="X54" s="112"/>
      <c r="Y54" s="112"/>
      <c r="Z54" s="112"/>
    </row>
    <row r="55" spans="1:26" ht="68" x14ac:dyDescent="0.2">
      <c r="A55" s="389"/>
      <c r="B55" s="140" t="s">
        <v>1647</v>
      </c>
      <c r="C55" s="142" t="s">
        <v>1648</v>
      </c>
      <c r="D55" s="141" t="s">
        <v>1597</v>
      </c>
      <c r="E55" s="142" t="s">
        <v>1653</v>
      </c>
      <c r="F55" s="188"/>
      <c r="G55" s="96"/>
      <c r="H55" s="187" t="s">
        <v>1963</v>
      </c>
      <c r="I55" s="112"/>
      <c r="J55" s="112"/>
      <c r="K55" s="112"/>
      <c r="L55" s="112"/>
      <c r="M55" s="112"/>
      <c r="N55" s="112"/>
      <c r="O55" s="112"/>
      <c r="P55" s="112"/>
      <c r="Q55" s="112"/>
      <c r="R55" s="112"/>
      <c r="S55" s="112"/>
      <c r="T55" s="112"/>
      <c r="U55" s="112"/>
      <c r="V55" s="112"/>
      <c r="W55" s="112"/>
      <c r="X55" s="112"/>
      <c r="Y55" s="112"/>
      <c r="Z55" s="112"/>
    </row>
    <row r="56" spans="1:26" ht="102" x14ac:dyDescent="0.2">
      <c r="A56" s="405"/>
      <c r="B56" s="140" t="s">
        <v>1647</v>
      </c>
      <c r="C56" s="142" t="s">
        <v>1648</v>
      </c>
      <c r="D56" s="141" t="s">
        <v>1599</v>
      </c>
      <c r="E56" s="142" t="s">
        <v>1654</v>
      </c>
      <c r="F56" s="188"/>
      <c r="G56" s="96"/>
      <c r="H56" s="187" t="s">
        <v>1963</v>
      </c>
      <c r="I56" s="112"/>
      <c r="J56" s="112"/>
      <c r="K56" s="112"/>
      <c r="L56" s="112"/>
      <c r="M56" s="112"/>
      <c r="N56" s="112"/>
      <c r="O56" s="112"/>
      <c r="P56" s="112"/>
      <c r="Q56" s="112"/>
      <c r="R56" s="112"/>
      <c r="S56" s="112"/>
      <c r="T56" s="112"/>
      <c r="U56" s="112"/>
      <c r="V56" s="112"/>
      <c r="W56" s="112"/>
      <c r="X56" s="112"/>
      <c r="Y56" s="112"/>
      <c r="Z56" s="112"/>
    </row>
    <row r="57" spans="1:26" ht="119" x14ac:dyDescent="0.2">
      <c r="A57" s="404" t="s">
        <v>1655</v>
      </c>
      <c r="B57" s="137" t="s">
        <v>1656</v>
      </c>
      <c r="C57" s="139" t="s">
        <v>1657</v>
      </c>
      <c r="D57" s="143" t="s">
        <v>1589</v>
      </c>
      <c r="E57" s="139" t="s">
        <v>1658</v>
      </c>
      <c r="F57" s="188"/>
      <c r="G57" s="96"/>
      <c r="H57" s="187" t="s">
        <v>1963</v>
      </c>
      <c r="I57" s="112"/>
      <c r="J57" s="112"/>
      <c r="K57" s="112"/>
      <c r="L57" s="112"/>
      <c r="M57" s="112"/>
      <c r="N57" s="112"/>
      <c r="O57" s="112"/>
      <c r="P57" s="112"/>
      <c r="Q57" s="112"/>
      <c r="R57" s="112"/>
      <c r="S57" s="112"/>
      <c r="T57" s="112"/>
      <c r="U57" s="112"/>
      <c r="V57" s="112"/>
      <c r="W57" s="112"/>
      <c r="X57" s="112"/>
      <c r="Y57" s="112"/>
      <c r="Z57" s="112"/>
    </row>
    <row r="58" spans="1:26" ht="68" x14ac:dyDescent="0.2">
      <c r="A58" s="389"/>
      <c r="B58" s="137" t="s">
        <v>1659</v>
      </c>
      <c r="C58" s="137" t="s">
        <v>1660</v>
      </c>
      <c r="D58" s="138" t="s">
        <v>1589</v>
      </c>
      <c r="E58" s="139" t="s">
        <v>1661</v>
      </c>
      <c r="F58" s="188"/>
      <c r="G58" s="96"/>
      <c r="H58" s="187" t="s">
        <v>1963</v>
      </c>
      <c r="I58" s="112"/>
      <c r="J58" s="112"/>
      <c r="K58" s="112"/>
      <c r="L58" s="112"/>
      <c r="M58" s="112"/>
      <c r="N58" s="112"/>
      <c r="O58" s="112"/>
      <c r="P58" s="112"/>
      <c r="Q58" s="112"/>
      <c r="R58" s="112"/>
      <c r="S58" s="112"/>
      <c r="T58" s="112"/>
      <c r="U58" s="112"/>
      <c r="V58" s="112"/>
      <c r="W58" s="112"/>
      <c r="X58" s="112"/>
      <c r="Y58" s="112"/>
      <c r="Z58" s="112"/>
    </row>
    <row r="59" spans="1:26" ht="85" x14ac:dyDescent="0.2">
      <c r="A59" s="389"/>
      <c r="B59" s="137" t="s">
        <v>1659</v>
      </c>
      <c r="C59" s="137" t="s">
        <v>1660</v>
      </c>
      <c r="D59" s="138" t="s">
        <v>1591</v>
      </c>
      <c r="E59" s="139" t="s">
        <v>1662</v>
      </c>
      <c r="F59" s="188"/>
      <c r="G59" s="96"/>
      <c r="H59" s="187" t="s">
        <v>1963</v>
      </c>
      <c r="I59" s="112"/>
      <c r="J59" s="112"/>
      <c r="K59" s="112"/>
      <c r="L59" s="112"/>
      <c r="M59" s="112"/>
      <c r="N59" s="112"/>
      <c r="O59" s="112"/>
      <c r="P59" s="112"/>
      <c r="Q59" s="112"/>
      <c r="R59" s="112"/>
      <c r="S59" s="112"/>
      <c r="T59" s="112"/>
      <c r="U59" s="112"/>
      <c r="V59" s="112"/>
      <c r="W59" s="112"/>
      <c r="X59" s="112"/>
      <c r="Y59" s="112"/>
      <c r="Z59" s="112"/>
    </row>
    <row r="60" spans="1:26" ht="102" x14ac:dyDescent="0.2">
      <c r="A60" s="389"/>
      <c r="B60" s="137" t="s">
        <v>1659</v>
      </c>
      <c r="C60" s="137" t="s">
        <v>1660</v>
      </c>
      <c r="D60" s="138" t="s">
        <v>1593</v>
      </c>
      <c r="E60" s="139" t="s">
        <v>1663</v>
      </c>
      <c r="F60" s="188"/>
      <c r="G60" s="96"/>
      <c r="H60" s="187" t="s">
        <v>1963</v>
      </c>
      <c r="I60" s="112"/>
      <c r="J60" s="112"/>
      <c r="K60" s="112"/>
      <c r="L60" s="112"/>
      <c r="M60" s="112"/>
      <c r="N60" s="112"/>
      <c r="O60" s="112"/>
      <c r="P60" s="112"/>
      <c r="Q60" s="112"/>
      <c r="R60" s="112"/>
      <c r="S60" s="112"/>
      <c r="T60" s="112"/>
      <c r="U60" s="112"/>
      <c r="V60" s="112"/>
      <c r="W60" s="112"/>
      <c r="X60" s="112"/>
      <c r="Y60" s="112"/>
      <c r="Z60" s="112"/>
    </row>
    <row r="61" spans="1:26" ht="51" x14ac:dyDescent="0.2">
      <c r="A61" s="389"/>
      <c r="B61" s="137" t="s">
        <v>1659</v>
      </c>
      <c r="C61" s="137" t="s">
        <v>1660</v>
      </c>
      <c r="D61" s="138" t="s">
        <v>1595</v>
      </c>
      <c r="E61" s="139" t="s">
        <v>1664</v>
      </c>
      <c r="F61" s="188"/>
      <c r="G61" s="96"/>
      <c r="H61" s="187" t="s">
        <v>1963</v>
      </c>
      <c r="I61" s="112"/>
      <c r="J61" s="112"/>
      <c r="K61" s="112"/>
      <c r="L61" s="112"/>
      <c r="M61" s="112"/>
      <c r="N61" s="112"/>
      <c r="O61" s="112"/>
      <c r="P61" s="112"/>
      <c r="Q61" s="112"/>
      <c r="R61" s="112"/>
      <c r="S61" s="112"/>
      <c r="T61" s="112"/>
      <c r="U61" s="112"/>
      <c r="V61" s="112"/>
      <c r="W61" s="112"/>
      <c r="X61" s="112"/>
      <c r="Y61" s="112"/>
      <c r="Z61" s="112"/>
    </row>
    <row r="62" spans="1:26" ht="51" x14ac:dyDescent="0.2">
      <c r="A62" s="389"/>
      <c r="B62" s="137" t="s">
        <v>1659</v>
      </c>
      <c r="C62" s="137" t="s">
        <v>1660</v>
      </c>
      <c r="D62" s="138" t="s">
        <v>1597</v>
      </c>
      <c r="E62" s="139" t="s">
        <v>1665</v>
      </c>
      <c r="F62" s="188"/>
      <c r="G62" s="96"/>
      <c r="H62" s="187" t="s">
        <v>1963</v>
      </c>
      <c r="I62" s="112"/>
      <c r="J62" s="112"/>
      <c r="K62" s="112"/>
      <c r="L62" s="112"/>
      <c r="M62" s="112"/>
      <c r="N62" s="112"/>
      <c r="O62" s="112"/>
      <c r="P62" s="112"/>
      <c r="Q62" s="112"/>
      <c r="R62" s="112"/>
      <c r="S62" s="112"/>
      <c r="T62" s="112"/>
      <c r="U62" s="112"/>
      <c r="V62" s="112"/>
      <c r="W62" s="112"/>
      <c r="X62" s="112"/>
      <c r="Y62" s="112"/>
      <c r="Z62" s="112"/>
    </row>
    <row r="63" spans="1:26" ht="102" x14ac:dyDescent="0.2">
      <c r="A63" s="389"/>
      <c r="B63" s="137" t="s">
        <v>1659</v>
      </c>
      <c r="C63" s="137" t="s">
        <v>1660</v>
      </c>
      <c r="D63" s="138" t="s">
        <v>1599</v>
      </c>
      <c r="E63" s="139" t="s">
        <v>1666</v>
      </c>
      <c r="F63" s="188"/>
      <c r="G63" s="96"/>
      <c r="H63" s="187" t="s">
        <v>1963</v>
      </c>
      <c r="I63" s="112"/>
      <c r="J63" s="112"/>
      <c r="K63" s="112"/>
      <c r="L63" s="112"/>
      <c r="M63" s="112"/>
      <c r="N63" s="112"/>
      <c r="O63" s="112"/>
      <c r="P63" s="112"/>
      <c r="Q63" s="112"/>
      <c r="R63" s="112"/>
      <c r="S63" s="112"/>
      <c r="T63" s="112"/>
      <c r="U63" s="112"/>
      <c r="V63" s="112"/>
      <c r="W63" s="112"/>
      <c r="X63" s="112"/>
      <c r="Y63" s="112"/>
      <c r="Z63" s="112"/>
    </row>
    <row r="64" spans="1:26" ht="51" x14ac:dyDescent="0.2">
      <c r="A64" s="389"/>
      <c r="B64" s="137" t="s">
        <v>1659</v>
      </c>
      <c r="C64" s="137" t="s">
        <v>1660</v>
      </c>
      <c r="D64" s="138" t="s">
        <v>1601</v>
      </c>
      <c r="E64" s="139" t="s">
        <v>1667</v>
      </c>
      <c r="F64" s="188"/>
      <c r="G64" s="96"/>
      <c r="H64" s="187" t="s">
        <v>1963</v>
      </c>
      <c r="I64" s="112"/>
      <c r="J64" s="112"/>
      <c r="K64" s="112"/>
      <c r="L64" s="112"/>
      <c r="M64" s="112"/>
      <c r="N64" s="112"/>
      <c r="O64" s="112"/>
      <c r="P64" s="112"/>
      <c r="Q64" s="112"/>
      <c r="R64" s="112"/>
      <c r="S64" s="112"/>
      <c r="T64" s="112"/>
      <c r="U64" s="112"/>
      <c r="V64" s="112"/>
      <c r="W64" s="112"/>
      <c r="X64" s="112"/>
      <c r="Y64" s="112"/>
      <c r="Z64" s="112"/>
    </row>
    <row r="65" spans="1:26" ht="119" x14ac:dyDescent="0.2">
      <c r="A65" s="389"/>
      <c r="B65" s="137" t="s">
        <v>1659</v>
      </c>
      <c r="C65" s="137" t="s">
        <v>1660</v>
      </c>
      <c r="D65" s="138" t="s">
        <v>1603</v>
      </c>
      <c r="E65" s="139" t="s">
        <v>1668</v>
      </c>
      <c r="F65" s="188"/>
      <c r="G65" s="96"/>
      <c r="H65" s="187" t="s">
        <v>1963</v>
      </c>
      <c r="I65" s="112"/>
      <c r="J65" s="112"/>
      <c r="K65" s="112"/>
      <c r="L65" s="112"/>
      <c r="M65" s="112"/>
      <c r="N65" s="112"/>
      <c r="O65" s="112"/>
      <c r="P65" s="112"/>
      <c r="Q65" s="112"/>
      <c r="R65" s="112"/>
      <c r="S65" s="112"/>
      <c r="T65" s="112"/>
      <c r="U65" s="112"/>
      <c r="V65" s="112"/>
      <c r="W65" s="112"/>
      <c r="X65" s="112"/>
      <c r="Y65" s="112"/>
      <c r="Z65" s="112"/>
    </row>
    <row r="66" spans="1:26" ht="51" x14ac:dyDescent="0.2">
      <c r="A66" s="389"/>
      <c r="B66" s="137" t="s">
        <v>1659</v>
      </c>
      <c r="C66" s="137" t="s">
        <v>1660</v>
      </c>
      <c r="D66" s="138" t="s">
        <v>1605</v>
      </c>
      <c r="E66" s="139" t="s">
        <v>1669</v>
      </c>
      <c r="F66" s="188"/>
      <c r="G66" s="96"/>
      <c r="H66" s="187" t="s">
        <v>1963</v>
      </c>
      <c r="I66" s="112"/>
      <c r="J66" s="112"/>
      <c r="K66" s="112"/>
      <c r="L66" s="112"/>
      <c r="M66" s="112"/>
      <c r="N66" s="112"/>
      <c r="O66" s="112"/>
      <c r="P66" s="112"/>
      <c r="Q66" s="112"/>
      <c r="R66" s="112"/>
      <c r="S66" s="112"/>
      <c r="T66" s="112"/>
      <c r="U66" s="112"/>
      <c r="V66" s="112"/>
      <c r="W66" s="112"/>
      <c r="X66" s="112"/>
      <c r="Y66" s="112"/>
      <c r="Z66" s="112"/>
    </row>
    <row r="67" spans="1:26" ht="119" x14ac:dyDescent="0.2">
      <c r="A67" s="389"/>
      <c r="B67" s="137" t="s">
        <v>1659</v>
      </c>
      <c r="C67" s="137" t="s">
        <v>1660</v>
      </c>
      <c r="D67" s="138" t="s">
        <v>1617</v>
      </c>
      <c r="E67" s="139" t="s">
        <v>1670</v>
      </c>
      <c r="F67" s="188"/>
      <c r="G67" s="96"/>
      <c r="H67" s="187" t="s">
        <v>1963</v>
      </c>
      <c r="I67" s="112"/>
      <c r="J67" s="112"/>
      <c r="K67" s="112"/>
      <c r="L67" s="112"/>
      <c r="M67" s="112"/>
      <c r="N67" s="112"/>
      <c r="O67" s="112"/>
      <c r="P67" s="112"/>
      <c r="Q67" s="112"/>
      <c r="R67" s="112"/>
      <c r="S67" s="112"/>
      <c r="T67" s="112"/>
      <c r="U67" s="112"/>
      <c r="V67" s="112"/>
      <c r="W67" s="112"/>
      <c r="X67" s="112"/>
      <c r="Y67" s="112"/>
      <c r="Z67" s="112"/>
    </row>
    <row r="68" spans="1:26" ht="51" x14ac:dyDescent="0.2">
      <c r="A68" s="389"/>
      <c r="B68" s="137" t="s">
        <v>1659</v>
      </c>
      <c r="C68" s="137" t="s">
        <v>1660</v>
      </c>
      <c r="D68" s="138" t="s">
        <v>1619</v>
      </c>
      <c r="E68" s="139" t="s">
        <v>1671</v>
      </c>
      <c r="F68" s="188"/>
      <c r="G68" s="96"/>
      <c r="H68" s="187" t="s">
        <v>1963</v>
      </c>
      <c r="I68" s="112"/>
      <c r="J68" s="112"/>
      <c r="K68" s="112"/>
      <c r="L68" s="112"/>
      <c r="M68" s="112"/>
      <c r="N68" s="112"/>
      <c r="O68" s="112"/>
      <c r="P68" s="112"/>
      <c r="Q68" s="112"/>
      <c r="R68" s="112"/>
      <c r="S68" s="112"/>
      <c r="T68" s="112"/>
      <c r="U68" s="112"/>
      <c r="V68" s="112"/>
      <c r="W68" s="112"/>
      <c r="X68" s="112"/>
      <c r="Y68" s="112"/>
      <c r="Z68" s="112"/>
    </row>
    <row r="69" spans="1:26" ht="34" x14ac:dyDescent="0.2">
      <c r="A69" s="389"/>
      <c r="B69" s="137" t="s">
        <v>1672</v>
      </c>
      <c r="C69" s="137" t="s">
        <v>1673</v>
      </c>
      <c r="D69" s="138" t="s">
        <v>1589</v>
      </c>
      <c r="E69" s="139" t="s">
        <v>1674</v>
      </c>
      <c r="F69" s="188"/>
      <c r="G69" s="96"/>
      <c r="H69" s="187" t="s">
        <v>1963</v>
      </c>
      <c r="I69" s="112"/>
      <c r="J69" s="112"/>
      <c r="K69" s="112"/>
      <c r="L69" s="112"/>
      <c r="M69" s="112"/>
      <c r="N69" s="112"/>
      <c r="O69" s="112"/>
      <c r="P69" s="112"/>
      <c r="Q69" s="112"/>
      <c r="R69" s="112"/>
      <c r="S69" s="112"/>
      <c r="T69" s="112"/>
      <c r="U69" s="112"/>
      <c r="V69" s="112"/>
      <c r="W69" s="112"/>
      <c r="X69" s="112"/>
      <c r="Y69" s="112"/>
      <c r="Z69" s="112"/>
    </row>
    <row r="70" spans="1:26" ht="68" x14ac:dyDescent="0.2">
      <c r="A70" s="405"/>
      <c r="B70" s="137" t="s">
        <v>1672</v>
      </c>
      <c r="C70" s="137" t="s">
        <v>1673</v>
      </c>
      <c r="D70" s="138" t="s">
        <v>1591</v>
      </c>
      <c r="E70" s="139" t="s">
        <v>1954</v>
      </c>
      <c r="F70" s="188"/>
      <c r="G70" s="96"/>
      <c r="H70" s="187" t="s">
        <v>1963</v>
      </c>
      <c r="I70" s="112"/>
      <c r="J70" s="112"/>
      <c r="K70" s="112"/>
      <c r="L70" s="112"/>
      <c r="M70" s="112"/>
      <c r="N70" s="112"/>
      <c r="O70" s="112"/>
      <c r="P70" s="112"/>
      <c r="Q70" s="112"/>
      <c r="R70" s="112"/>
      <c r="S70" s="112"/>
      <c r="T70" s="112"/>
      <c r="U70" s="112"/>
      <c r="V70" s="112"/>
      <c r="W70" s="112"/>
      <c r="X70" s="112"/>
      <c r="Y70" s="112"/>
      <c r="Z70" s="112"/>
    </row>
    <row r="71" spans="1:26" ht="85" x14ac:dyDescent="0.2">
      <c r="A71" s="404" t="s">
        <v>1676</v>
      </c>
      <c r="B71" s="140" t="s">
        <v>1676</v>
      </c>
      <c r="C71" s="140" t="s">
        <v>1677</v>
      </c>
      <c r="D71" s="141" t="s">
        <v>1589</v>
      </c>
      <c r="E71" s="142" t="s">
        <v>1678</v>
      </c>
      <c r="F71" s="188"/>
      <c r="G71" s="96"/>
      <c r="H71" s="187" t="s">
        <v>1963</v>
      </c>
      <c r="I71" s="112"/>
      <c r="J71" s="112"/>
      <c r="K71" s="112"/>
      <c r="L71" s="112"/>
      <c r="M71" s="112"/>
      <c r="N71" s="112"/>
      <c r="O71" s="112"/>
      <c r="P71" s="112"/>
      <c r="Q71" s="112"/>
      <c r="R71" s="112"/>
      <c r="S71" s="112"/>
      <c r="T71" s="112"/>
      <c r="U71" s="112"/>
      <c r="V71" s="112"/>
      <c r="W71" s="112"/>
      <c r="X71" s="112"/>
      <c r="Y71" s="112"/>
      <c r="Z71" s="112"/>
    </row>
    <row r="72" spans="1:26" ht="68" x14ac:dyDescent="0.2">
      <c r="A72" s="389"/>
      <c r="B72" s="140" t="s">
        <v>1676</v>
      </c>
      <c r="C72" s="140" t="s">
        <v>1677</v>
      </c>
      <c r="D72" s="141" t="s">
        <v>1591</v>
      </c>
      <c r="E72" s="142" t="s">
        <v>1679</v>
      </c>
      <c r="F72" s="188"/>
      <c r="G72" s="96"/>
      <c r="H72" s="187" t="s">
        <v>1963</v>
      </c>
      <c r="I72" s="112"/>
      <c r="J72" s="112"/>
      <c r="K72" s="112"/>
      <c r="L72" s="112"/>
      <c r="M72" s="112"/>
      <c r="N72" s="112"/>
      <c r="O72" s="112"/>
      <c r="P72" s="112"/>
      <c r="Q72" s="112"/>
      <c r="R72" s="112"/>
      <c r="S72" s="112"/>
      <c r="T72" s="112"/>
      <c r="U72" s="112"/>
      <c r="V72" s="112"/>
      <c r="W72" s="112"/>
      <c r="X72" s="112"/>
      <c r="Y72" s="112"/>
      <c r="Z72" s="112"/>
    </row>
    <row r="73" spans="1:26" ht="68" x14ac:dyDescent="0.2">
      <c r="A73" s="405"/>
      <c r="B73" s="140" t="s">
        <v>1676</v>
      </c>
      <c r="C73" s="140" t="s">
        <v>1677</v>
      </c>
      <c r="D73" s="141" t="s">
        <v>1593</v>
      </c>
      <c r="E73" s="142" t="s">
        <v>1680</v>
      </c>
      <c r="F73" s="188"/>
      <c r="G73" s="96"/>
      <c r="H73" s="187" t="s">
        <v>1963</v>
      </c>
      <c r="I73" s="112"/>
      <c r="J73" s="112"/>
      <c r="K73" s="112"/>
      <c r="L73" s="112"/>
      <c r="M73" s="112"/>
      <c r="N73" s="112"/>
      <c r="O73" s="112"/>
      <c r="P73" s="112"/>
      <c r="Q73" s="112"/>
      <c r="R73" s="112"/>
      <c r="S73" s="112"/>
      <c r="T73" s="112"/>
      <c r="U73" s="112"/>
      <c r="V73" s="112"/>
      <c r="W73" s="112"/>
      <c r="X73" s="112"/>
      <c r="Y73" s="112"/>
      <c r="Z73" s="112"/>
    </row>
    <row r="74" spans="1:26" ht="85" x14ac:dyDescent="0.2">
      <c r="A74" s="406" t="s">
        <v>1681</v>
      </c>
      <c r="B74" s="137" t="s">
        <v>1681</v>
      </c>
      <c r="C74" s="137" t="s">
        <v>1682</v>
      </c>
      <c r="D74" s="138" t="s">
        <v>1589</v>
      </c>
      <c r="E74" s="139" t="s">
        <v>1683</v>
      </c>
      <c r="F74" s="188"/>
      <c r="G74" s="96"/>
      <c r="H74" s="187" t="s">
        <v>1963</v>
      </c>
      <c r="I74" s="112"/>
      <c r="J74" s="112"/>
      <c r="K74" s="112"/>
      <c r="L74" s="112"/>
      <c r="M74" s="112"/>
      <c r="N74" s="112"/>
      <c r="O74" s="112"/>
      <c r="P74" s="112"/>
      <c r="Q74" s="112"/>
      <c r="R74" s="112"/>
      <c r="S74" s="112"/>
      <c r="T74" s="112"/>
      <c r="U74" s="112"/>
      <c r="V74" s="112"/>
      <c r="W74" s="112"/>
      <c r="X74" s="112"/>
      <c r="Y74" s="112"/>
      <c r="Z74" s="112"/>
    </row>
    <row r="75" spans="1:26" ht="51" x14ac:dyDescent="0.2">
      <c r="A75" s="389"/>
      <c r="B75" s="137" t="s">
        <v>1681</v>
      </c>
      <c r="C75" s="137" t="s">
        <v>1682</v>
      </c>
      <c r="D75" s="138" t="s">
        <v>1591</v>
      </c>
      <c r="E75" s="139" t="s">
        <v>1684</v>
      </c>
      <c r="F75" s="188"/>
      <c r="G75" s="96"/>
      <c r="H75" s="187" t="s">
        <v>1963</v>
      </c>
      <c r="I75" s="112"/>
      <c r="J75" s="112"/>
      <c r="K75" s="112"/>
      <c r="L75" s="112"/>
      <c r="M75" s="112"/>
      <c r="N75" s="112"/>
      <c r="O75" s="112"/>
      <c r="P75" s="112"/>
      <c r="Q75" s="112"/>
      <c r="R75" s="112"/>
      <c r="S75" s="112"/>
      <c r="T75" s="112"/>
      <c r="U75" s="112"/>
      <c r="V75" s="112"/>
      <c r="W75" s="112"/>
      <c r="X75" s="112"/>
      <c r="Y75" s="112"/>
      <c r="Z75" s="112"/>
    </row>
    <row r="76" spans="1:26" ht="68" x14ac:dyDescent="0.2">
      <c r="A76" s="389"/>
      <c r="B76" s="137" t="s">
        <v>1681</v>
      </c>
      <c r="C76" s="137" t="s">
        <v>1682</v>
      </c>
      <c r="D76" s="138" t="s">
        <v>1593</v>
      </c>
      <c r="E76" s="139" t="s">
        <v>1685</v>
      </c>
      <c r="F76" s="188"/>
      <c r="G76" s="96"/>
      <c r="H76" s="187" t="s">
        <v>1963</v>
      </c>
      <c r="I76" s="112"/>
      <c r="J76" s="112"/>
      <c r="K76" s="112"/>
      <c r="L76" s="112"/>
      <c r="M76" s="112"/>
      <c r="N76" s="112"/>
      <c r="O76" s="112"/>
      <c r="P76" s="112"/>
      <c r="Q76" s="112"/>
      <c r="R76" s="112"/>
      <c r="S76" s="112"/>
      <c r="T76" s="112"/>
      <c r="U76" s="112"/>
      <c r="V76" s="112"/>
      <c r="W76" s="112"/>
      <c r="X76" s="112"/>
      <c r="Y76" s="112"/>
      <c r="Z76" s="112"/>
    </row>
    <row r="77" spans="1:26" ht="85" x14ac:dyDescent="0.2">
      <c r="A77" s="389"/>
      <c r="B77" s="137" t="s">
        <v>1681</v>
      </c>
      <c r="C77" s="137" t="s">
        <v>1682</v>
      </c>
      <c r="D77" s="138" t="s">
        <v>1595</v>
      </c>
      <c r="E77" s="139" t="s">
        <v>1686</v>
      </c>
      <c r="F77" s="188"/>
      <c r="G77" s="96"/>
      <c r="H77" s="187" t="s">
        <v>1963</v>
      </c>
      <c r="I77" s="112"/>
      <c r="J77" s="112"/>
      <c r="K77" s="112"/>
      <c r="L77" s="112"/>
      <c r="M77" s="112"/>
      <c r="N77" s="112"/>
      <c r="O77" s="112"/>
      <c r="P77" s="112"/>
      <c r="Q77" s="112"/>
      <c r="R77" s="112"/>
      <c r="S77" s="112"/>
      <c r="T77" s="112"/>
      <c r="U77" s="112"/>
      <c r="V77" s="112"/>
      <c r="W77" s="112"/>
      <c r="X77" s="112"/>
      <c r="Y77" s="112"/>
      <c r="Z77" s="112"/>
    </row>
    <row r="78" spans="1:26" ht="13.5" customHeight="1" x14ac:dyDescent="0.2">
      <c r="A78" s="112"/>
      <c r="B78" s="69"/>
      <c r="C78" s="69"/>
      <c r="D78" s="70"/>
      <c r="E78" s="189"/>
      <c r="F78" s="188"/>
      <c r="G78" s="96"/>
      <c r="H78" s="188"/>
      <c r="I78" s="112"/>
      <c r="J78" s="112"/>
      <c r="K78" s="112"/>
      <c r="L78" s="112"/>
      <c r="M78" s="112"/>
      <c r="N78" s="112"/>
      <c r="O78" s="112"/>
      <c r="P78" s="112"/>
      <c r="Q78" s="112"/>
      <c r="R78" s="112"/>
      <c r="S78" s="112"/>
      <c r="T78" s="112"/>
      <c r="U78" s="112"/>
      <c r="V78" s="112"/>
      <c r="W78" s="112"/>
      <c r="X78" s="112"/>
      <c r="Y78" s="112"/>
      <c r="Z78" s="112"/>
    </row>
    <row r="79" spans="1:26" ht="13.5" customHeight="1" x14ac:dyDescent="0.2">
      <c r="A79" s="112"/>
      <c r="B79" s="69"/>
      <c r="C79" s="69"/>
      <c r="D79" s="70"/>
      <c r="E79" s="189"/>
      <c r="F79" s="188"/>
      <c r="G79" s="96"/>
      <c r="H79" s="188"/>
      <c r="I79" s="112"/>
      <c r="J79" s="112"/>
      <c r="K79" s="112"/>
      <c r="L79" s="112"/>
      <c r="M79" s="112"/>
      <c r="N79" s="112"/>
      <c r="O79" s="112"/>
      <c r="P79" s="112"/>
      <c r="Q79" s="112"/>
      <c r="R79" s="112"/>
      <c r="S79" s="112"/>
      <c r="T79" s="112"/>
      <c r="U79" s="112"/>
      <c r="V79" s="112"/>
      <c r="W79" s="112"/>
      <c r="X79" s="112"/>
      <c r="Y79" s="112"/>
      <c r="Z79" s="112"/>
    </row>
    <row r="80" spans="1:26" ht="13.5" customHeight="1" x14ac:dyDescent="0.2">
      <c r="A80" s="112"/>
      <c r="B80" s="69"/>
      <c r="C80" s="69"/>
      <c r="D80" s="70"/>
      <c r="E80" s="189"/>
      <c r="F80" s="188"/>
      <c r="G80" s="96"/>
      <c r="H80" s="188"/>
      <c r="I80" s="112"/>
      <c r="J80" s="112"/>
      <c r="K80" s="112"/>
      <c r="L80" s="112"/>
      <c r="M80" s="112"/>
      <c r="N80" s="112"/>
      <c r="O80" s="112"/>
      <c r="P80" s="112"/>
      <c r="Q80" s="112"/>
      <c r="R80" s="112"/>
      <c r="S80" s="112"/>
      <c r="T80" s="112"/>
      <c r="U80" s="112"/>
      <c r="V80" s="112"/>
      <c r="W80" s="112"/>
      <c r="X80" s="112"/>
      <c r="Y80" s="112"/>
      <c r="Z80" s="112"/>
    </row>
    <row r="81" spans="1:26" ht="13.5" customHeight="1" x14ac:dyDescent="0.2">
      <c r="A81" s="112"/>
      <c r="B81" s="69"/>
      <c r="C81" s="69"/>
      <c r="D81" s="70"/>
      <c r="E81" s="189"/>
      <c r="F81" s="188"/>
      <c r="G81" s="96"/>
      <c r="H81" s="188"/>
      <c r="I81" s="112"/>
      <c r="J81" s="112"/>
      <c r="K81" s="112"/>
      <c r="L81" s="112"/>
      <c r="M81" s="112"/>
      <c r="N81" s="112"/>
      <c r="O81" s="112"/>
      <c r="P81" s="112"/>
      <c r="Q81" s="112"/>
      <c r="R81" s="112"/>
      <c r="S81" s="112"/>
      <c r="T81" s="112"/>
      <c r="U81" s="112"/>
      <c r="V81" s="112"/>
      <c r="W81" s="112"/>
      <c r="X81" s="112"/>
      <c r="Y81" s="112"/>
      <c r="Z81" s="112"/>
    </row>
    <row r="82" spans="1:26" ht="13.5" customHeight="1" x14ac:dyDescent="0.2">
      <c r="A82" s="112"/>
      <c r="B82" s="69"/>
      <c r="C82" s="69"/>
      <c r="D82" s="70"/>
      <c r="E82" s="189"/>
      <c r="F82" s="188"/>
      <c r="G82" s="96"/>
      <c r="H82" s="188"/>
      <c r="I82" s="112"/>
      <c r="J82" s="112"/>
      <c r="K82" s="112"/>
      <c r="L82" s="112"/>
      <c r="M82" s="112"/>
      <c r="N82" s="112"/>
      <c r="O82" s="112"/>
      <c r="P82" s="112"/>
      <c r="Q82" s="112"/>
      <c r="R82" s="112"/>
      <c r="S82" s="112"/>
      <c r="T82" s="112"/>
      <c r="U82" s="112"/>
      <c r="V82" s="112"/>
      <c r="W82" s="112"/>
      <c r="X82" s="112"/>
      <c r="Y82" s="112"/>
      <c r="Z82" s="112"/>
    </row>
    <row r="83" spans="1:26" ht="13.5" customHeight="1" x14ac:dyDescent="0.2">
      <c r="A83" s="112"/>
      <c r="B83" s="69"/>
      <c r="C83" s="69"/>
      <c r="D83" s="70"/>
      <c r="E83" s="189"/>
      <c r="F83" s="188"/>
      <c r="G83" s="96"/>
      <c r="H83" s="188"/>
      <c r="I83" s="112"/>
      <c r="J83" s="112"/>
      <c r="K83" s="112"/>
      <c r="L83" s="112"/>
      <c r="M83" s="112"/>
      <c r="N83" s="112"/>
      <c r="O83" s="112"/>
      <c r="P83" s="112"/>
      <c r="Q83" s="112"/>
      <c r="R83" s="112"/>
      <c r="S83" s="112"/>
      <c r="T83" s="112"/>
      <c r="U83" s="112"/>
      <c r="V83" s="112"/>
      <c r="W83" s="112"/>
      <c r="X83" s="112"/>
      <c r="Y83" s="112"/>
      <c r="Z83" s="112"/>
    </row>
    <row r="84" spans="1:26" ht="13.5" customHeight="1" x14ac:dyDescent="0.2">
      <c r="A84" s="112"/>
      <c r="B84" s="69"/>
      <c r="C84" s="69"/>
      <c r="D84" s="70"/>
      <c r="E84" s="189"/>
      <c r="F84" s="188"/>
      <c r="G84" s="96"/>
      <c r="H84" s="188"/>
      <c r="I84" s="112"/>
      <c r="J84" s="112"/>
      <c r="K84" s="112"/>
      <c r="L84" s="112"/>
      <c r="M84" s="112"/>
      <c r="N84" s="112"/>
      <c r="O84" s="112"/>
      <c r="P84" s="112"/>
      <c r="Q84" s="112"/>
      <c r="R84" s="112"/>
      <c r="S84" s="112"/>
      <c r="T84" s="112"/>
      <c r="U84" s="112"/>
      <c r="V84" s="112"/>
      <c r="W84" s="112"/>
      <c r="X84" s="112"/>
      <c r="Y84" s="112"/>
      <c r="Z84" s="112"/>
    </row>
    <row r="85" spans="1:26" ht="13.5" customHeight="1" x14ac:dyDescent="0.2">
      <c r="A85" s="112"/>
      <c r="B85" s="69"/>
      <c r="C85" s="69"/>
      <c r="D85" s="70"/>
      <c r="E85" s="189"/>
      <c r="F85" s="188"/>
      <c r="G85" s="96"/>
      <c r="H85" s="188"/>
      <c r="I85" s="112"/>
      <c r="J85" s="112"/>
      <c r="K85" s="112"/>
      <c r="L85" s="112"/>
      <c r="M85" s="112"/>
      <c r="N85" s="112"/>
      <c r="O85" s="112"/>
      <c r="P85" s="112"/>
      <c r="Q85" s="112"/>
      <c r="R85" s="112"/>
      <c r="S85" s="112"/>
      <c r="T85" s="112"/>
      <c r="U85" s="112"/>
      <c r="V85" s="112"/>
      <c r="W85" s="112"/>
      <c r="X85" s="112"/>
      <c r="Y85" s="112"/>
      <c r="Z85" s="112"/>
    </row>
    <row r="86" spans="1:26" ht="13.5" customHeight="1" x14ac:dyDescent="0.2">
      <c r="A86" s="112"/>
      <c r="B86" s="69"/>
      <c r="C86" s="69"/>
      <c r="D86" s="70"/>
      <c r="E86" s="189"/>
      <c r="F86" s="188"/>
      <c r="G86" s="96"/>
      <c r="H86" s="188"/>
      <c r="I86" s="112"/>
      <c r="J86" s="112"/>
      <c r="K86" s="112"/>
      <c r="L86" s="112"/>
      <c r="M86" s="112"/>
      <c r="N86" s="112"/>
      <c r="O86" s="112"/>
      <c r="P86" s="112"/>
      <c r="Q86" s="112"/>
      <c r="R86" s="112"/>
      <c r="S86" s="112"/>
      <c r="T86" s="112"/>
      <c r="U86" s="112"/>
      <c r="V86" s="112"/>
      <c r="W86" s="112"/>
      <c r="X86" s="112"/>
      <c r="Y86" s="112"/>
      <c r="Z86" s="112"/>
    </row>
    <row r="87" spans="1:26" ht="13.5" customHeight="1" x14ac:dyDescent="0.2">
      <c r="A87" s="112"/>
      <c r="B87" s="69"/>
      <c r="C87" s="78"/>
      <c r="D87" s="70"/>
      <c r="E87" s="189"/>
      <c r="F87" s="188"/>
      <c r="G87" s="96"/>
      <c r="H87" s="188"/>
      <c r="I87" s="112"/>
      <c r="J87" s="112"/>
      <c r="K87" s="112"/>
      <c r="L87" s="112"/>
      <c r="M87" s="112"/>
      <c r="N87" s="112"/>
      <c r="O87" s="112"/>
      <c r="P87" s="112"/>
      <c r="Q87" s="112"/>
      <c r="R87" s="112"/>
      <c r="S87" s="112"/>
      <c r="T87" s="112"/>
      <c r="U87" s="112"/>
      <c r="V87" s="112"/>
      <c r="W87" s="112"/>
      <c r="X87" s="112"/>
      <c r="Y87" s="112"/>
      <c r="Z87" s="112"/>
    </row>
    <row r="88" spans="1:26" ht="13.5" customHeight="1" x14ac:dyDescent="0.2">
      <c r="A88" s="112"/>
      <c r="B88" s="69"/>
      <c r="C88" s="78"/>
      <c r="D88" s="70"/>
      <c r="E88" s="189"/>
      <c r="F88" s="188"/>
      <c r="G88" s="96"/>
      <c r="H88" s="188"/>
      <c r="I88" s="112"/>
      <c r="J88" s="112"/>
      <c r="K88" s="112"/>
      <c r="L88" s="112"/>
      <c r="M88" s="112"/>
      <c r="N88" s="112"/>
      <c r="O88" s="112"/>
      <c r="P88" s="112"/>
      <c r="Q88" s="112"/>
      <c r="R88" s="112"/>
      <c r="S88" s="112"/>
      <c r="T88" s="112"/>
      <c r="U88" s="112"/>
      <c r="V88" s="112"/>
      <c r="W88" s="112"/>
      <c r="X88" s="112"/>
      <c r="Y88" s="112"/>
      <c r="Z88" s="112"/>
    </row>
    <row r="89" spans="1:26" ht="13.5" customHeight="1" x14ac:dyDescent="0.2">
      <c r="A89" s="112"/>
      <c r="B89" s="69"/>
      <c r="C89" s="78"/>
      <c r="D89" s="70"/>
      <c r="E89" s="189"/>
      <c r="F89" s="188"/>
      <c r="G89" s="96"/>
      <c r="H89" s="188"/>
      <c r="I89" s="112"/>
      <c r="J89" s="112"/>
      <c r="K89" s="112"/>
      <c r="L89" s="112"/>
      <c r="M89" s="112"/>
      <c r="N89" s="112"/>
      <c r="O89" s="112"/>
      <c r="P89" s="112"/>
      <c r="Q89" s="112"/>
      <c r="R89" s="112"/>
      <c r="S89" s="112"/>
      <c r="T89" s="112"/>
      <c r="U89" s="112"/>
      <c r="V89" s="112"/>
      <c r="W89" s="112"/>
      <c r="X89" s="112"/>
      <c r="Y89" s="112"/>
      <c r="Z89" s="112"/>
    </row>
    <row r="90" spans="1:26" ht="13.5" customHeight="1" x14ac:dyDescent="0.2">
      <c r="A90" s="112"/>
      <c r="B90" s="69"/>
      <c r="C90" s="78"/>
      <c r="D90" s="70"/>
      <c r="E90" s="189"/>
      <c r="F90" s="188"/>
      <c r="G90" s="96"/>
      <c r="H90" s="188"/>
      <c r="I90" s="112"/>
      <c r="J90" s="112"/>
      <c r="K90" s="112"/>
      <c r="L90" s="112"/>
      <c r="M90" s="112"/>
      <c r="N90" s="112"/>
      <c r="O90" s="112"/>
      <c r="P90" s="112"/>
      <c r="Q90" s="112"/>
      <c r="R90" s="112"/>
      <c r="S90" s="112"/>
      <c r="T90" s="112"/>
      <c r="U90" s="112"/>
      <c r="V90" s="112"/>
      <c r="W90" s="112"/>
      <c r="X90" s="112"/>
      <c r="Y90" s="112"/>
      <c r="Z90" s="112"/>
    </row>
    <row r="91" spans="1:26" ht="13.5" customHeight="1" x14ac:dyDescent="0.2">
      <c r="A91" s="112"/>
      <c r="B91" s="69"/>
      <c r="C91" s="78"/>
      <c r="D91" s="70"/>
      <c r="E91" s="189"/>
      <c r="F91" s="188"/>
      <c r="G91" s="96"/>
      <c r="H91" s="188"/>
      <c r="I91" s="112"/>
      <c r="J91" s="112"/>
      <c r="K91" s="112"/>
      <c r="L91" s="112"/>
      <c r="M91" s="112"/>
      <c r="N91" s="112"/>
      <c r="O91" s="112"/>
      <c r="P91" s="112"/>
      <c r="Q91" s="112"/>
      <c r="R91" s="112"/>
      <c r="S91" s="112"/>
      <c r="T91" s="112"/>
      <c r="U91" s="112"/>
      <c r="V91" s="112"/>
      <c r="W91" s="112"/>
      <c r="X91" s="112"/>
      <c r="Y91" s="112"/>
      <c r="Z91" s="112"/>
    </row>
    <row r="92" spans="1:26" ht="13.5" customHeight="1" x14ac:dyDescent="0.2">
      <c r="A92" s="112"/>
      <c r="B92" s="69"/>
      <c r="C92" s="78"/>
      <c r="D92" s="70"/>
      <c r="E92" s="189"/>
      <c r="F92" s="188"/>
      <c r="G92" s="96"/>
      <c r="H92" s="188"/>
      <c r="I92" s="112"/>
      <c r="J92" s="112"/>
      <c r="K92" s="112"/>
      <c r="L92" s="112"/>
      <c r="M92" s="112"/>
      <c r="N92" s="112"/>
      <c r="O92" s="112"/>
      <c r="P92" s="112"/>
      <c r="Q92" s="112"/>
      <c r="R92" s="112"/>
      <c r="S92" s="112"/>
      <c r="T92" s="112"/>
      <c r="U92" s="112"/>
      <c r="V92" s="112"/>
      <c r="W92" s="112"/>
      <c r="X92" s="112"/>
      <c r="Y92" s="112"/>
      <c r="Z92" s="112"/>
    </row>
    <row r="93" spans="1:26" ht="13.5" customHeight="1" x14ac:dyDescent="0.2">
      <c r="A93" s="112"/>
      <c r="B93" s="69"/>
      <c r="C93" s="78"/>
      <c r="D93" s="70"/>
      <c r="E93" s="189"/>
      <c r="F93" s="188"/>
      <c r="G93" s="96"/>
      <c r="H93" s="188"/>
      <c r="I93" s="112"/>
      <c r="J93" s="112"/>
      <c r="K93" s="112"/>
      <c r="L93" s="112"/>
      <c r="M93" s="112"/>
      <c r="N93" s="112"/>
      <c r="O93" s="112"/>
      <c r="P93" s="112"/>
      <c r="Q93" s="112"/>
      <c r="R93" s="112"/>
      <c r="S93" s="112"/>
      <c r="T93" s="112"/>
      <c r="U93" s="112"/>
      <c r="V93" s="112"/>
      <c r="W93" s="112"/>
      <c r="X93" s="112"/>
      <c r="Y93" s="112"/>
      <c r="Z93" s="112"/>
    </row>
    <row r="94" spans="1:26" ht="13.5" customHeight="1" x14ac:dyDescent="0.2">
      <c r="A94" s="112"/>
      <c r="B94" s="69"/>
      <c r="C94" s="78"/>
      <c r="D94" s="70"/>
      <c r="E94" s="189"/>
      <c r="F94" s="188"/>
      <c r="G94" s="96"/>
      <c r="H94" s="188"/>
      <c r="I94" s="112"/>
      <c r="J94" s="112"/>
      <c r="K94" s="112"/>
      <c r="L94" s="112"/>
      <c r="M94" s="112"/>
      <c r="N94" s="112"/>
      <c r="O94" s="112"/>
      <c r="P94" s="112"/>
      <c r="Q94" s="112"/>
      <c r="R94" s="112"/>
      <c r="S94" s="112"/>
      <c r="T94" s="112"/>
      <c r="U94" s="112"/>
      <c r="V94" s="112"/>
      <c r="W94" s="112"/>
      <c r="X94" s="112"/>
      <c r="Y94" s="112"/>
      <c r="Z94" s="112"/>
    </row>
    <row r="95" spans="1:26" ht="13.5" customHeight="1" x14ac:dyDescent="0.2">
      <c r="A95" s="112"/>
      <c r="B95" s="69"/>
      <c r="C95" s="78"/>
      <c r="D95" s="70"/>
      <c r="E95" s="189"/>
      <c r="F95" s="188"/>
      <c r="G95" s="96"/>
      <c r="H95" s="188"/>
      <c r="I95" s="112"/>
      <c r="J95" s="112"/>
      <c r="K95" s="112"/>
      <c r="L95" s="112"/>
      <c r="M95" s="112"/>
      <c r="N95" s="112"/>
      <c r="O95" s="112"/>
      <c r="P95" s="112"/>
      <c r="Q95" s="112"/>
      <c r="R95" s="112"/>
      <c r="S95" s="112"/>
      <c r="T95" s="112"/>
      <c r="U95" s="112"/>
      <c r="V95" s="112"/>
      <c r="W95" s="112"/>
      <c r="X95" s="112"/>
      <c r="Y95" s="112"/>
      <c r="Z95" s="112"/>
    </row>
    <row r="96" spans="1:26" ht="13.5" customHeight="1" x14ac:dyDescent="0.2">
      <c r="A96" s="112"/>
      <c r="B96" s="69"/>
      <c r="C96" s="78"/>
      <c r="D96" s="70"/>
      <c r="E96" s="189"/>
      <c r="F96" s="188"/>
      <c r="G96" s="96"/>
      <c r="H96" s="188"/>
      <c r="I96" s="112"/>
      <c r="J96" s="112"/>
      <c r="K96" s="112"/>
      <c r="L96" s="112"/>
      <c r="M96" s="112"/>
      <c r="N96" s="112"/>
      <c r="O96" s="112"/>
      <c r="P96" s="112"/>
      <c r="Q96" s="112"/>
      <c r="R96" s="112"/>
      <c r="S96" s="112"/>
      <c r="T96" s="112"/>
      <c r="U96" s="112"/>
      <c r="V96" s="112"/>
      <c r="W96" s="112"/>
      <c r="X96" s="112"/>
      <c r="Y96" s="112"/>
      <c r="Z96" s="112"/>
    </row>
    <row r="97" spans="1:26" ht="13.5" customHeight="1" x14ac:dyDescent="0.2">
      <c r="A97" s="112"/>
      <c r="B97" s="69"/>
      <c r="C97" s="78"/>
      <c r="D97" s="70"/>
      <c r="E97" s="189"/>
      <c r="F97" s="188"/>
      <c r="G97" s="96"/>
      <c r="H97" s="188"/>
      <c r="I97" s="112"/>
      <c r="J97" s="112"/>
      <c r="K97" s="112"/>
      <c r="L97" s="112"/>
      <c r="M97" s="112"/>
      <c r="N97" s="112"/>
      <c r="O97" s="112"/>
      <c r="P97" s="112"/>
      <c r="Q97" s="112"/>
      <c r="R97" s="112"/>
      <c r="S97" s="112"/>
      <c r="T97" s="112"/>
      <c r="U97" s="112"/>
      <c r="V97" s="112"/>
      <c r="W97" s="112"/>
      <c r="X97" s="112"/>
      <c r="Y97" s="112"/>
      <c r="Z97" s="112"/>
    </row>
    <row r="98" spans="1:26" ht="13.5" customHeight="1" x14ac:dyDescent="0.2">
      <c r="A98" s="112"/>
      <c r="B98" s="69"/>
      <c r="C98" s="78"/>
      <c r="D98" s="70"/>
      <c r="E98" s="189"/>
      <c r="F98" s="188"/>
      <c r="G98" s="96"/>
      <c r="H98" s="188"/>
      <c r="I98" s="112"/>
      <c r="J98" s="112"/>
      <c r="K98" s="112"/>
      <c r="L98" s="112"/>
      <c r="M98" s="112"/>
      <c r="N98" s="112"/>
      <c r="O98" s="112"/>
      <c r="P98" s="112"/>
      <c r="Q98" s="112"/>
      <c r="R98" s="112"/>
      <c r="S98" s="112"/>
      <c r="T98" s="112"/>
      <c r="U98" s="112"/>
      <c r="V98" s="112"/>
      <c r="W98" s="112"/>
      <c r="X98" s="112"/>
      <c r="Y98" s="112"/>
      <c r="Z98" s="112"/>
    </row>
    <row r="99" spans="1:26" ht="13.5" customHeight="1" x14ac:dyDescent="0.2">
      <c r="A99" s="112"/>
      <c r="B99" s="69"/>
      <c r="C99" s="78"/>
      <c r="D99" s="70"/>
      <c r="E99" s="189"/>
      <c r="F99" s="188"/>
      <c r="G99" s="96"/>
      <c r="H99" s="188"/>
      <c r="I99" s="112"/>
      <c r="J99" s="112"/>
      <c r="K99" s="112"/>
      <c r="L99" s="112"/>
      <c r="M99" s="112"/>
      <c r="N99" s="112"/>
      <c r="O99" s="112"/>
      <c r="P99" s="112"/>
      <c r="Q99" s="112"/>
      <c r="R99" s="112"/>
      <c r="S99" s="112"/>
      <c r="T99" s="112"/>
      <c r="U99" s="112"/>
      <c r="V99" s="112"/>
      <c r="W99" s="112"/>
      <c r="X99" s="112"/>
      <c r="Y99" s="112"/>
      <c r="Z99" s="112"/>
    </row>
    <row r="100" spans="1:26" ht="13.5" customHeight="1" x14ac:dyDescent="0.2">
      <c r="A100" s="112"/>
      <c r="B100" s="69"/>
      <c r="C100" s="78"/>
      <c r="D100" s="70"/>
      <c r="E100" s="189"/>
      <c r="F100" s="188"/>
      <c r="G100" s="96"/>
      <c r="H100" s="188"/>
      <c r="I100" s="112"/>
      <c r="J100" s="112"/>
      <c r="K100" s="112"/>
      <c r="L100" s="112"/>
      <c r="M100" s="112"/>
      <c r="N100" s="112"/>
      <c r="O100" s="112"/>
      <c r="P100" s="112"/>
      <c r="Q100" s="112"/>
      <c r="R100" s="112"/>
      <c r="S100" s="112"/>
      <c r="T100" s="112"/>
      <c r="U100" s="112"/>
      <c r="V100" s="112"/>
      <c r="W100" s="112"/>
      <c r="X100" s="112"/>
      <c r="Y100" s="112"/>
      <c r="Z100" s="112"/>
    </row>
    <row r="101" spans="1:26" ht="13.5" customHeight="1" x14ac:dyDescent="0.2">
      <c r="A101" s="112"/>
      <c r="B101" s="69"/>
      <c r="C101" s="78"/>
      <c r="D101" s="70"/>
      <c r="E101" s="189"/>
      <c r="F101" s="188"/>
      <c r="G101" s="96"/>
      <c r="H101" s="188"/>
      <c r="I101" s="112"/>
      <c r="J101" s="112"/>
      <c r="K101" s="112"/>
      <c r="L101" s="112"/>
      <c r="M101" s="112"/>
      <c r="N101" s="112"/>
      <c r="O101" s="112"/>
      <c r="P101" s="112"/>
      <c r="Q101" s="112"/>
      <c r="R101" s="112"/>
      <c r="S101" s="112"/>
      <c r="T101" s="112"/>
      <c r="U101" s="112"/>
      <c r="V101" s="112"/>
      <c r="W101" s="112"/>
      <c r="X101" s="112"/>
      <c r="Y101" s="112"/>
      <c r="Z101" s="112"/>
    </row>
    <row r="102" spans="1:26" ht="13.5" customHeight="1" x14ac:dyDescent="0.2">
      <c r="A102" s="112"/>
      <c r="B102" s="69"/>
      <c r="C102" s="78"/>
      <c r="D102" s="70"/>
      <c r="E102" s="189"/>
      <c r="F102" s="188"/>
      <c r="G102" s="96"/>
      <c r="H102" s="188"/>
      <c r="I102" s="112"/>
      <c r="J102" s="112"/>
      <c r="K102" s="112"/>
      <c r="L102" s="112"/>
      <c r="M102" s="112"/>
      <c r="N102" s="112"/>
      <c r="O102" s="112"/>
      <c r="P102" s="112"/>
      <c r="Q102" s="112"/>
      <c r="R102" s="112"/>
      <c r="S102" s="112"/>
      <c r="T102" s="112"/>
      <c r="U102" s="112"/>
      <c r="V102" s="112"/>
      <c r="W102" s="112"/>
      <c r="X102" s="112"/>
      <c r="Y102" s="112"/>
      <c r="Z102" s="112"/>
    </row>
    <row r="103" spans="1:26" ht="13.5" customHeight="1" x14ac:dyDescent="0.2">
      <c r="A103" s="112"/>
      <c r="B103" s="69"/>
      <c r="C103" s="78"/>
      <c r="D103" s="70"/>
      <c r="E103" s="189"/>
      <c r="F103" s="188"/>
      <c r="G103" s="96"/>
      <c r="H103" s="188"/>
      <c r="I103" s="112"/>
      <c r="J103" s="112"/>
      <c r="K103" s="112"/>
      <c r="L103" s="112"/>
      <c r="M103" s="112"/>
      <c r="N103" s="112"/>
      <c r="O103" s="112"/>
      <c r="P103" s="112"/>
      <c r="Q103" s="112"/>
      <c r="R103" s="112"/>
      <c r="S103" s="112"/>
      <c r="T103" s="112"/>
      <c r="U103" s="112"/>
      <c r="V103" s="112"/>
      <c r="W103" s="112"/>
      <c r="X103" s="112"/>
      <c r="Y103" s="112"/>
      <c r="Z103" s="112"/>
    </row>
    <row r="104" spans="1:26" ht="13.5" customHeight="1" x14ac:dyDescent="0.2">
      <c r="A104" s="112"/>
      <c r="B104" s="69"/>
      <c r="C104" s="78"/>
      <c r="D104" s="70"/>
      <c r="E104" s="189"/>
      <c r="F104" s="188"/>
      <c r="G104" s="96"/>
      <c r="H104" s="188"/>
      <c r="I104" s="112"/>
      <c r="J104" s="112"/>
      <c r="K104" s="112"/>
      <c r="L104" s="112"/>
      <c r="M104" s="112"/>
      <c r="N104" s="112"/>
      <c r="O104" s="112"/>
      <c r="P104" s="112"/>
      <c r="Q104" s="112"/>
      <c r="R104" s="112"/>
      <c r="S104" s="112"/>
      <c r="T104" s="112"/>
      <c r="U104" s="112"/>
      <c r="V104" s="112"/>
      <c r="W104" s="112"/>
      <c r="X104" s="112"/>
      <c r="Y104" s="112"/>
      <c r="Z104" s="112"/>
    </row>
    <row r="105" spans="1:26" ht="13.5" customHeight="1" x14ac:dyDescent="0.2">
      <c r="A105" s="112"/>
      <c r="B105" s="69"/>
      <c r="C105" s="78"/>
      <c r="D105" s="70"/>
      <c r="E105" s="189"/>
      <c r="F105" s="188"/>
      <c r="G105" s="96"/>
      <c r="H105" s="188"/>
      <c r="I105" s="112"/>
      <c r="J105" s="112"/>
      <c r="K105" s="112"/>
      <c r="L105" s="112"/>
      <c r="M105" s="112"/>
      <c r="N105" s="112"/>
      <c r="O105" s="112"/>
      <c r="P105" s="112"/>
      <c r="Q105" s="112"/>
      <c r="R105" s="112"/>
      <c r="S105" s="112"/>
      <c r="T105" s="112"/>
      <c r="U105" s="112"/>
      <c r="V105" s="112"/>
      <c r="W105" s="112"/>
      <c r="X105" s="112"/>
      <c r="Y105" s="112"/>
      <c r="Z105" s="112"/>
    </row>
    <row r="106" spans="1:26" ht="13.5" customHeight="1" x14ac:dyDescent="0.2">
      <c r="A106" s="112"/>
      <c r="B106" s="69"/>
      <c r="C106" s="78"/>
      <c r="D106" s="70"/>
      <c r="E106" s="189"/>
      <c r="F106" s="188"/>
      <c r="G106" s="96"/>
      <c r="H106" s="188"/>
      <c r="I106" s="112"/>
      <c r="J106" s="112"/>
      <c r="K106" s="112"/>
      <c r="L106" s="112"/>
      <c r="M106" s="112"/>
      <c r="N106" s="112"/>
      <c r="O106" s="112"/>
      <c r="P106" s="112"/>
      <c r="Q106" s="112"/>
      <c r="R106" s="112"/>
      <c r="S106" s="112"/>
      <c r="T106" s="112"/>
      <c r="U106" s="112"/>
      <c r="V106" s="112"/>
      <c r="W106" s="112"/>
      <c r="X106" s="112"/>
      <c r="Y106" s="112"/>
      <c r="Z106" s="112"/>
    </row>
    <row r="107" spans="1:26" ht="13.5" customHeight="1" x14ac:dyDescent="0.2">
      <c r="A107" s="112"/>
      <c r="B107" s="69"/>
      <c r="C107" s="78"/>
      <c r="D107" s="70"/>
      <c r="E107" s="189"/>
      <c r="F107" s="188"/>
      <c r="G107" s="96"/>
      <c r="H107" s="188"/>
      <c r="I107" s="112"/>
      <c r="J107" s="112"/>
      <c r="K107" s="112"/>
      <c r="L107" s="112"/>
      <c r="M107" s="112"/>
      <c r="N107" s="112"/>
      <c r="O107" s="112"/>
      <c r="P107" s="112"/>
      <c r="Q107" s="112"/>
      <c r="R107" s="112"/>
      <c r="S107" s="112"/>
      <c r="T107" s="112"/>
      <c r="U107" s="112"/>
      <c r="V107" s="112"/>
      <c r="W107" s="112"/>
      <c r="X107" s="112"/>
      <c r="Y107" s="112"/>
      <c r="Z107" s="112"/>
    </row>
    <row r="108" spans="1:26" ht="13.5" customHeight="1" x14ac:dyDescent="0.2">
      <c r="A108" s="112"/>
      <c r="B108" s="69"/>
      <c r="C108" s="78"/>
      <c r="D108" s="70"/>
      <c r="E108" s="189"/>
      <c r="F108" s="188"/>
      <c r="G108" s="96"/>
      <c r="H108" s="188"/>
      <c r="I108" s="112"/>
      <c r="J108" s="112"/>
      <c r="K108" s="112"/>
      <c r="L108" s="112"/>
      <c r="M108" s="112"/>
      <c r="N108" s="112"/>
      <c r="O108" s="112"/>
      <c r="P108" s="112"/>
      <c r="Q108" s="112"/>
      <c r="R108" s="112"/>
      <c r="S108" s="112"/>
      <c r="T108" s="112"/>
      <c r="U108" s="112"/>
      <c r="V108" s="112"/>
      <c r="W108" s="112"/>
      <c r="X108" s="112"/>
      <c r="Y108" s="112"/>
      <c r="Z108" s="112"/>
    </row>
    <row r="109" spans="1:26" ht="13.5" customHeight="1" x14ac:dyDescent="0.2">
      <c r="A109" s="112"/>
      <c r="B109" s="69"/>
      <c r="C109" s="78"/>
      <c r="D109" s="70"/>
      <c r="E109" s="189"/>
      <c r="F109" s="188"/>
      <c r="G109" s="96"/>
      <c r="H109" s="188"/>
      <c r="I109" s="112"/>
      <c r="J109" s="112"/>
      <c r="K109" s="112"/>
      <c r="L109" s="112"/>
      <c r="M109" s="112"/>
      <c r="N109" s="112"/>
      <c r="O109" s="112"/>
      <c r="P109" s="112"/>
      <c r="Q109" s="112"/>
      <c r="R109" s="112"/>
      <c r="S109" s="112"/>
      <c r="T109" s="112"/>
      <c r="U109" s="112"/>
      <c r="V109" s="112"/>
      <c r="W109" s="112"/>
      <c r="X109" s="112"/>
      <c r="Y109" s="112"/>
      <c r="Z109" s="112"/>
    </row>
    <row r="110" spans="1:26" ht="13.5" customHeight="1" x14ac:dyDescent="0.2">
      <c r="A110" s="112"/>
      <c r="B110" s="69"/>
      <c r="C110" s="78"/>
      <c r="D110" s="70"/>
      <c r="E110" s="189"/>
      <c r="F110" s="188"/>
      <c r="G110" s="96"/>
      <c r="H110" s="188"/>
      <c r="I110" s="112"/>
      <c r="J110" s="112"/>
      <c r="K110" s="112"/>
      <c r="L110" s="112"/>
      <c r="M110" s="112"/>
      <c r="N110" s="112"/>
      <c r="O110" s="112"/>
      <c r="P110" s="112"/>
      <c r="Q110" s="112"/>
      <c r="R110" s="112"/>
      <c r="S110" s="112"/>
      <c r="T110" s="112"/>
      <c r="U110" s="112"/>
      <c r="V110" s="112"/>
      <c r="W110" s="112"/>
      <c r="X110" s="112"/>
      <c r="Y110" s="112"/>
      <c r="Z110" s="112"/>
    </row>
    <row r="111" spans="1:26" ht="13.5" customHeight="1" x14ac:dyDescent="0.2">
      <c r="A111" s="112"/>
      <c r="B111" s="69"/>
      <c r="C111" s="78"/>
      <c r="D111" s="70"/>
      <c r="E111" s="189"/>
      <c r="F111" s="188"/>
      <c r="G111" s="96"/>
      <c r="H111" s="188"/>
      <c r="I111" s="112"/>
      <c r="J111" s="112"/>
      <c r="K111" s="112"/>
      <c r="L111" s="112"/>
      <c r="M111" s="112"/>
      <c r="N111" s="112"/>
      <c r="O111" s="112"/>
      <c r="P111" s="112"/>
      <c r="Q111" s="112"/>
      <c r="R111" s="112"/>
      <c r="S111" s="112"/>
      <c r="T111" s="112"/>
      <c r="U111" s="112"/>
      <c r="V111" s="112"/>
      <c r="W111" s="112"/>
      <c r="X111" s="112"/>
      <c r="Y111" s="112"/>
      <c r="Z111" s="112"/>
    </row>
    <row r="112" spans="1:26" ht="13.5" customHeight="1" x14ac:dyDescent="0.2">
      <c r="A112" s="112"/>
      <c r="B112" s="69"/>
      <c r="C112" s="78"/>
      <c r="D112" s="70"/>
      <c r="E112" s="189"/>
      <c r="F112" s="188"/>
      <c r="G112" s="96"/>
      <c r="H112" s="188"/>
      <c r="I112" s="112"/>
      <c r="J112" s="112"/>
      <c r="K112" s="112"/>
      <c r="L112" s="112"/>
      <c r="M112" s="112"/>
      <c r="N112" s="112"/>
      <c r="O112" s="112"/>
      <c r="P112" s="112"/>
      <c r="Q112" s="112"/>
      <c r="R112" s="112"/>
      <c r="S112" s="112"/>
      <c r="T112" s="112"/>
      <c r="U112" s="112"/>
      <c r="V112" s="112"/>
      <c r="W112" s="112"/>
      <c r="X112" s="112"/>
      <c r="Y112" s="112"/>
      <c r="Z112" s="112"/>
    </row>
    <row r="113" spans="1:26" ht="13.5" customHeight="1" x14ac:dyDescent="0.2">
      <c r="A113" s="112"/>
      <c r="B113" s="69"/>
      <c r="C113" s="78"/>
      <c r="D113" s="70"/>
      <c r="E113" s="189"/>
      <c r="F113" s="188"/>
      <c r="G113" s="96"/>
      <c r="H113" s="188"/>
      <c r="I113" s="112"/>
      <c r="J113" s="112"/>
      <c r="K113" s="112"/>
      <c r="L113" s="112"/>
      <c r="M113" s="112"/>
      <c r="N113" s="112"/>
      <c r="O113" s="112"/>
      <c r="P113" s="112"/>
      <c r="Q113" s="112"/>
      <c r="R113" s="112"/>
      <c r="S113" s="112"/>
      <c r="T113" s="112"/>
      <c r="U113" s="112"/>
      <c r="V113" s="112"/>
      <c r="W113" s="112"/>
      <c r="X113" s="112"/>
      <c r="Y113" s="112"/>
      <c r="Z113" s="112"/>
    </row>
    <row r="114" spans="1:26" ht="13.5" customHeight="1" x14ac:dyDescent="0.2">
      <c r="A114" s="112"/>
      <c r="B114" s="69"/>
      <c r="C114" s="78"/>
      <c r="D114" s="70"/>
      <c r="E114" s="189"/>
      <c r="F114" s="188"/>
      <c r="G114" s="96"/>
      <c r="H114" s="188"/>
      <c r="I114" s="112"/>
      <c r="J114" s="112"/>
      <c r="K114" s="112"/>
      <c r="L114" s="112"/>
      <c r="M114" s="112"/>
      <c r="N114" s="112"/>
      <c r="O114" s="112"/>
      <c r="P114" s="112"/>
      <c r="Q114" s="112"/>
      <c r="R114" s="112"/>
      <c r="S114" s="112"/>
      <c r="T114" s="112"/>
      <c r="U114" s="112"/>
      <c r="V114" s="112"/>
      <c r="W114" s="112"/>
      <c r="X114" s="112"/>
      <c r="Y114" s="112"/>
      <c r="Z114" s="112"/>
    </row>
    <row r="115" spans="1:26" ht="13.5" customHeight="1" x14ac:dyDescent="0.2">
      <c r="A115" s="112"/>
      <c r="B115" s="69"/>
      <c r="C115" s="78"/>
      <c r="D115" s="70"/>
      <c r="E115" s="189"/>
      <c r="F115" s="188"/>
      <c r="G115" s="96"/>
      <c r="H115" s="188"/>
      <c r="I115" s="112"/>
      <c r="J115" s="112"/>
      <c r="K115" s="112"/>
      <c r="L115" s="112"/>
      <c r="M115" s="112"/>
      <c r="N115" s="112"/>
      <c r="O115" s="112"/>
      <c r="P115" s="112"/>
      <c r="Q115" s="112"/>
      <c r="R115" s="112"/>
      <c r="S115" s="112"/>
      <c r="T115" s="112"/>
      <c r="U115" s="112"/>
      <c r="V115" s="112"/>
      <c r="W115" s="112"/>
      <c r="X115" s="112"/>
      <c r="Y115" s="112"/>
      <c r="Z115" s="112"/>
    </row>
    <row r="116" spans="1:26" ht="13.5" customHeight="1" x14ac:dyDescent="0.2">
      <c r="A116" s="112"/>
      <c r="B116" s="69"/>
      <c r="C116" s="78"/>
      <c r="D116" s="70"/>
      <c r="E116" s="189"/>
      <c r="F116" s="188"/>
      <c r="G116" s="96"/>
      <c r="H116" s="188"/>
      <c r="I116" s="112"/>
      <c r="J116" s="112"/>
      <c r="K116" s="112"/>
      <c r="L116" s="112"/>
      <c r="M116" s="112"/>
      <c r="N116" s="112"/>
      <c r="O116" s="112"/>
      <c r="P116" s="112"/>
      <c r="Q116" s="112"/>
      <c r="R116" s="112"/>
      <c r="S116" s="112"/>
      <c r="T116" s="112"/>
      <c r="U116" s="112"/>
      <c r="V116" s="112"/>
      <c r="W116" s="112"/>
      <c r="X116" s="112"/>
      <c r="Y116" s="112"/>
      <c r="Z116" s="112"/>
    </row>
    <row r="117" spans="1:26" ht="13.5" customHeight="1" x14ac:dyDescent="0.2">
      <c r="A117" s="112"/>
      <c r="B117" s="69"/>
      <c r="C117" s="78"/>
      <c r="D117" s="70"/>
      <c r="E117" s="189"/>
      <c r="F117" s="188"/>
      <c r="G117" s="96"/>
      <c r="H117" s="188"/>
      <c r="I117" s="112"/>
      <c r="J117" s="112"/>
      <c r="K117" s="112"/>
      <c r="L117" s="112"/>
      <c r="M117" s="112"/>
      <c r="N117" s="112"/>
      <c r="O117" s="112"/>
      <c r="P117" s="112"/>
      <c r="Q117" s="112"/>
      <c r="R117" s="112"/>
      <c r="S117" s="112"/>
      <c r="T117" s="112"/>
      <c r="U117" s="112"/>
      <c r="V117" s="112"/>
      <c r="W117" s="112"/>
      <c r="X117" s="112"/>
      <c r="Y117" s="112"/>
      <c r="Z117" s="112"/>
    </row>
    <row r="118" spans="1:26" ht="13.5" customHeight="1" x14ac:dyDescent="0.2">
      <c r="A118" s="112"/>
      <c r="B118" s="69"/>
      <c r="C118" s="78"/>
      <c r="D118" s="70"/>
      <c r="E118" s="189"/>
      <c r="F118" s="188"/>
      <c r="G118" s="96"/>
      <c r="H118" s="188"/>
      <c r="I118" s="112"/>
      <c r="J118" s="112"/>
      <c r="K118" s="112"/>
      <c r="L118" s="112"/>
      <c r="M118" s="112"/>
      <c r="N118" s="112"/>
      <c r="O118" s="112"/>
      <c r="P118" s="112"/>
      <c r="Q118" s="112"/>
      <c r="R118" s="112"/>
      <c r="S118" s="112"/>
      <c r="T118" s="112"/>
      <c r="U118" s="112"/>
      <c r="V118" s="112"/>
      <c r="W118" s="112"/>
      <c r="X118" s="112"/>
      <c r="Y118" s="112"/>
      <c r="Z118" s="112"/>
    </row>
    <row r="119" spans="1:26" ht="13.5" customHeight="1" x14ac:dyDescent="0.2">
      <c r="A119" s="112"/>
      <c r="B119" s="69"/>
      <c r="C119" s="78"/>
      <c r="D119" s="70"/>
      <c r="E119" s="189"/>
      <c r="F119" s="188"/>
      <c r="G119" s="96"/>
      <c r="H119" s="188"/>
      <c r="I119" s="112"/>
      <c r="J119" s="112"/>
      <c r="K119" s="112"/>
      <c r="L119" s="112"/>
      <c r="M119" s="112"/>
      <c r="N119" s="112"/>
      <c r="O119" s="112"/>
      <c r="P119" s="112"/>
      <c r="Q119" s="112"/>
      <c r="R119" s="112"/>
      <c r="S119" s="112"/>
      <c r="T119" s="112"/>
      <c r="U119" s="112"/>
      <c r="V119" s="112"/>
      <c r="W119" s="112"/>
      <c r="X119" s="112"/>
      <c r="Y119" s="112"/>
      <c r="Z119" s="112"/>
    </row>
    <row r="120" spans="1:26" ht="13.5" customHeight="1" x14ac:dyDescent="0.2">
      <c r="A120" s="112"/>
      <c r="B120" s="69"/>
      <c r="C120" s="78"/>
      <c r="D120" s="70"/>
      <c r="E120" s="189"/>
      <c r="F120" s="188"/>
      <c r="G120" s="96"/>
      <c r="H120" s="188"/>
      <c r="I120" s="112"/>
      <c r="J120" s="112"/>
      <c r="K120" s="112"/>
      <c r="L120" s="112"/>
      <c r="M120" s="112"/>
      <c r="N120" s="112"/>
      <c r="O120" s="112"/>
      <c r="P120" s="112"/>
      <c r="Q120" s="112"/>
      <c r="R120" s="112"/>
      <c r="S120" s="112"/>
      <c r="T120" s="112"/>
      <c r="U120" s="112"/>
      <c r="V120" s="112"/>
      <c r="W120" s="112"/>
      <c r="X120" s="112"/>
      <c r="Y120" s="112"/>
      <c r="Z120" s="112"/>
    </row>
    <row r="121" spans="1:26" ht="13.5" customHeight="1" x14ac:dyDescent="0.2">
      <c r="A121" s="112"/>
      <c r="B121" s="69"/>
      <c r="C121" s="78"/>
      <c r="D121" s="70"/>
      <c r="E121" s="189"/>
      <c r="F121" s="188"/>
      <c r="G121" s="96"/>
      <c r="H121" s="188"/>
      <c r="I121" s="112"/>
      <c r="J121" s="112"/>
      <c r="K121" s="112"/>
      <c r="L121" s="112"/>
      <c r="M121" s="112"/>
      <c r="N121" s="112"/>
      <c r="O121" s="112"/>
      <c r="P121" s="112"/>
      <c r="Q121" s="112"/>
      <c r="R121" s="112"/>
      <c r="S121" s="112"/>
      <c r="T121" s="112"/>
      <c r="U121" s="112"/>
      <c r="V121" s="112"/>
      <c r="W121" s="112"/>
      <c r="X121" s="112"/>
      <c r="Y121" s="112"/>
      <c r="Z121" s="112"/>
    </row>
    <row r="122" spans="1:26" ht="13.5" customHeight="1" x14ac:dyDescent="0.2">
      <c r="A122" s="112"/>
      <c r="B122" s="69"/>
      <c r="C122" s="78"/>
      <c r="D122" s="70"/>
      <c r="E122" s="189"/>
      <c r="F122" s="188"/>
      <c r="G122" s="96"/>
      <c r="H122" s="188"/>
      <c r="I122" s="112"/>
      <c r="J122" s="112"/>
      <c r="K122" s="112"/>
      <c r="L122" s="112"/>
      <c r="M122" s="112"/>
      <c r="N122" s="112"/>
      <c r="O122" s="112"/>
      <c r="P122" s="112"/>
      <c r="Q122" s="112"/>
      <c r="R122" s="112"/>
      <c r="S122" s="112"/>
      <c r="T122" s="112"/>
      <c r="U122" s="112"/>
      <c r="V122" s="112"/>
      <c r="W122" s="112"/>
      <c r="X122" s="112"/>
      <c r="Y122" s="112"/>
      <c r="Z122" s="112"/>
    </row>
    <row r="123" spans="1:26" ht="13.5" customHeight="1" x14ac:dyDescent="0.2">
      <c r="A123" s="112"/>
      <c r="B123" s="69"/>
      <c r="C123" s="78"/>
      <c r="D123" s="70"/>
      <c r="E123" s="189"/>
      <c r="F123" s="188"/>
      <c r="G123" s="96"/>
      <c r="H123" s="188"/>
      <c r="I123" s="112"/>
      <c r="J123" s="112"/>
      <c r="K123" s="112"/>
      <c r="L123" s="112"/>
      <c r="M123" s="112"/>
      <c r="N123" s="112"/>
      <c r="O123" s="112"/>
      <c r="P123" s="112"/>
      <c r="Q123" s="112"/>
      <c r="R123" s="112"/>
      <c r="S123" s="112"/>
      <c r="T123" s="112"/>
      <c r="U123" s="112"/>
      <c r="V123" s="112"/>
      <c r="W123" s="112"/>
      <c r="X123" s="112"/>
      <c r="Y123" s="112"/>
      <c r="Z123" s="112"/>
    </row>
    <row r="124" spans="1:26" ht="13.5" customHeight="1" x14ac:dyDescent="0.2">
      <c r="A124" s="112"/>
      <c r="B124" s="69"/>
      <c r="C124" s="78"/>
      <c r="D124" s="70"/>
      <c r="E124" s="189"/>
      <c r="F124" s="188"/>
      <c r="G124" s="96"/>
      <c r="H124" s="188"/>
      <c r="I124" s="112"/>
      <c r="J124" s="112"/>
      <c r="K124" s="112"/>
      <c r="L124" s="112"/>
      <c r="M124" s="112"/>
      <c r="N124" s="112"/>
      <c r="O124" s="112"/>
      <c r="P124" s="112"/>
      <c r="Q124" s="112"/>
      <c r="R124" s="112"/>
      <c r="S124" s="112"/>
      <c r="T124" s="112"/>
      <c r="U124" s="112"/>
      <c r="V124" s="112"/>
      <c r="W124" s="112"/>
      <c r="X124" s="112"/>
      <c r="Y124" s="112"/>
      <c r="Z124" s="112"/>
    </row>
    <row r="125" spans="1:26" ht="13.5" customHeight="1" x14ac:dyDescent="0.2">
      <c r="A125" s="112"/>
      <c r="B125" s="69"/>
      <c r="C125" s="78"/>
      <c r="D125" s="70"/>
      <c r="E125" s="189"/>
      <c r="F125" s="188"/>
      <c r="G125" s="96"/>
      <c r="H125" s="188"/>
      <c r="I125" s="112"/>
      <c r="J125" s="112"/>
      <c r="K125" s="112"/>
      <c r="L125" s="112"/>
      <c r="M125" s="112"/>
      <c r="N125" s="112"/>
      <c r="O125" s="112"/>
      <c r="P125" s="112"/>
      <c r="Q125" s="112"/>
      <c r="R125" s="112"/>
      <c r="S125" s="112"/>
      <c r="T125" s="112"/>
      <c r="U125" s="112"/>
      <c r="V125" s="112"/>
      <c r="W125" s="112"/>
      <c r="X125" s="112"/>
      <c r="Y125" s="112"/>
      <c r="Z125" s="112"/>
    </row>
    <row r="126" spans="1:26" ht="13.5" customHeight="1" x14ac:dyDescent="0.2">
      <c r="A126" s="112"/>
      <c r="B126" s="69"/>
      <c r="C126" s="78"/>
      <c r="D126" s="70"/>
      <c r="E126" s="189"/>
      <c r="F126" s="188"/>
      <c r="G126" s="96"/>
      <c r="H126" s="188"/>
      <c r="I126" s="112"/>
      <c r="J126" s="112"/>
      <c r="K126" s="112"/>
      <c r="L126" s="112"/>
      <c r="M126" s="112"/>
      <c r="N126" s="112"/>
      <c r="O126" s="112"/>
      <c r="P126" s="112"/>
      <c r="Q126" s="112"/>
      <c r="R126" s="112"/>
      <c r="S126" s="112"/>
      <c r="T126" s="112"/>
      <c r="U126" s="112"/>
      <c r="V126" s="112"/>
      <c r="W126" s="112"/>
      <c r="X126" s="112"/>
      <c r="Y126" s="112"/>
      <c r="Z126" s="112"/>
    </row>
    <row r="127" spans="1:26" ht="13.5" customHeight="1" x14ac:dyDescent="0.2">
      <c r="A127" s="112"/>
      <c r="B127" s="69"/>
      <c r="C127" s="78"/>
      <c r="D127" s="70"/>
      <c r="E127" s="189"/>
      <c r="F127" s="188"/>
      <c r="G127" s="96"/>
      <c r="H127" s="188"/>
      <c r="I127" s="112"/>
      <c r="J127" s="112"/>
      <c r="K127" s="112"/>
      <c r="L127" s="112"/>
      <c r="M127" s="112"/>
      <c r="N127" s="112"/>
      <c r="O127" s="112"/>
      <c r="P127" s="112"/>
      <c r="Q127" s="112"/>
      <c r="R127" s="112"/>
      <c r="S127" s="112"/>
      <c r="T127" s="112"/>
      <c r="U127" s="112"/>
      <c r="V127" s="112"/>
      <c r="W127" s="112"/>
      <c r="X127" s="112"/>
      <c r="Y127" s="112"/>
      <c r="Z127" s="112"/>
    </row>
    <row r="128" spans="1:26" ht="13.5" customHeight="1" x14ac:dyDescent="0.2">
      <c r="A128" s="112"/>
      <c r="B128" s="69"/>
      <c r="C128" s="78"/>
      <c r="D128" s="70"/>
      <c r="E128" s="189"/>
      <c r="F128" s="188"/>
      <c r="G128" s="96"/>
      <c r="H128" s="188"/>
      <c r="I128" s="112"/>
      <c r="J128" s="112"/>
      <c r="K128" s="112"/>
      <c r="L128" s="112"/>
      <c r="M128" s="112"/>
      <c r="N128" s="112"/>
      <c r="O128" s="112"/>
      <c r="P128" s="112"/>
      <c r="Q128" s="112"/>
      <c r="R128" s="112"/>
      <c r="S128" s="112"/>
      <c r="T128" s="112"/>
      <c r="U128" s="112"/>
      <c r="V128" s="112"/>
      <c r="W128" s="112"/>
      <c r="X128" s="112"/>
      <c r="Y128" s="112"/>
      <c r="Z128" s="112"/>
    </row>
    <row r="129" spans="1:26" ht="13.5" customHeight="1" x14ac:dyDescent="0.2">
      <c r="A129" s="112"/>
      <c r="B129" s="69"/>
      <c r="C129" s="78"/>
      <c r="D129" s="70"/>
      <c r="E129" s="189"/>
      <c r="F129" s="188"/>
      <c r="G129" s="96"/>
      <c r="H129" s="188"/>
      <c r="I129" s="112"/>
      <c r="J129" s="112"/>
      <c r="K129" s="112"/>
      <c r="L129" s="112"/>
      <c r="M129" s="112"/>
      <c r="N129" s="112"/>
      <c r="O129" s="112"/>
      <c r="P129" s="112"/>
      <c r="Q129" s="112"/>
      <c r="R129" s="112"/>
      <c r="S129" s="112"/>
      <c r="T129" s="112"/>
      <c r="U129" s="112"/>
      <c r="V129" s="112"/>
      <c r="W129" s="112"/>
      <c r="X129" s="112"/>
      <c r="Y129" s="112"/>
      <c r="Z129" s="112"/>
    </row>
    <row r="130" spans="1:26" ht="13.5" customHeight="1" x14ac:dyDescent="0.2">
      <c r="A130" s="112"/>
      <c r="B130" s="69"/>
      <c r="C130" s="78"/>
      <c r="D130" s="70"/>
      <c r="E130" s="189"/>
      <c r="F130" s="188"/>
      <c r="G130" s="96"/>
      <c r="H130" s="188"/>
      <c r="I130" s="112"/>
      <c r="J130" s="112"/>
      <c r="K130" s="112"/>
      <c r="L130" s="112"/>
      <c r="M130" s="112"/>
      <c r="N130" s="112"/>
      <c r="O130" s="112"/>
      <c r="P130" s="112"/>
      <c r="Q130" s="112"/>
      <c r="R130" s="112"/>
      <c r="S130" s="112"/>
      <c r="T130" s="112"/>
      <c r="U130" s="112"/>
      <c r="V130" s="112"/>
      <c r="W130" s="112"/>
      <c r="X130" s="112"/>
      <c r="Y130" s="112"/>
      <c r="Z130" s="112"/>
    </row>
    <row r="131" spans="1:26" ht="13.5" customHeight="1" x14ac:dyDescent="0.2">
      <c r="A131" s="112"/>
      <c r="B131" s="69"/>
      <c r="C131" s="78"/>
      <c r="D131" s="70"/>
      <c r="E131" s="189"/>
      <c r="F131" s="188"/>
      <c r="G131" s="96"/>
      <c r="H131" s="188"/>
      <c r="I131" s="112"/>
      <c r="J131" s="112"/>
      <c r="K131" s="112"/>
      <c r="L131" s="112"/>
      <c r="M131" s="112"/>
      <c r="N131" s="112"/>
      <c r="O131" s="112"/>
      <c r="P131" s="112"/>
      <c r="Q131" s="112"/>
      <c r="R131" s="112"/>
      <c r="S131" s="112"/>
      <c r="T131" s="112"/>
      <c r="U131" s="112"/>
      <c r="V131" s="112"/>
      <c r="W131" s="112"/>
      <c r="X131" s="112"/>
      <c r="Y131" s="112"/>
      <c r="Z131" s="112"/>
    </row>
    <row r="132" spans="1:26" ht="13.5" customHeight="1" x14ac:dyDescent="0.2">
      <c r="A132" s="112"/>
      <c r="B132" s="69"/>
      <c r="C132" s="78"/>
      <c r="D132" s="70"/>
      <c r="E132" s="189"/>
      <c r="F132" s="188"/>
      <c r="G132" s="96"/>
      <c r="H132" s="188"/>
      <c r="I132" s="112"/>
      <c r="J132" s="112"/>
      <c r="K132" s="112"/>
      <c r="L132" s="112"/>
      <c r="M132" s="112"/>
      <c r="N132" s="112"/>
      <c r="O132" s="112"/>
      <c r="P132" s="112"/>
      <c r="Q132" s="112"/>
      <c r="R132" s="112"/>
      <c r="S132" s="112"/>
      <c r="T132" s="112"/>
      <c r="U132" s="112"/>
      <c r="V132" s="112"/>
      <c r="W132" s="112"/>
      <c r="X132" s="112"/>
      <c r="Y132" s="112"/>
      <c r="Z132" s="112"/>
    </row>
    <row r="133" spans="1:26" ht="13.5" customHeight="1" x14ac:dyDescent="0.2">
      <c r="A133" s="112"/>
      <c r="B133" s="69"/>
      <c r="C133" s="78"/>
      <c r="D133" s="70"/>
      <c r="E133" s="189"/>
      <c r="F133" s="188"/>
      <c r="G133" s="96"/>
      <c r="H133" s="188"/>
      <c r="I133" s="112"/>
      <c r="J133" s="112"/>
      <c r="K133" s="112"/>
      <c r="L133" s="112"/>
      <c r="M133" s="112"/>
      <c r="N133" s="112"/>
      <c r="O133" s="112"/>
      <c r="P133" s="112"/>
      <c r="Q133" s="112"/>
      <c r="R133" s="112"/>
      <c r="S133" s="112"/>
      <c r="T133" s="112"/>
      <c r="U133" s="112"/>
      <c r="V133" s="112"/>
      <c r="W133" s="112"/>
      <c r="X133" s="112"/>
      <c r="Y133" s="112"/>
      <c r="Z133" s="112"/>
    </row>
    <row r="134" spans="1:26" ht="13.5" customHeight="1" x14ac:dyDescent="0.2">
      <c r="A134" s="112"/>
      <c r="B134" s="69"/>
      <c r="C134" s="78"/>
      <c r="D134" s="70"/>
      <c r="E134" s="189"/>
      <c r="F134" s="188"/>
      <c r="G134" s="96"/>
      <c r="H134" s="188"/>
      <c r="I134" s="112"/>
      <c r="J134" s="112"/>
      <c r="K134" s="112"/>
      <c r="L134" s="112"/>
      <c r="M134" s="112"/>
      <c r="N134" s="112"/>
      <c r="O134" s="112"/>
      <c r="P134" s="112"/>
      <c r="Q134" s="112"/>
      <c r="R134" s="112"/>
      <c r="S134" s="112"/>
      <c r="T134" s="112"/>
      <c r="U134" s="112"/>
      <c r="V134" s="112"/>
      <c r="W134" s="112"/>
      <c r="X134" s="112"/>
      <c r="Y134" s="112"/>
      <c r="Z134" s="112"/>
    </row>
    <row r="135" spans="1:26" ht="13.5" customHeight="1" x14ac:dyDescent="0.2">
      <c r="A135" s="112"/>
      <c r="B135" s="69"/>
      <c r="C135" s="78"/>
      <c r="D135" s="70"/>
      <c r="E135" s="189"/>
      <c r="F135" s="188"/>
      <c r="G135" s="96"/>
      <c r="H135" s="188"/>
      <c r="I135" s="112"/>
      <c r="J135" s="112"/>
      <c r="K135" s="112"/>
      <c r="L135" s="112"/>
      <c r="M135" s="112"/>
      <c r="N135" s="112"/>
      <c r="O135" s="112"/>
      <c r="P135" s="112"/>
      <c r="Q135" s="112"/>
      <c r="R135" s="112"/>
      <c r="S135" s="112"/>
      <c r="T135" s="112"/>
      <c r="U135" s="112"/>
      <c r="V135" s="112"/>
      <c r="W135" s="112"/>
      <c r="X135" s="112"/>
      <c r="Y135" s="112"/>
      <c r="Z135" s="112"/>
    </row>
    <row r="136" spans="1:26" ht="13.5" customHeight="1" x14ac:dyDescent="0.2">
      <c r="A136" s="112"/>
      <c r="B136" s="69"/>
      <c r="C136" s="78"/>
      <c r="D136" s="70"/>
      <c r="E136" s="189"/>
      <c r="F136" s="188"/>
      <c r="G136" s="96"/>
      <c r="H136" s="188"/>
      <c r="I136" s="112"/>
      <c r="J136" s="112"/>
      <c r="K136" s="112"/>
      <c r="L136" s="112"/>
      <c r="M136" s="112"/>
      <c r="N136" s="112"/>
      <c r="O136" s="112"/>
      <c r="P136" s="112"/>
      <c r="Q136" s="112"/>
      <c r="R136" s="112"/>
      <c r="S136" s="112"/>
      <c r="T136" s="112"/>
      <c r="U136" s="112"/>
      <c r="V136" s="112"/>
      <c r="W136" s="112"/>
      <c r="X136" s="112"/>
      <c r="Y136" s="112"/>
      <c r="Z136" s="112"/>
    </row>
    <row r="137" spans="1:26" ht="13.5" customHeight="1" x14ac:dyDescent="0.2">
      <c r="A137" s="112"/>
      <c r="B137" s="69"/>
      <c r="C137" s="78"/>
      <c r="D137" s="70"/>
      <c r="E137" s="189"/>
      <c r="F137" s="188"/>
      <c r="G137" s="96"/>
      <c r="H137" s="188"/>
      <c r="I137" s="112"/>
      <c r="J137" s="112"/>
      <c r="K137" s="112"/>
      <c r="L137" s="112"/>
      <c r="M137" s="112"/>
      <c r="N137" s="112"/>
      <c r="O137" s="112"/>
      <c r="P137" s="112"/>
      <c r="Q137" s="112"/>
      <c r="R137" s="112"/>
      <c r="S137" s="112"/>
      <c r="T137" s="112"/>
      <c r="U137" s="112"/>
      <c r="V137" s="112"/>
      <c r="W137" s="112"/>
      <c r="X137" s="112"/>
      <c r="Y137" s="112"/>
      <c r="Z137" s="112"/>
    </row>
    <row r="138" spans="1:26" ht="13.5" customHeight="1" x14ac:dyDescent="0.2">
      <c r="A138" s="112"/>
      <c r="B138" s="69"/>
      <c r="C138" s="78"/>
      <c r="D138" s="70"/>
      <c r="E138" s="189"/>
      <c r="F138" s="188"/>
      <c r="G138" s="96"/>
      <c r="H138" s="188"/>
      <c r="I138" s="112"/>
      <c r="J138" s="112"/>
      <c r="K138" s="112"/>
      <c r="L138" s="112"/>
      <c r="M138" s="112"/>
      <c r="N138" s="112"/>
      <c r="O138" s="112"/>
      <c r="P138" s="112"/>
      <c r="Q138" s="112"/>
      <c r="R138" s="112"/>
      <c r="S138" s="112"/>
      <c r="T138" s="112"/>
      <c r="U138" s="112"/>
      <c r="V138" s="112"/>
      <c r="W138" s="112"/>
      <c r="X138" s="112"/>
      <c r="Y138" s="112"/>
      <c r="Z138" s="112"/>
    </row>
    <row r="139" spans="1:26" ht="13.5" customHeight="1" x14ac:dyDescent="0.2">
      <c r="A139" s="112"/>
      <c r="B139" s="69"/>
      <c r="C139" s="78"/>
      <c r="D139" s="70"/>
      <c r="E139" s="189"/>
      <c r="F139" s="188"/>
      <c r="G139" s="96"/>
      <c r="H139" s="188"/>
      <c r="I139" s="112"/>
      <c r="J139" s="112"/>
      <c r="K139" s="112"/>
      <c r="L139" s="112"/>
      <c r="M139" s="112"/>
      <c r="N139" s="112"/>
      <c r="O139" s="112"/>
      <c r="P139" s="112"/>
      <c r="Q139" s="112"/>
      <c r="R139" s="112"/>
      <c r="S139" s="112"/>
      <c r="T139" s="112"/>
      <c r="U139" s="112"/>
      <c r="V139" s="112"/>
      <c r="W139" s="112"/>
      <c r="X139" s="112"/>
      <c r="Y139" s="112"/>
      <c r="Z139" s="112"/>
    </row>
    <row r="140" spans="1:26" ht="13.5" customHeight="1" x14ac:dyDescent="0.2">
      <c r="A140" s="112"/>
      <c r="B140" s="69"/>
      <c r="C140" s="78"/>
      <c r="D140" s="70"/>
      <c r="E140" s="189"/>
      <c r="F140" s="188"/>
      <c r="G140" s="96"/>
      <c r="H140" s="188"/>
      <c r="I140" s="112"/>
      <c r="J140" s="112"/>
      <c r="K140" s="112"/>
      <c r="L140" s="112"/>
      <c r="M140" s="112"/>
      <c r="N140" s="112"/>
      <c r="O140" s="112"/>
      <c r="P140" s="112"/>
      <c r="Q140" s="112"/>
      <c r="R140" s="112"/>
      <c r="S140" s="112"/>
      <c r="T140" s="112"/>
      <c r="U140" s="112"/>
      <c r="V140" s="112"/>
      <c r="W140" s="112"/>
      <c r="X140" s="112"/>
      <c r="Y140" s="112"/>
      <c r="Z140" s="112"/>
    </row>
    <row r="141" spans="1:26" ht="13.5" customHeight="1" x14ac:dyDescent="0.2">
      <c r="A141" s="112"/>
      <c r="B141" s="69"/>
      <c r="C141" s="78"/>
      <c r="D141" s="70"/>
      <c r="E141" s="189"/>
      <c r="F141" s="188"/>
      <c r="G141" s="96"/>
      <c r="H141" s="188"/>
      <c r="I141" s="112"/>
      <c r="J141" s="112"/>
      <c r="K141" s="112"/>
      <c r="L141" s="112"/>
      <c r="M141" s="112"/>
      <c r="N141" s="112"/>
      <c r="O141" s="112"/>
      <c r="P141" s="112"/>
      <c r="Q141" s="112"/>
      <c r="R141" s="112"/>
      <c r="S141" s="112"/>
      <c r="T141" s="112"/>
      <c r="U141" s="112"/>
      <c r="V141" s="112"/>
      <c r="W141" s="112"/>
      <c r="X141" s="112"/>
      <c r="Y141" s="112"/>
      <c r="Z141" s="112"/>
    </row>
    <row r="142" spans="1:26" ht="13.5" customHeight="1" x14ac:dyDescent="0.2">
      <c r="A142" s="112"/>
      <c r="B142" s="69"/>
      <c r="C142" s="78"/>
      <c r="D142" s="70"/>
      <c r="E142" s="189"/>
      <c r="F142" s="188"/>
      <c r="G142" s="96"/>
      <c r="H142" s="188"/>
      <c r="I142" s="112"/>
      <c r="J142" s="112"/>
      <c r="K142" s="112"/>
      <c r="L142" s="112"/>
      <c r="M142" s="112"/>
      <c r="N142" s="112"/>
      <c r="O142" s="112"/>
      <c r="P142" s="112"/>
      <c r="Q142" s="112"/>
      <c r="R142" s="112"/>
      <c r="S142" s="112"/>
      <c r="T142" s="112"/>
      <c r="U142" s="112"/>
      <c r="V142" s="112"/>
      <c r="W142" s="112"/>
      <c r="X142" s="112"/>
      <c r="Y142" s="112"/>
      <c r="Z142" s="112"/>
    </row>
    <row r="143" spans="1:26" ht="13.5" customHeight="1" x14ac:dyDescent="0.2">
      <c r="A143" s="112"/>
      <c r="B143" s="69"/>
      <c r="C143" s="78"/>
      <c r="D143" s="70"/>
      <c r="E143" s="189"/>
      <c r="F143" s="188"/>
      <c r="G143" s="96"/>
      <c r="H143" s="188"/>
      <c r="I143" s="112"/>
      <c r="J143" s="112"/>
      <c r="K143" s="112"/>
      <c r="L143" s="112"/>
      <c r="M143" s="112"/>
      <c r="N143" s="112"/>
      <c r="O143" s="112"/>
      <c r="P143" s="112"/>
      <c r="Q143" s="112"/>
      <c r="R143" s="112"/>
      <c r="S143" s="112"/>
      <c r="T143" s="112"/>
      <c r="U143" s="112"/>
      <c r="V143" s="112"/>
      <c r="W143" s="112"/>
      <c r="X143" s="112"/>
      <c r="Y143" s="112"/>
      <c r="Z143" s="112"/>
    </row>
    <row r="144" spans="1:26" ht="13.5" customHeight="1" x14ac:dyDescent="0.2">
      <c r="A144" s="112"/>
      <c r="B144" s="69"/>
      <c r="C144" s="78"/>
      <c r="D144" s="70"/>
      <c r="E144" s="189"/>
      <c r="F144" s="188"/>
      <c r="G144" s="96"/>
      <c r="H144" s="188"/>
      <c r="I144" s="112"/>
      <c r="J144" s="112"/>
      <c r="K144" s="112"/>
      <c r="L144" s="112"/>
      <c r="M144" s="112"/>
      <c r="N144" s="112"/>
      <c r="O144" s="112"/>
      <c r="P144" s="112"/>
      <c r="Q144" s="112"/>
      <c r="R144" s="112"/>
      <c r="S144" s="112"/>
      <c r="T144" s="112"/>
      <c r="U144" s="112"/>
      <c r="V144" s="112"/>
      <c r="W144" s="112"/>
      <c r="X144" s="112"/>
      <c r="Y144" s="112"/>
      <c r="Z144" s="112"/>
    </row>
    <row r="145" spans="1:26" ht="13.5" customHeight="1" x14ac:dyDescent="0.2">
      <c r="A145" s="112"/>
      <c r="B145" s="69"/>
      <c r="C145" s="78"/>
      <c r="D145" s="70"/>
      <c r="E145" s="189"/>
      <c r="F145" s="188"/>
      <c r="G145" s="96"/>
      <c r="H145" s="188"/>
      <c r="I145" s="112"/>
      <c r="J145" s="112"/>
      <c r="K145" s="112"/>
      <c r="L145" s="112"/>
      <c r="M145" s="112"/>
      <c r="N145" s="112"/>
      <c r="O145" s="112"/>
      <c r="P145" s="112"/>
      <c r="Q145" s="112"/>
      <c r="R145" s="112"/>
      <c r="S145" s="112"/>
      <c r="T145" s="112"/>
      <c r="U145" s="112"/>
      <c r="V145" s="112"/>
      <c r="W145" s="112"/>
      <c r="X145" s="112"/>
      <c r="Y145" s="112"/>
      <c r="Z145" s="112"/>
    </row>
    <row r="146" spans="1:26" ht="13.5" customHeight="1" x14ac:dyDescent="0.2">
      <c r="A146" s="112"/>
      <c r="B146" s="69"/>
      <c r="C146" s="78"/>
      <c r="D146" s="70"/>
      <c r="E146" s="189"/>
      <c r="F146" s="188"/>
      <c r="G146" s="96"/>
      <c r="H146" s="188"/>
      <c r="I146" s="112"/>
      <c r="J146" s="112"/>
      <c r="K146" s="112"/>
      <c r="L146" s="112"/>
      <c r="M146" s="112"/>
      <c r="N146" s="112"/>
      <c r="O146" s="112"/>
      <c r="P146" s="112"/>
      <c r="Q146" s="112"/>
      <c r="R146" s="112"/>
      <c r="S146" s="112"/>
      <c r="T146" s="112"/>
      <c r="U146" s="112"/>
      <c r="V146" s="112"/>
      <c r="W146" s="112"/>
      <c r="X146" s="112"/>
      <c r="Y146" s="112"/>
      <c r="Z146" s="112"/>
    </row>
    <row r="147" spans="1:26" ht="13.5" customHeight="1" x14ac:dyDescent="0.2">
      <c r="A147" s="112"/>
      <c r="B147" s="69"/>
      <c r="C147" s="78"/>
      <c r="D147" s="70"/>
      <c r="E147" s="189"/>
      <c r="F147" s="188"/>
      <c r="G147" s="96"/>
      <c r="H147" s="188"/>
      <c r="I147" s="112"/>
      <c r="J147" s="112"/>
      <c r="K147" s="112"/>
      <c r="L147" s="112"/>
      <c r="M147" s="112"/>
      <c r="N147" s="112"/>
      <c r="O147" s="112"/>
      <c r="P147" s="112"/>
      <c r="Q147" s="112"/>
      <c r="R147" s="112"/>
      <c r="S147" s="112"/>
      <c r="T147" s="112"/>
      <c r="U147" s="112"/>
      <c r="V147" s="112"/>
      <c r="W147" s="112"/>
      <c r="X147" s="112"/>
      <c r="Y147" s="112"/>
      <c r="Z147" s="112"/>
    </row>
    <row r="148" spans="1:26" ht="13.5" customHeight="1" x14ac:dyDescent="0.2">
      <c r="A148" s="112"/>
      <c r="B148" s="69"/>
      <c r="C148" s="78"/>
      <c r="D148" s="70"/>
      <c r="E148" s="189"/>
      <c r="F148" s="188"/>
      <c r="G148" s="96"/>
      <c r="H148" s="188"/>
      <c r="I148" s="112"/>
      <c r="J148" s="112"/>
      <c r="K148" s="112"/>
      <c r="L148" s="112"/>
      <c r="M148" s="112"/>
      <c r="N148" s="112"/>
      <c r="O148" s="112"/>
      <c r="P148" s="112"/>
      <c r="Q148" s="112"/>
      <c r="R148" s="112"/>
      <c r="S148" s="112"/>
      <c r="T148" s="112"/>
      <c r="U148" s="112"/>
      <c r="V148" s="112"/>
      <c r="W148" s="112"/>
      <c r="X148" s="112"/>
      <c r="Y148" s="112"/>
      <c r="Z148" s="112"/>
    </row>
    <row r="149" spans="1:26" ht="13.5" customHeight="1" x14ac:dyDescent="0.2">
      <c r="A149" s="112"/>
      <c r="B149" s="69"/>
      <c r="C149" s="78"/>
      <c r="D149" s="70"/>
      <c r="E149" s="189"/>
      <c r="F149" s="188"/>
      <c r="G149" s="96"/>
      <c r="H149" s="188"/>
      <c r="I149" s="112"/>
      <c r="J149" s="112"/>
      <c r="K149" s="112"/>
      <c r="L149" s="112"/>
      <c r="M149" s="112"/>
      <c r="N149" s="112"/>
      <c r="O149" s="112"/>
      <c r="P149" s="112"/>
      <c r="Q149" s="112"/>
      <c r="R149" s="112"/>
      <c r="S149" s="112"/>
      <c r="T149" s="112"/>
      <c r="U149" s="112"/>
      <c r="V149" s="112"/>
      <c r="W149" s="112"/>
      <c r="X149" s="112"/>
      <c r="Y149" s="112"/>
      <c r="Z149" s="112"/>
    </row>
    <row r="150" spans="1:26" ht="13.5" customHeight="1" x14ac:dyDescent="0.2">
      <c r="A150" s="112"/>
      <c r="B150" s="69"/>
      <c r="C150" s="78"/>
      <c r="D150" s="70"/>
      <c r="E150" s="189"/>
      <c r="F150" s="188"/>
      <c r="G150" s="96"/>
      <c r="H150" s="188"/>
      <c r="I150" s="112"/>
      <c r="J150" s="112"/>
      <c r="K150" s="112"/>
      <c r="L150" s="112"/>
      <c r="M150" s="112"/>
      <c r="N150" s="112"/>
      <c r="O150" s="112"/>
      <c r="P150" s="112"/>
      <c r="Q150" s="112"/>
      <c r="R150" s="112"/>
      <c r="S150" s="112"/>
      <c r="T150" s="112"/>
      <c r="U150" s="112"/>
      <c r="V150" s="112"/>
      <c r="W150" s="112"/>
      <c r="X150" s="112"/>
      <c r="Y150" s="112"/>
      <c r="Z150" s="112"/>
    </row>
    <row r="151" spans="1:26" ht="13.5" customHeight="1" x14ac:dyDescent="0.2">
      <c r="A151" s="112"/>
      <c r="B151" s="69"/>
      <c r="C151" s="78"/>
      <c r="D151" s="70"/>
      <c r="E151" s="189"/>
      <c r="F151" s="188"/>
      <c r="G151" s="96"/>
      <c r="H151" s="188"/>
      <c r="I151" s="112"/>
      <c r="J151" s="112"/>
      <c r="K151" s="112"/>
      <c r="L151" s="112"/>
      <c r="M151" s="112"/>
      <c r="N151" s="112"/>
      <c r="O151" s="112"/>
      <c r="P151" s="112"/>
      <c r="Q151" s="112"/>
      <c r="R151" s="112"/>
      <c r="S151" s="112"/>
      <c r="T151" s="112"/>
      <c r="U151" s="112"/>
      <c r="V151" s="112"/>
      <c r="W151" s="112"/>
      <c r="X151" s="112"/>
      <c r="Y151" s="112"/>
      <c r="Z151" s="112"/>
    </row>
    <row r="152" spans="1:26" ht="13.5" customHeight="1" x14ac:dyDescent="0.2">
      <c r="A152" s="112"/>
      <c r="B152" s="69"/>
      <c r="C152" s="78"/>
      <c r="D152" s="70"/>
      <c r="E152" s="189"/>
      <c r="F152" s="188"/>
      <c r="G152" s="96"/>
      <c r="H152" s="188"/>
      <c r="I152" s="112"/>
      <c r="J152" s="112"/>
      <c r="K152" s="112"/>
      <c r="L152" s="112"/>
      <c r="M152" s="112"/>
      <c r="N152" s="112"/>
      <c r="O152" s="112"/>
      <c r="P152" s="112"/>
      <c r="Q152" s="112"/>
      <c r="R152" s="112"/>
      <c r="S152" s="112"/>
      <c r="T152" s="112"/>
      <c r="U152" s="112"/>
      <c r="V152" s="112"/>
      <c r="W152" s="112"/>
      <c r="X152" s="112"/>
      <c r="Y152" s="112"/>
      <c r="Z152" s="112"/>
    </row>
    <row r="153" spans="1:26" ht="13.5" customHeight="1" x14ac:dyDescent="0.2">
      <c r="A153" s="112"/>
      <c r="B153" s="69"/>
      <c r="C153" s="78"/>
      <c r="D153" s="70"/>
      <c r="E153" s="189"/>
      <c r="F153" s="188"/>
      <c r="G153" s="96"/>
      <c r="H153" s="188"/>
      <c r="I153" s="112"/>
      <c r="J153" s="112"/>
      <c r="K153" s="112"/>
      <c r="L153" s="112"/>
      <c r="M153" s="112"/>
      <c r="N153" s="112"/>
      <c r="O153" s="112"/>
      <c r="P153" s="112"/>
      <c r="Q153" s="112"/>
      <c r="R153" s="112"/>
      <c r="S153" s="112"/>
      <c r="T153" s="112"/>
      <c r="U153" s="112"/>
      <c r="V153" s="112"/>
      <c r="W153" s="112"/>
      <c r="X153" s="112"/>
      <c r="Y153" s="112"/>
      <c r="Z153" s="112"/>
    </row>
    <row r="154" spans="1:26" ht="13.5" customHeight="1" x14ac:dyDescent="0.2">
      <c r="A154" s="112"/>
      <c r="B154" s="69"/>
      <c r="C154" s="78"/>
      <c r="D154" s="70"/>
      <c r="E154" s="189"/>
      <c r="F154" s="188"/>
      <c r="G154" s="96"/>
      <c r="H154" s="188"/>
      <c r="I154" s="112"/>
      <c r="J154" s="112"/>
      <c r="K154" s="112"/>
      <c r="L154" s="112"/>
      <c r="M154" s="112"/>
      <c r="N154" s="112"/>
      <c r="O154" s="112"/>
      <c r="P154" s="112"/>
      <c r="Q154" s="112"/>
      <c r="R154" s="112"/>
      <c r="S154" s="112"/>
      <c r="T154" s="112"/>
      <c r="U154" s="112"/>
      <c r="V154" s="112"/>
      <c r="W154" s="112"/>
      <c r="X154" s="112"/>
      <c r="Y154" s="112"/>
      <c r="Z154" s="112"/>
    </row>
    <row r="155" spans="1:26" ht="13.5" customHeight="1" x14ac:dyDescent="0.2">
      <c r="A155" s="112"/>
      <c r="B155" s="69"/>
      <c r="C155" s="78"/>
      <c r="D155" s="70"/>
      <c r="E155" s="189"/>
      <c r="F155" s="188"/>
      <c r="G155" s="96"/>
      <c r="H155" s="188"/>
      <c r="I155" s="112"/>
      <c r="J155" s="112"/>
      <c r="K155" s="112"/>
      <c r="L155" s="112"/>
      <c r="M155" s="112"/>
      <c r="N155" s="112"/>
      <c r="O155" s="112"/>
      <c r="P155" s="112"/>
      <c r="Q155" s="112"/>
      <c r="R155" s="112"/>
      <c r="S155" s="112"/>
      <c r="T155" s="112"/>
      <c r="U155" s="112"/>
      <c r="V155" s="112"/>
      <c r="W155" s="112"/>
      <c r="X155" s="112"/>
      <c r="Y155" s="112"/>
      <c r="Z155" s="112"/>
    </row>
    <row r="156" spans="1:26" ht="13.5" customHeight="1" x14ac:dyDescent="0.2">
      <c r="A156" s="112"/>
      <c r="B156" s="69"/>
      <c r="C156" s="78"/>
      <c r="D156" s="70"/>
      <c r="E156" s="189"/>
      <c r="F156" s="188"/>
      <c r="G156" s="96"/>
      <c r="H156" s="188"/>
      <c r="I156" s="112"/>
      <c r="J156" s="112"/>
      <c r="K156" s="112"/>
      <c r="L156" s="112"/>
      <c r="M156" s="112"/>
      <c r="N156" s="112"/>
      <c r="O156" s="112"/>
      <c r="P156" s="112"/>
      <c r="Q156" s="112"/>
      <c r="R156" s="112"/>
      <c r="S156" s="112"/>
      <c r="T156" s="112"/>
      <c r="U156" s="112"/>
      <c r="V156" s="112"/>
      <c r="W156" s="112"/>
      <c r="X156" s="112"/>
      <c r="Y156" s="112"/>
      <c r="Z156" s="112"/>
    </row>
    <row r="157" spans="1:26" ht="13.5" customHeight="1" x14ac:dyDescent="0.2">
      <c r="A157" s="112"/>
      <c r="B157" s="69"/>
      <c r="C157" s="78"/>
      <c r="D157" s="70"/>
      <c r="E157" s="189"/>
      <c r="F157" s="188"/>
      <c r="G157" s="96"/>
      <c r="H157" s="188"/>
      <c r="I157" s="112"/>
      <c r="J157" s="112"/>
      <c r="K157" s="112"/>
      <c r="L157" s="112"/>
      <c r="M157" s="112"/>
      <c r="N157" s="112"/>
      <c r="O157" s="112"/>
      <c r="P157" s="112"/>
      <c r="Q157" s="112"/>
      <c r="R157" s="112"/>
      <c r="S157" s="112"/>
      <c r="T157" s="112"/>
      <c r="U157" s="112"/>
      <c r="V157" s="112"/>
      <c r="W157" s="112"/>
      <c r="X157" s="112"/>
      <c r="Y157" s="112"/>
      <c r="Z157" s="112"/>
    </row>
    <row r="158" spans="1:26" ht="13.5" customHeight="1" x14ac:dyDescent="0.2">
      <c r="A158" s="112"/>
      <c r="B158" s="69"/>
      <c r="C158" s="78"/>
      <c r="D158" s="70"/>
      <c r="E158" s="189"/>
      <c r="F158" s="188"/>
      <c r="G158" s="96"/>
      <c r="H158" s="188"/>
      <c r="I158" s="112"/>
      <c r="J158" s="112"/>
      <c r="K158" s="112"/>
      <c r="L158" s="112"/>
      <c r="M158" s="112"/>
      <c r="N158" s="112"/>
      <c r="O158" s="112"/>
      <c r="P158" s="112"/>
      <c r="Q158" s="112"/>
      <c r="R158" s="112"/>
      <c r="S158" s="112"/>
      <c r="T158" s="112"/>
      <c r="U158" s="112"/>
      <c r="V158" s="112"/>
      <c r="W158" s="112"/>
      <c r="X158" s="112"/>
      <c r="Y158" s="112"/>
      <c r="Z158" s="112"/>
    </row>
    <row r="159" spans="1:26" ht="13.5" customHeight="1" x14ac:dyDescent="0.2">
      <c r="A159" s="112"/>
      <c r="B159" s="69"/>
      <c r="C159" s="78"/>
      <c r="D159" s="70"/>
      <c r="E159" s="189"/>
      <c r="F159" s="188"/>
      <c r="G159" s="96"/>
      <c r="H159" s="188"/>
      <c r="I159" s="112"/>
      <c r="J159" s="112"/>
      <c r="K159" s="112"/>
      <c r="L159" s="112"/>
      <c r="M159" s="112"/>
      <c r="N159" s="112"/>
      <c r="O159" s="112"/>
      <c r="P159" s="112"/>
      <c r="Q159" s="112"/>
      <c r="R159" s="112"/>
      <c r="S159" s="112"/>
      <c r="T159" s="112"/>
      <c r="U159" s="112"/>
      <c r="V159" s="112"/>
      <c r="W159" s="112"/>
      <c r="X159" s="112"/>
      <c r="Y159" s="112"/>
      <c r="Z159" s="112"/>
    </row>
    <row r="160" spans="1:26" ht="13.5" customHeight="1" x14ac:dyDescent="0.2">
      <c r="A160" s="112"/>
      <c r="B160" s="69"/>
      <c r="C160" s="78"/>
      <c r="D160" s="70"/>
      <c r="E160" s="189"/>
      <c r="F160" s="188"/>
      <c r="G160" s="96"/>
      <c r="H160" s="188"/>
      <c r="I160" s="112"/>
      <c r="J160" s="112"/>
      <c r="K160" s="112"/>
      <c r="L160" s="112"/>
      <c r="M160" s="112"/>
      <c r="N160" s="112"/>
      <c r="O160" s="112"/>
      <c r="P160" s="112"/>
      <c r="Q160" s="112"/>
      <c r="R160" s="112"/>
      <c r="S160" s="112"/>
      <c r="T160" s="112"/>
      <c r="U160" s="112"/>
      <c r="V160" s="112"/>
      <c r="W160" s="112"/>
      <c r="X160" s="112"/>
      <c r="Y160" s="112"/>
      <c r="Z160" s="112"/>
    </row>
    <row r="161" spans="1:26" ht="13.5" customHeight="1" x14ac:dyDescent="0.2">
      <c r="A161" s="112"/>
      <c r="B161" s="69"/>
      <c r="C161" s="78"/>
      <c r="D161" s="70"/>
      <c r="E161" s="189"/>
      <c r="F161" s="188"/>
      <c r="G161" s="96"/>
      <c r="H161" s="188"/>
      <c r="I161" s="112"/>
      <c r="J161" s="112"/>
      <c r="K161" s="112"/>
      <c r="L161" s="112"/>
      <c r="M161" s="112"/>
      <c r="N161" s="112"/>
      <c r="O161" s="112"/>
      <c r="P161" s="112"/>
      <c r="Q161" s="112"/>
      <c r="R161" s="112"/>
      <c r="S161" s="112"/>
      <c r="T161" s="112"/>
      <c r="U161" s="112"/>
      <c r="V161" s="112"/>
      <c r="W161" s="112"/>
      <c r="X161" s="112"/>
      <c r="Y161" s="112"/>
      <c r="Z161" s="112"/>
    </row>
    <row r="162" spans="1:26" ht="13.5" customHeight="1" x14ac:dyDescent="0.2">
      <c r="A162" s="112"/>
      <c r="B162" s="69"/>
      <c r="C162" s="78"/>
      <c r="D162" s="70"/>
      <c r="E162" s="189"/>
      <c r="F162" s="188"/>
      <c r="G162" s="96"/>
      <c r="H162" s="188"/>
      <c r="I162" s="112"/>
      <c r="J162" s="112"/>
      <c r="K162" s="112"/>
      <c r="L162" s="112"/>
      <c r="M162" s="112"/>
      <c r="N162" s="112"/>
      <c r="O162" s="112"/>
      <c r="P162" s="112"/>
      <c r="Q162" s="112"/>
      <c r="R162" s="112"/>
      <c r="S162" s="112"/>
      <c r="T162" s="112"/>
      <c r="U162" s="112"/>
      <c r="V162" s="112"/>
      <c r="W162" s="112"/>
      <c r="X162" s="112"/>
      <c r="Y162" s="112"/>
      <c r="Z162" s="112"/>
    </row>
    <row r="163" spans="1:26" ht="13.5" customHeight="1" x14ac:dyDescent="0.2">
      <c r="A163" s="112"/>
      <c r="B163" s="69"/>
      <c r="C163" s="78"/>
      <c r="D163" s="70"/>
      <c r="E163" s="189"/>
      <c r="F163" s="188"/>
      <c r="G163" s="96"/>
      <c r="H163" s="188"/>
      <c r="I163" s="112"/>
      <c r="J163" s="112"/>
      <c r="K163" s="112"/>
      <c r="L163" s="112"/>
      <c r="M163" s="112"/>
      <c r="N163" s="112"/>
      <c r="O163" s="112"/>
      <c r="P163" s="112"/>
      <c r="Q163" s="112"/>
      <c r="R163" s="112"/>
      <c r="S163" s="112"/>
      <c r="T163" s="112"/>
      <c r="U163" s="112"/>
      <c r="V163" s="112"/>
      <c r="W163" s="112"/>
      <c r="X163" s="112"/>
      <c r="Y163" s="112"/>
      <c r="Z163" s="112"/>
    </row>
    <row r="164" spans="1:26" ht="13.5" customHeight="1" x14ac:dyDescent="0.2">
      <c r="A164" s="112"/>
      <c r="B164" s="69"/>
      <c r="C164" s="78"/>
      <c r="D164" s="70"/>
      <c r="E164" s="189"/>
      <c r="F164" s="188"/>
      <c r="G164" s="96"/>
      <c r="H164" s="188"/>
      <c r="I164" s="112"/>
      <c r="J164" s="112"/>
      <c r="K164" s="112"/>
      <c r="L164" s="112"/>
      <c r="M164" s="112"/>
      <c r="N164" s="112"/>
      <c r="O164" s="112"/>
      <c r="P164" s="112"/>
      <c r="Q164" s="112"/>
      <c r="R164" s="112"/>
      <c r="S164" s="112"/>
      <c r="T164" s="112"/>
      <c r="U164" s="112"/>
      <c r="V164" s="112"/>
      <c r="W164" s="112"/>
      <c r="X164" s="112"/>
      <c r="Y164" s="112"/>
      <c r="Z164" s="112"/>
    </row>
    <row r="165" spans="1:26" ht="13.5" customHeight="1" x14ac:dyDescent="0.2">
      <c r="A165" s="112"/>
      <c r="B165" s="69"/>
      <c r="C165" s="78"/>
      <c r="D165" s="70"/>
      <c r="E165" s="189"/>
      <c r="F165" s="188"/>
      <c r="G165" s="96"/>
      <c r="H165" s="188"/>
      <c r="I165" s="112"/>
      <c r="J165" s="112"/>
      <c r="K165" s="112"/>
      <c r="L165" s="112"/>
      <c r="M165" s="112"/>
      <c r="N165" s="112"/>
      <c r="O165" s="112"/>
      <c r="P165" s="112"/>
      <c r="Q165" s="112"/>
      <c r="R165" s="112"/>
      <c r="S165" s="112"/>
      <c r="T165" s="112"/>
      <c r="U165" s="112"/>
      <c r="V165" s="112"/>
      <c r="W165" s="112"/>
      <c r="X165" s="112"/>
      <c r="Y165" s="112"/>
      <c r="Z165" s="112"/>
    </row>
    <row r="166" spans="1:26" ht="13.5" customHeight="1" x14ac:dyDescent="0.2">
      <c r="A166" s="112"/>
      <c r="B166" s="69"/>
      <c r="C166" s="78"/>
      <c r="D166" s="70"/>
      <c r="E166" s="189"/>
      <c r="F166" s="188"/>
      <c r="G166" s="96"/>
      <c r="H166" s="188"/>
      <c r="I166" s="112"/>
      <c r="J166" s="112"/>
      <c r="K166" s="112"/>
      <c r="L166" s="112"/>
      <c r="M166" s="112"/>
      <c r="N166" s="112"/>
      <c r="O166" s="112"/>
      <c r="P166" s="112"/>
      <c r="Q166" s="112"/>
      <c r="R166" s="112"/>
      <c r="S166" s="112"/>
      <c r="T166" s="112"/>
      <c r="U166" s="112"/>
      <c r="V166" s="112"/>
      <c r="W166" s="112"/>
      <c r="X166" s="112"/>
      <c r="Y166" s="112"/>
      <c r="Z166" s="112"/>
    </row>
    <row r="167" spans="1:26" ht="13.5" customHeight="1" x14ac:dyDescent="0.2">
      <c r="A167" s="112"/>
      <c r="B167" s="69"/>
      <c r="C167" s="78"/>
      <c r="D167" s="70"/>
      <c r="E167" s="189"/>
      <c r="F167" s="188"/>
      <c r="G167" s="96"/>
      <c r="H167" s="188"/>
      <c r="I167" s="112"/>
      <c r="J167" s="112"/>
      <c r="K167" s="112"/>
      <c r="L167" s="112"/>
      <c r="M167" s="112"/>
      <c r="N167" s="112"/>
      <c r="O167" s="112"/>
      <c r="P167" s="112"/>
      <c r="Q167" s="112"/>
      <c r="R167" s="112"/>
      <c r="S167" s="112"/>
      <c r="T167" s="112"/>
      <c r="U167" s="112"/>
      <c r="V167" s="112"/>
      <c r="W167" s="112"/>
      <c r="X167" s="112"/>
      <c r="Y167" s="112"/>
      <c r="Z167" s="112"/>
    </row>
    <row r="168" spans="1:26" ht="13.5" customHeight="1" x14ac:dyDescent="0.2">
      <c r="A168" s="112"/>
      <c r="B168" s="69"/>
      <c r="C168" s="78"/>
      <c r="D168" s="70"/>
      <c r="E168" s="189"/>
      <c r="F168" s="188"/>
      <c r="G168" s="96"/>
      <c r="H168" s="188"/>
      <c r="I168" s="112"/>
      <c r="J168" s="112"/>
      <c r="K168" s="112"/>
      <c r="L168" s="112"/>
      <c r="M168" s="112"/>
      <c r="N168" s="112"/>
      <c r="O168" s="112"/>
      <c r="P168" s="112"/>
      <c r="Q168" s="112"/>
      <c r="R168" s="112"/>
      <c r="S168" s="112"/>
      <c r="T168" s="112"/>
      <c r="U168" s="112"/>
      <c r="V168" s="112"/>
      <c r="W168" s="112"/>
      <c r="X168" s="112"/>
      <c r="Y168" s="112"/>
      <c r="Z168" s="112"/>
    </row>
    <row r="169" spans="1:26" ht="13.5" customHeight="1" x14ac:dyDescent="0.2">
      <c r="A169" s="112"/>
      <c r="B169" s="69"/>
      <c r="C169" s="78"/>
      <c r="D169" s="70"/>
      <c r="E169" s="189"/>
      <c r="F169" s="188"/>
      <c r="G169" s="96"/>
      <c r="H169" s="188"/>
      <c r="I169" s="112"/>
      <c r="J169" s="112"/>
      <c r="K169" s="112"/>
      <c r="L169" s="112"/>
      <c r="M169" s="112"/>
      <c r="N169" s="112"/>
      <c r="O169" s="112"/>
      <c r="P169" s="112"/>
      <c r="Q169" s="112"/>
      <c r="R169" s="112"/>
      <c r="S169" s="112"/>
      <c r="T169" s="112"/>
      <c r="U169" s="112"/>
      <c r="V169" s="112"/>
      <c r="W169" s="112"/>
      <c r="X169" s="112"/>
      <c r="Y169" s="112"/>
      <c r="Z169" s="112"/>
    </row>
    <row r="170" spans="1:26" ht="13.5" customHeight="1" x14ac:dyDescent="0.2">
      <c r="A170" s="112"/>
      <c r="B170" s="69"/>
      <c r="C170" s="78"/>
      <c r="D170" s="70"/>
      <c r="E170" s="189"/>
      <c r="F170" s="188"/>
      <c r="G170" s="96"/>
      <c r="H170" s="188"/>
      <c r="I170" s="112"/>
      <c r="J170" s="112"/>
      <c r="K170" s="112"/>
      <c r="L170" s="112"/>
      <c r="M170" s="112"/>
      <c r="N170" s="112"/>
      <c r="O170" s="112"/>
      <c r="P170" s="112"/>
      <c r="Q170" s="112"/>
      <c r="R170" s="112"/>
      <c r="S170" s="112"/>
      <c r="T170" s="112"/>
      <c r="U170" s="112"/>
      <c r="V170" s="112"/>
      <c r="W170" s="112"/>
      <c r="X170" s="112"/>
      <c r="Y170" s="112"/>
      <c r="Z170" s="112"/>
    </row>
    <row r="171" spans="1:26" ht="13.5" customHeight="1" x14ac:dyDescent="0.2">
      <c r="A171" s="112"/>
      <c r="B171" s="69"/>
      <c r="C171" s="78"/>
      <c r="D171" s="70"/>
      <c r="E171" s="189"/>
      <c r="F171" s="188"/>
      <c r="G171" s="96"/>
      <c r="H171" s="188"/>
      <c r="I171" s="112"/>
      <c r="J171" s="112"/>
      <c r="K171" s="112"/>
      <c r="L171" s="112"/>
      <c r="M171" s="112"/>
      <c r="N171" s="112"/>
      <c r="O171" s="112"/>
      <c r="P171" s="112"/>
      <c r="Q171" s="112"/>
      <c r="R171" s="112"/>
      <c r="S171" s="112"/>
      <c r="T171" s="112"/>
      <c r="U171" s="112"/>
      <c r="V171" s="112"/>
      <c r="W171" s="112"/>
      <c r="X171" s="112"/>
      <c r="Y171" s="112"/>
      <c r="Z171" s="112"/>
    </row>
    <row r="172" spans="1:26" ht="13.5" customHeight="1" x14ac:dyDescent="0.2">
      <c r="A172" s="112"/>
      <c r="B172" s="69"/>
      <c r="C172" s="78"/>
      <c r="D172" s="70"/>
      <c r="E172" s="189"/>
      <c r="F172" s="188"/>
      <c r="G172" s="96"/>
      <c r="H172" s="188"/>
      <c r="I172" s="112"/>
      <c r="J172" s="112"/>
      <c r="K172" s="112"/>
      <c r="L172" s="112"/>
      <c r="M172" s="112"/>
      <c r="N172" s="112"/>
      <c r="O172" s="112"/>
      <c r="P172" s="112"/>
      <c r="Q172" s="112"/>
      <c r="R172" s="112"/>
      <c r="S172" s="112"/>
      <c r="T172" s="112"/>
      <c r="U172" s="112"/>
      <c r="V172" s="112"/>
      <c r="W172" s="112"/>
      <c r="X172" s="112"/>
      <c r="Y172" s="112"/>
      <c r="Z172" s="112"/>
    </row>
    <row r="173" spans="1:26" ht="13.5" customHeight="1" x14ac:dyDescent="0.2">
      <c r="A173" s="112"/>
      <c r="B173" s="69"/>
      <c r="C173" s="78"/>
      <c r="D173" s="70"/>
      <c r="E173" s="189"/>
      <c r="F173" s="188"/>
      <c r="G173" s="96"/>
      <c r="H173" s="188"/>
      <c r="I173" s="112"/>
      <c r="J173" s="112"/>
      <c r="K173" s="112"/>
      <c r="L173" s="112"/>
      <c r="M173" s="112"/>
      <c r="N173" s="112"/>
      <c r="O173" s="112"/>
      <c r="P173" s="112"/>
      <c r="Q173" s="112"/>
      <c r="R173" s="112"/>
      <c r="S173" s="112"/>
      <c r="T173" s="112"/>
      <c r="U173" s="112"/>
      <c r="V173" s="112"/>
      <c r="W173" s="112"/>
      <c r="X173" s="112"/>
      <c r="Y173" s="112"/>
      <c r="Z173" s="112"/>
    </row>
    <row r="174" spans="1:26" ht="13.5" customHeight="1" x14ac:dyDescent="0.2">
      <c r="A174" s="112"/>
      <c r="B174" s="69"/>
      <c r="C174" s="78"/>
      <c r="D174" s="70"/>
      <c r="E174" s="189"/>
      <c r="F174" s="188"/>
      <c r="G174" s="96"/>
      <c r="H174" s="188"/>
      <c r="I174" s="112"/>
      <c r="J174" s="112"/>
      <c r="K174" s="112"/>
      <c r="L174" s="112"/>
      <c r="M174" s="112"/>
      <c r="N174" s="112"/>
      <c r="O174" s="112"/>
      <c r="P174" s="112"/>
      <c r="Q174" s="112"/>
      <c r="R174" s="112"/>
      <c r="S174" s="112"/>
      <c r="T174" s="112"/>
      <c r="U174" s="112"/>
      <c r="V174" s="112"/>
      <c r="W174" s="112"/>
      <c r="X174" s="112"/>
      <c r="Y174" s="112"/>
      <c r="Z174" s="112"/>
    </row>
    <row r="175" spans="1:26" ht="13.5" customHeight="1" x14ac:dyDescent="0.2">
      <c r="A175" s="112"/>
      <c r="B175" s="69"/>
      <c r="C175" s="78"/>
      <c r="D175" s="70"/>
      <c r="E175" s="189"/>
      <c r="F175" s="188"/>
      <c r="G175" s="96"/>
      <c r="H175" s="188"/>
      <c r="I175" s="112"/>
      <c r="J175" s="112"/>
      <c r="K175" s="112"/>
      <c r="L175" s="112"/>
      <c r="M175" s="112"/>
      <c r="N175" s="112"/>
      <c r="O175" s="112"/>
      <c r="P175" s="112"/>
      <c r="Q175" s="112"/>
      <c r="R175" s="112"/>
      <c r="S175" s="112"/>
      <c r="T175" s="112"/>
      <c r="U175" s="112"/>
      <c r="V175" s="112"/>
      <c r="W175" s="112"/>
      <c r="X175" s="112"/>
      <c r="Y175" s="112"/>
      <c r="Z175" s="112"/>
    </row>
    <row r="176" spans="1:26" ht="13.5" customHeight="1" x14ac:dyDescent="0.2">
      <c r="A176" s="112"/>
      <c r="B176" s="69"/>
      <c r="C176" s="78"/>
      <c r="D176" s="70"/>
      <c r="E176" s="189"/>
      <c r="F176" s="188"/>
      <c r="G176" s="96"/>
      <c r="H176" s="188"/>
      <c r="I176" s="112"/>
      <c r="J176" s="112"/>
      <c r="K176" s="112"/>
      <c r="L176" s="112"/>
      <c r="M176" s="112"/>
      <c r="N176" s="112"/>
      <c r="O176" s="112"/>
      <c r="P176" s="112"/>
      <c r="Q176" s="112"/>
      <c r="R176" s="112"/>
      <c r="S176" s="112"/>
      <c r="T176" s="112"/>
      <c r="U176" s="112"/>
      <c r="V176" s="112"/>
      <c r="W176" s="112"/>
      <c r="X176" s="112"/>
      <c r="Y176" s="112"/>
      <c r="Z176" s="112"/>
    </row>
    <row r="177" spans="1:26" ht="13.5" customHeight="1" x14ac:dyDescent="0.2">
      <c r="A177" s="112"/>
      <c r="B177" s="69"/>
      <c r="C177" s="78"/>
      <c r="D177" s="70"/>
      <c r="E177" s="189"/>
      <c r="F177" s="188"/>
      <c r="G177" s="96"/>
      <c r="H177" s="188"/>
      <c r="I177" s="112"/>
      <c r="J177" s="112"/>
      <c r="K177" s="112"/>
      <c r="L177" s="112"/>
      <c r="M177" s="112"/>
      <c r="N177" s="112"/>
      <c r="O177" s="112"/>
      <c r="P177" s="112"/>
      <c r="Q177" s="112"/>
      <c r="R177" s="112"/>
      <c r="S177" s="112"/>
      <c r="T177" s="112"/>
      <c r="U177" s="112"/>
      <c r="V177" s="112"/>
      <c r="W177" s="112"/>
      <c r="X177" s="112"/>
      <c r="Y177" s="112"/>
      <c r="Z177" s="112"/>
    </row>
    <row r="178" spans="1:26" ht="13.5" customHeight="1" x14ac:dyDescent="0.2">
      <c r="A178" s="112"/>
      <c r="B178" s="69"/>
      <c r="C178" s="78"/>
      <c r="D178" s="70"/>
      <c r="E178" s="189"/>
      <c r="F178" s="188"/>
      <c r="G178" s="96"/>
      <c r="H178" s="188"/>
      <c r="I178" s="112"/>
      <c r="J178" s="112"/>
      <c r="K178" s="112"/>
      <c r="L178" s="112"/>
      <c r="M178" s="112"/>
      <c r="N178" s="112"/>
      <c r="O178" s="112"/>
      <c r="P178" s="112"/>
      <c r="Q178" s="112"/>
      <c r="R178" s="112"/>
      <c r="S178" s="112"/>
      <c r="T178" s="112"/>
      <c r="U178" s="112"/>
      <c r="V178" s="112"/>
      <c r="W178" s="112"/>
      <c r="X178" s="112"/>
      <c r="Y178" s="112"/>
      <c r="Z178" s="112"/>
    </row>
    <row r="179" spans="1:26" ht="13.5" customHeight="1" x14ac:dyDescent="0.2">
      <c r="A179" s="112"/>
      <c r="B179" s="69"/>
      <c r="C179" s="78"/>
      <c r="D179" s="70"/>
      <c r="E179" s="189"/>
      <c r="F179" s="188"/>
      <c r="G179" s="96"/>
      <c r="H179" s="188"/>
      <c r="I179" s="112"/>
      <c r="J179" s="112"/>
      <c r="K179" s="112"/>
      <c r="L179" s="112"/>
      <c r="M179" s="112"/>
      <c r="N179" s="112"/>
      <c r="O179" s="112"/>
      <c r="P179" s="112"/>
      <c r="Q179" s="112"/>
      <c r="R179" s="112"/>
      <c r="S179" s="112"/>
      <c r="T179" s="112"/>
      <c r="U179" s="112"/>
      <c r="V179" s="112"/>
      <c r="W179" s="112"/>
      <c r="X179" s="112"/>
      <c r="Y179" s="112"/>
      <c r="Z179" s="112"/>
    </row>
    <row r="180" spans="1:26" ht="13.5" customHeight="1" x14ac:dyDescent="0.2">
      <c r="A180" s="112"/>
      <c r="B180" s="69"/>
      <c r="C180" s="78"/>
      <c r="D180" s="70"/>
      <c r="E180" s="189"/>
      <c r="F180" s="188"/>
      <c r="G180" s="96"/>
      <c r="H180" s="188"/>
      <c r="I180" s="112"/>
      <c r="J180" s="112"/>
      <c r="K180" s="112"/>
      <c r="L180" s="112"/>
      <c r="M180" s="112"/>
      <c r="N180" s="112"/>
      <c r="O180" s="112"/>
      <c r="P180" s="112"/>
      <c r="Q180" s="112"/>
      <c r="R180" s="112"/>
      <c r="S180" s="112"/>
      <c r="T180" s="112"/>
      <c r="U180" s="112"/>
      <c r="V180" s="112"/>
      <c r="W180" s="112"/>
      <c r="X180" s="112"/>
      <c r="Y180" s="112"/>
      <c r="Z180" s="112"/>
    </row>
    <row r="181" spans="1:26" ht="13.5" customHeight="1" x14ac:dyDescent="0.2">
      <c r="A181" s="112"/>
      <c r="B181" s="69"/>
      <c r="C181" s="78"/>
      <c r="D181" s="70"/>
      <c r="E181" s="189"/>
      <c r="F181" s="188"/>
      <c r="G181" s="96"/>
      <c r="H181" s="188"/>
      <c r="I181" s="112"/>
      <c r="J181" s="112"/>
      <c r="K181" s="112"/>
      <c r="L181" s="112"/>
      <c r="M181" s="112"/>
      <c r="N181" s="112"/>
      <c r="O181" s="112"/>
      <c r="P181" s="112"/>
      <c r="Q181" s="112"/>
      <c r="R181" s="112"/>
      <c r="S181" s="112"/>
      <c r="T181" s="112"/>
      <c r="U181" s="112"/>
      <c r="V181" s="112"/>
      <c r="W181" s="112"/>
      <c r="X181" s="112"/>
      <c r="Y181" s="112"/>
      <c r="Z181" s="112"/>
    </row>
    <row r="182" spans="1:26" ht="13.5" customHeight="1" x14ac:dyDescent="0.2">
      <c r="A182" s="112"/>
      <c r="B182" s="69"/>
      <c r="C182" s="78"/>
      <c r="D182" s="70"/>
      <c r="E182" s="189"/>
      <c r="F182" s="188"/>
      <c r="G182" s="96"/>
      <c r="H182" s="188"/>
      <c r="I182" s="112"/>
      <c r="J182" s="112"/>
      <c r="K182" s="112"/>
      <c r="L182" s="112"/>
      <c r="M182" s="112"/>
      <c r="N182" s="112"/>
      <c r="O182" s="112"/>
      <c r="P182" s="112"/>
      <c r="Q182" s="112"/>
      <c r="R182" s="112"/>
      <c r="S182" s="112"/>
      <c r="T182" s="112"/>
      <c r="U182" s="112"/>
      <c r="V182" s="112"/>
      <c r="W182" s="112"/>
      <c r="X182" s="112"/>
      <c r="Y182" s="112"/>
      <c r="Z182" s="112"/>
    </row>
    <row r="183" spans="1:26" ht="13.5" customHeight="1" x14ac:dyDescent="0.2">
      <c r="A183" s="112"/>
      <c r="B183" s="69"/>
      <c r="C183" s="78"/>
      <c r="D183" s="70"/>
      <c r="E183" s="189"/>
      <c r="F183" s="188"/>
      <c r="G183" s="96"/>
      <c r="H183" s="188"/>
      <c r="I183" s="112"/>
      <c r="J183" s="112"/>
      <c r="K183" s="112"/>
      <c r="L183" s="112"/>
      <c r="M183" s="112"/>
      <c r="N183" s="112"/>
      <c r="O183" s="112"/>
      <c r="P183" s="112"/>
      <c r="Q183" s="112"/>
      <c r="R183" s="112"/>
      <c r="S183" s="112"/>
      <c r="T183" s="112"/>
      <c r="U183" s="112"/>
      <c r="V183" s="112"/>
      <c r="W183" s="112"/>
      <c r="X183" s="112"/>
      <c r="Y183" s="112"/>
      <c r="Z183" s="112"/>
    </row>
    <row r="184" spans="1:26" ht="13.5" customHeight="1" x14ac:dyDescent="0.2">
      <c r="A184" s="112"/>
      <c r="B184" s="69"/>
      <c r="C184" s="78"/>
      <c r="D184" s="70"/>
      <c r="E184" s="189"/>
      <c r="F184" s="188"/>
      <c r="G184" s="96"/>
      <c r="H184" s="188"/>
      <c r="I184" s="112"/>
      <c r="J184" s="112"/>
      <c r="K184" s="112"/>
      <c r="L184" s="112"/>
      <c r="M184" s="112"/>
      <c r="N184" s="112"/>
      <c r="O184" s="112"/>
      <c r="P184" s="112"/>
      <c r="Q184" s="112"/>
      <c r="R184" s="112"/>
      <c r="S184" s="112"/>
      <c r="T184" s="112"/>
      <c r="U184" s="112"/>
      <c r="V184" s="112"/>
      <c r="W184" s="112"/>
      <c r="X184" s="112"/>
      <c r="Y184" s="112"/>
      <c r="Z184" s="112"/>
    </row>
    <row r="185" spans="1:26" ht="13.5" customHeight="1" x14ac:dyDescent="0.2">
      <c r="A185" s="112"/>
      <c r="B185" s="69"/>
      <c r="C185" s="78"/>
      <c r="D185" s="70"/>
      <c r="E185" s="189"/>
      <c r="F185" s="188"/>
      <c r="G185" s="96"/>
      <c r="H185" s="188"/>
      <c r="I185" s="112"/>
      <c r="J185" s="112"/>
      <c r="K185" s="112"/>
      <c r="L185" s="112"/>
      <c r="M185" s="112"/>
      <c r="N185" s="112"/>
      <c r="O185" s="112"/>
      <c r="P185" s="112"/>
      <c r="Q185" s="112"/>
      <c r="R185" s="112"/>
      <c r="S185" s="112"/>
      <c r="T185" s="112"/>
      <c r="U185" s="112"/>
      <c r="V185" s="112"/>
      <c r="W185" s="112"/>
      <c r="X185" s="112"/>
      <c r="Y185" s="112"/>
      <c r="Z185" s="112"/>
    </row>
    <row r="186" spans="1:26" ht="13.5" customHeight="1" x14ac:dyDescent="0.2">
      <c r="A186" s="112"/>
      <c r="B186" s="69"/>
      <c r="C186" s="78"/>
      <c r="D186" s="70"/>
      <c r="E186" s="189"/>
      <c r="F186" s="188"/>
      <c r="G186" s="96"/>
      <c r="H186" s="188"/>
      <c r="I186" s="112"/>
      <c r="J186" s="112"/>
      <c r="K186" s="112"/>
      <c r="L186" s="112"/>
      <c r="M186" s="112"/>
      <c r="N186" s="112"/>
      <c r="O186" s="112"/>
      <c r="P186" s="112"/>
      <c r="Q186" s="112"/>
      <c r="R186" s="112"/>
      <c r="S186" s="112"/>
      <c r="T186" s="112"/>
      <c r="U186" s="112"/>
      <c r="V186" s="112"/>
      <c r="W186" s="112"/>
      <c r="X186" s="112"/>
      <c r="Y186" s="112"/>
      <c r="Z186" s="112"/>
    </row>
    <row r="187" spans="1:26" ht="13.5" customHeight="1" x14ac:dyDescent="0.2">
      <c r="A187" s="112"/>
      <c r="B187" s="69"/>
      <c r="C187" s="78"/>
      <c r="D187" s="70"/>
      <c r="E187" s="189"/>
      <c r="F187" s="188"/>
      <c r="G187" s="96"/>
      <c r="H187" s="188"/>
      <c r="I187" s="112"/>
      <c r="J187" s="112"/>
      <c r="K187" s="112"/>
      <c r="L187" s="112"/>
      <c r="M187" s="112"/>
      <c r="N187" s="112"/>
      <c r="O187" s="112"/>
      <c r="P187" s="112"/>
      <c r="Q187" s="112"/>
      <c r="R187" s="112"/>
      <c r="S187" s="112"/>
      <c r="T187" s="112"/>
      <c r="U187" s="112"/>
      <c r="V187" s="112"/>
      <c r="W187" s="112"/>
      <c r="X187" s="112"/>
      <c r="Y187" s="112"/>
      <c r="Z187" s="112"/>
    </row>
    <row r="188" spans="1:26" ht="13.5" customHeight="1" x14ac:dyDescent="0.2">
      <c r="A188" s="112"/>
      <c r="B188" s="69"/>
      <c r="C188" s="78"/>
      <c r="D188" s="70"/>
      <c r="E188" s="189"/>
      <c r="F188" s="188"/>
      <c r="G188" s="96"/>
      <c r="H188" s="188"/>
      <c r="I188" s="112"/>
      <c r="J188" s="112"/>
      <c r="K188" s="112"/>
      <c r="L188" s="112"/>
      <c r="M188" s="112"/>
      <c r="N188" s="112"/>
      <c r="O188" s="112"/>
      <c r="P188" s="112"/>
      <c r="Q188" s="112"/>
      <c r="R188" s="112"/>
      <c r="S188" s="112"/>
      <c r="T188" s="112"/>
      <c r="U188" s="112"/>
      <c r="V188" s="112"/>
      <c r="W188" s="112"/>
      <c r="X188" s="112"/>
      <c r="Y188" s="112"/>
      <c r="Z188" s="112"/>
    </row>
    <row r="189" spans="1:26" ht="13.5" customHeight="1" x14ac:dyDescent="0.2">
      <c r="A189" s="112"/>
      <c r="B189" s="69"/>
      <c r="C189" s="78"/>
      <c r="D189" s="70"/>
      <c r="E189" s="189"/>
      <c r="F189" s="188"/>
      <c r="G189" s="96"/>
      <c r="H189" s="188"/>
      <c r="I189" s="112"/>
      <c r="J189" s="112"/>
      <c r="K189" s="112"/>
      <c r="L189" s="112"/>
      <c r="M189" s="112"/>
      <c r="N189" s="112"/>
      <c r="O189" s="112"/>
      <c r="P189" s="112"/>
      <c r="Q189" s="112"/>
      <c r="R189" s="112"/>
      <c r="S189" s="112"/>
      <c r="T189" s="112"/>
      <c r="U189" s="112"/>
      <c r="V189" s="112"/>
      <c r="W189" s="112"/>
      <c r="X189" s="112"/>
      <c r="Y189" s="112"/>
      <c r="Z189" s="112"/>
    </row>
    <row r="190" spans="1:26" ht="13.5" customHeight="1" x14ac:dyDescent="0.2">
      <c r="A190" s="112"/>
      <c r="B190" s="69"/>
      <c r="C190" s="78"/>
      <c r="D190" s="70"/>
      <c r="E190" s="189"/>
      <c r="F190" s="188"/>
      <c r="G190" s="96"/>
      <c r="H190" s="188"/>
      <c r="I190" s="112"/>
      <c r="J190" s="112"/>
      <c r="K190" s="112"/>
      <c r="L190" s="112"/>
      <c r="M190" s="112"/>
      <c r="N190" s="112"/>
      <c r="O190" s="112"/>
      <c r="P190" s="112"/>
      <c r="Q190" s="112"/>
      <c r="R190" s="112"/>
      <c r="S190" s="112"/>
      <c r="T190" s="112"/>
      <c r="U190" s="112"/>
      <c r="V190" s="112"/>
      <c r="W190" s="112"/>
      <c r="X190" s="112"/>
      <c r="Y190" s="112"/>
      <c r="Z190" s="112"/>
    </row>
    <row r="191" spans="1:26" ht="13.5" customHeight="1" x14ac:dyDescent="0.2">
      <c r="A191" s="112"/>
      <c r="B191" s="69"/>
      <c r="C191" s="78"/>
      <c r="D191" s="70"/>
      <c r="E191" s="189"/>
      <c r="F191" s="188"/>
      <c r="G191" s="96"/>
      <c r="H191" s="188"/>
      <c r="I191" s="112"/>
      <c r="J191" s="112"/>
      <c r="K191" s="112"/>
      <c r="L191" s="112"/>
      <c r="M191" s="112"/>
      <c r="N191" s="112"/>
      <c r="O191" s="112"/>
      <c r="P191" s="112"/>
      <c r="Q191" s="112"/>
      <c r="R191" s="112"/>
      <c r="S191" s="112"/>
      <c r="T191" s="112"/>
      <c r="U191" s="112"/>
      <c r="V191" s="112"/>
      <c r="W191" s="112"/>
      <c r="X191" s="112"/>
      <c r="Y191" s="112"/>
      <c r="Z191" s="112"/>
    </row>
    <row r="192" spans="1:26" ht="13.5" customHeight="1" x14ac:dyDescent="0.2">
      <c r="A192" s="112"/>
      <c r="B192" s="69"/>
      <c r="C192" s="78"/>
      <c r="D192" s="70"/>
      <c r="E192" s="189"/>
      <c r="F192" s="188"/>
      <c r="G192" s="96"/>
      <c r="H192" s="188"/>
      <c r="I192" s="112"/>
      <c r="J192" s="112"/>
      <c r="K192" s="112"/>
      <c r="L192" s="112"/>
      <c r="M192" s="112"/>
      <c r="N192" s="112"/>
      <c r="O192" s="112"/>
      <c r="P192" s="112"/>
      <c r="Q192" s="112"/>
      <c r="R192" s="112"/>
      <c r="S192" s="112"/>
      <c r="T192" s="112"/>
      <c r="U192" s="112"/>
      <c r="V192" s="112"/>
      <c r="W192" s="112"/>
      <c r="X192" s="112"/>
      <c r="Y192" s="112"/>
      <c r="Z192" s="112"/>
    </row>
    <row r="193" spans="1:26" ht="13.5" customHeight="1" x14ac:dyDescent="0.2">
      <c r="A193" s="112"/>
      <c r="B193" s="69"/>
      <c r="C193" s="78"/>
      <c r="D193" s="70"/>
      <c r="E193" s="189"/>
      <c r="F193" s="188"/>
      <c r="G193" s="96"/>
      <c r="H193" s="188"/>
      <c r="I193" s="112"/>
      <c r="J193" s="112"/>
      <c r="K193" s="112"/>
      <c r="L193" s="112"/>
      <c r="M193" s="112"/>
      <c r="N193" s="112"/>
      <c r="O193" s="112"/>
      <c r="P193" s="112"/>
      <c r="Q193" s="112"/>
      <c r="R193" s="112"/>
      <c r="S193" s="112"/>
      <c r="T193" s="112"/>
      <c r="U193" s="112"/>
      <c r="V193" s="112"/>
      <c r="W193" s="112"/>
      <c r="X193" s="112"/>
      <c r="Y193" s="112"/>
      <c r="Z193" s="112"/>
    </row>
    <row r="194" spans="1:26" ht="13.5" customHeight="1" x14ac:dyDescent="0.2">
      <c r="A194" s="112"/>
      <c r="B194" s="69"/>
      <c r="C194" s="78"/>
      <c r="D194" s="70"/>
      <c r="E194" s="189"/>
      <c r="F194" s="188"/>
      <c r="G194" s="96"/>
      <c r="H194" s="188"/>
      <c r="I194" s="112"/>
      <c r="J194" s="112"/>
      <c r="K194" s="112"/>
      <c r="L194" s="112"/>
      <c r="M194" s="112"/>
      <c r="N194" s="112"/>
      <c r="O194" s="112"/>
      <c r="P194" s="112"/>
      <c r="Q194" s="112"/>
      <c r="R194" s="112"/>
      <c r="S194" s="112"/>
      <c r="T194" s="112"/>
      <c r="U194" s="112"/>
      <c r="V194" s="112"/>
      <c r="W194" s="112"/>
      <c r="X194" s="112"/>
      <c r="Y194" s="112"/>
      <c r="Z194" s="112"/>
    </row>
    <row r="195" spans="1:26" ht="13.5" customHeight="1" x14ac:dyDescent="0.2">
      <c r="A195" s="112"/>
      <c r="B195" s="69"/>
      <c r="C195" s="78"/>
      <c r="D195" s="70"/>
      <c r="E195" s="189"/>
      <c r="F195" s="188"/>
      <c r="G195" s="96"/>
      <c r="H195" s="188"/>
      <c r="I195" s="112"/>
      <c r="J195" s="112"/>
      <c r="K195" s="112"/>
      <c r="L195" s="112"/>
      <c r="M195" s="112"/>
      <c r="N195" s="112"/>
      <c r="O195" s="112"/>
      <c r="P195" s="112"/>
      <c r="Q195" s="112"/>
      <c r="R195" s="112"/>
      <c r="S195" s="112"/>
      <c r="T195" s="112"/>
      <c r="U195" s="112"/>
      <c r="V195" s="112"/>
      <c r="W195" s="112"/>
      <c r="X195" s="112"/>
      <c r="Y195" s="112"/>
      <c r="Z195" s="112"/>
    </row>
    <row r="196" spans="1:26" ht="13.5" customHeight="1" x14ac:dyDescent="0.2">
      <c r="A196" s="112"/>
      <c r="B196" s="69"/>
      <c r="C196" s="78"/>
      <c r="D196" s="70"/>
      <c r="E196" s="189"/>
      <c r="F196" s="188"/>
      <c r="G196" s="96"/>
      <c r="H196" s="188"/>
      <c r="I196" s="112"/>
      <c r="J196" s="112"/>
      <c r="K196" s="112"/>
      <c r="L196" s="112"/>
      <c r="M196" s="112"/>
      <c r="N196" s="112"/>
      <c r="O196" s="112"/>
      <c r="P196" s="112"/>
      <c r="Q196" s="112"/>
      <c r="R196" s="112"/>
      <c r="S196" s="112"/>
      <c r="T196" s="112"/>
      <c r="U196" s="112"/>
      <c r="V196" s="112"/>
      <c r="W196" s="112"/>
      <c r="X196" s="112"/>
      <c r="Y196" s="112"/>
      <c r="Z196" s="112"/>
    </row>
    <row r="197" spans="1:26" ht="13.5" customHeight="1" x14ac:dyDescent="0.2">
      <c r="A197" s="112"/>
      <c r="B197" s="69"/>
      <c r="C197" s="78"/>
      <c r="D197" s="70"/>
      <c r="E197" s="189"/>
      <c r="F197" s="188"/>
      <c r="G197" s="96"/>
      <c r="H197" s="188"/>
      <c r="I197" s="112"/>
      <c r="J197" s="112"/>
      <c r="K197" s="112"/>
      <c r="L197" s="112"/>
      <c r="M197" s="112"/>
      <c r="N197" s="112"/>
      <c r="O197" s="112"/>
      <c r="P197" s="112"/>
      <c r="Q197" s="112"/>
      <c r="R197" s="112"/>
      <c r="S197" s="112"/>
      <c r="T197" s="112"/>
      <c r="U197" s="112"/>
      <c r="V197" s="112"/>
      <c r="W197" s="112"/>
      <c r="X197" s="112"/>
      <c r="Y197" s="112"/>
      <c r="Z197" s="112"/>
    </row>
    <row r="198" spans="1:26" ht="13.5" customHeight="1" x14ac:dyDescent="0.2">
      <c r="A198" s="112"/>
      <c r="B198" s="69"/>
      <c r="C198" s="78"/>
      <c r="D198" s="70"/>
      <c r="E198" s="189"/>
      <c r="F198" s="188"/>
      <c r="G198" s="96"/>
      <c r="H198" s="188"/>
      <c r="I198" s="112"/>
      <c r="J198" s="112"/>
      <c r="K198" s="112"/>
      <c r="L198" s="112"/>
      <c r="M198" s="112"/>
      <c r="N198" s="112"/>
      <c r="O198" s="112"/>
      <c r="P198" s="112"/>
      <c r="Q198" s="112"/>
      <c r="R198" s="112"/>
      <c r="S198" s="112"/>
      <c r="T198" s="112"/>
      <c r="U198" s="112"/>
      <c r="V198" s="112"/>
      <c r="W198" s="112"/>
      <c r="X198" s="112"/>
      <c r="Y198" s="112"/>
      <c r="Z198" s="112"/>
    </row>
    <row r="199" spans="1:26" ht="13.5" customHeight="1" x14ac:dyDescent="0.2">
      <c r="A199" s="112"/>
      <c r="B199" s="69"/>
      <c r="C199" s="78"/>
      <c r="D199" s="70"/>
      <c r="E199" s="189"/>
      <c r="F199" s="188"/>
      <c r="G199" s="96"/>
      <c r="H199" s="188"/>
      <c r="I199" s="112"/>
      <c r="J199" s="112"/>
      <c r="K199" s="112"/>
      <c r="L199" s="112"/>
      <c r="M199" s="112"/>
      <c r="N199" s="112"/>
      <c r="O199" s="112"/>
      <c r="P199" s="112"/>
      <c r="Q199" s="112"/>
      <c r="R199" s="112"/>
      <c r="S199" s="112"/>
      <c r="T199" s="112"/>
      <c r="U199" s="112"/>
      <c r="V199" s="112"/>
      <c r="W199" s="112"/>
      <c r="X199" s="112"/>
      <c r="Y199" s="112"/>
      <c r="Z199" s="112"/>
    </row>
    <row r="200" spans="1:26" ht="13.5" customHeight="1" x14ac:dyDescent="0.2">
      <c r="A200" s="112"/>
      <c r="B200" s="69"/>
      <c r="C200" s="78"/>
      <c r="D200" s="70"/>
      <c r="E200" s="189"/>
      <c r="F200" s="188"/>
      <c r="G200" s="96"/>
      <c r="H200" s="188"/>
      <c r="I200" s="112"/>
      <c r="J200" s="112"/>
      <c r="K200" s="112"/>
      <c r="L200" s="112"/>
      <c r="M200" s="112"/>
      <c r="N200" s="112"/>
      <c r="O200" s="112"/>
      <c r="P200" s="112"/>
      <c r="Q200" s="112"/>
      <c r="R200" s="112"/>
      <c r="S200" s="112"/>
      <c r="T200" s="112"/>
      <c r="U200" s="112"/>
      <c r="V200" s="112"/>
      <c r="W200" s="112"/>
      <c r="X200" s="112"/>
      <c r="Y200" s="112"/>
      <c r="Z200" s="112"/>
    </row>
    <row r="201" spans="1:26" ht="13.5" customHeight="1" x14ac:dyDescent="0.2">
      <c r="A201" s="112"/>
      <c r="B201" s="69"/>
      <c r="C201" s="78"/>
      <c r="D201" s="70"/>
      <c r="E201" s="189"/>
      <c r="F201" s="188"/>
      <c r="G201" s="96"/>
      <c r="H201" s="188"/>
      <c r="I201" s="112"/>
      <c r="J201" s="112"/>
      <c r="K201" s="112"/>
      <c r="L201" s="112"/>
      <c r="M201" s="112"/>
      <c r="N201" s="112"/>
      <c r="O201" s="112"/>
      <c r="P201" s="112"/>
      <c r="Q201" s="112"/>
      <c r="R201" s="112"/>
      <c r="S201" s="112"/>
      <c r="T201" s="112"/>
      <c r="U201" s="112"/>
      <c r="V201" s="112"/>
      <c r="W201" s="112"/>
      <c r="X201" s="112"/>
      <c r="Y201" s="112"/>
      <c r="Z201" s="112"/>
    </row>
    <row r="202" spans="1:26" ht="13.5" customHeight="1" x14ac:dyDescent="0.2">
      <c r="A202" s="112"/>
      <c r="B202" s="69"/>
      <c r="C202" s="78"/>
      <c r="D202" s="70"/>
      <c r="E202" s="189"/>
      <c r="F202" s="188"/>
      <c r="G202" s="96"/>
      <c r="H202" s="188"/>
      <c r="I202" s="112"/>
      <c r="J202" s="112"/>
      <c r="K202" s="112"/>
      <c r="L202" s="112"/>
      <c r="M202" s="112"/>
      <c r="N202" s="112"/>
      <c r="O202" s="112"/>
      <c r="P202" s="112"/>
      <c r="Q202" s="112"/>
      <c r="R202" s="112"/>
      <c r="S202" s="112"/>
      <c r="T202" s="112"/>
      <c r="U202" s="112"/>
      <c r="V202" s="112"/>
      <c r="W202" s="112"/>
      <c r="X202" s="112"/>
      <c r="Y202" s="112"/>
      <c r="Z202" s="112"/>
    </row>
    <row r="203" spans="1:26" ht="13.5" customHeight="1" x14ac:dyDescent="0.2">
      <c r="A203" s="112"/>
      <c r="B203" s="69"/>
      <c r="C203" s="78"/>
      <c r="D203" s="70"/>
      <c r="E203" s="189"/>
      <c r="F203" s="188"/>
      <c r="G203" s="96"/>
      <c r="H203" s="188"/>
      <c r="I203" s="112"/>
      <c r="J203" s="112"/>
      <c r="K203" s="112"/>
      <c r="L203" s="112"/>
      <c r="M203" s="112"/>
      <c r="N203" s="112"/>
      <c r="O203" s="112"/>
      <c r="P203" s="112"/>
      <c r="Q203" s="112"/>
      <c r="R203" s="112"/>
      <c r="S203" s="112"/>
      <c r="T203" s="112"/>
      <c r="U203" s="112"/>
      <c r="V203" s="112"/>
      <c r="W203" s="112"/>
      <c r="X203" s="112"/>
      <c r="Y203" s="112"/>
      <c r="Z203" s="112"/>
    </row>
    <row r="204" spans="1:26" ht="13.5" customHeight="1" x14ac:dyDescent="0.2">
      <c r="A204" s="112"/>
      <c r="B204" s="69"/>
      <c r="C204" s="78"/>
      <c r="D204" s="70"/>
      <c r="E204" s="189"/>
      <c r="F204" s="188"/>
      <c r="G204" s="96"/>
      <c r="H204" s="188"/>
      <c r="I204" s="112"/>
      <c r="J204" s="112"/>
      <c r="K204" s="112"/>
      <c r="L204" s="112"/>
      <c r="M204" s="112"/>
      <c r="N204" s="112"/>
      <c r="O204" s="112"/>
      <c r="P204" s="112"/>
      <c r="Q204" s="112"/>
      <c r="R204" s="112"/>
      <c r="S204" s="112"/>
      <c r="T204" s="112"/>
      <c r="U204" s="112"/>
      <c r="V204" s="112"/>
      <c r="W204" s="112"/>
      <c r="X204" s="112"/>
      <c r="Y204" s="112"/>
      <c r="Z204" s="112"/>
    </row>
    <row r="205" spans="1:26" ht="13.5" customHeight="1" x14ac:dyDescent="0.2">
      <c r="A205" s="112"/>
      <c r="B205" s="69"/>
      <c r="C205" s="78"/>
      <c r="D205" s="70"/>
      <c r="E205" s="189"/>
      <c r="F205" s="188"/>
      <c r="G205" s="96"/>
      <c r="H205" s="188"/>
      <c r="I205" s="112"/>
      <c r="J205" s="112"/>
      <c r="K205" s="112"/>
      <c r="L205" s="112"/>
      <c r="M205" s="112"/>
      <c r="N205" s="112"/>
      <c r="O205" s="112"/>
      <c r="P205" s="112"/>
      <c r="Q205" s="112"/>
      <c r="R205" s="112"/>
      <c r="S205" s="112"/>
      <c r="T205" s="112"/>
      <c r="U205" s="112"/>
      <c r="V205" s="112"/>
      <c r="W205" s="112"/>
      <c r="X205" s="112"/>
      <c r="Y205" s="112"/>
      <c r="Z205" s="112"/>
    </row>
    <row r="206" spans="1:26" ht="13.5" customHeight="1" x14ac:dyDescent="0.2">
      <c r="A206" s="112"/>
      <c r="B206" s="69"/>
      <c r="C206" s="78"/>
      <c r="D206" s="70"/>
      <c r="E206" s="189"/>
      <c r="F206" s="188"/>
      <c r="G206" s="96"/>
      <c r="H206" s="188"/>
      <c r="I206" s="112"/>
      <c r="J206" s="112"/>
      <c r="K206" s="112"/>
      <c r="L206" s="112"/>
      <c r="M206" s="112"/>
      <c r="N206" s="112"/>
      <c r="O206" s="112"/>
      <c r="P206" s="112"/>
      <c r="Q206" s="112"/>
      <c r="R206" s="112"/>
      <c r="S206" s="112"/>
      <c r="T206" s="112"/>
      <c r="U206" s="112"/>
      <c r="V206" s="112"/>
      <c r="W206" s="112"/>
      <c r="X206" s="112"/>
      <c r="Y206" s="112"/>
      <c r="Z206" s="112"/>
    </row>
    <row r="207" spans="1:26" ht="13.5" customHeight="1" x14ac:dyDescent="0.2">
      <c r="A207" s="112"/>
      <c r="B207" s="69"/>
      <c r="C207" s="78"/>
      <c r="D207" s="70"/>
      <c r="E207" s="189"/>
      <c r="F207" s="188"/>
      <c r="G207" s="96"/>
      <c r="H207" s="188"/>
      <c r="I207" s="112"/>
      <c r="J207" s="112"/>
      <c r="K207" s="112"/>
      <c r="L207" s="112"/>
      <c r="M207" s="112"/>
      <c r="N207" s="112"/>
      <c r="O207" s="112"/>
      <c r="P207" s="112"/>
      <c r="Q207" s="112"/>
      <c r="R207" s="112"/>
      <c r="S207" s="112"/>
      <c r="T207" s="112"/>
      <c r="U207" s="112"/>
      <c r="V207" s="112"/>
      <c r="W207" s="112"/>
      <c r="X207" s="112"/>
      <c r="Y207" s="112"/>
      <c r="Z207" s="112"/>
    </row>
    <row r="208" spans="1:26" ht="13.5" customHeight="1" x14ac:dyDescent="0.2">
      <c r="A208" s="112"/>
      <c r="B208" s="69"/>
      <c r="C208" s="78"/>
      <c r="D208" s="70"/>
      <c r="E208" s="189"/>
      <c r="F208" s="188"/>
      <c r="G208" s="96"/>
      <c r="H208" s="188"/>
      <c r="I208" s="112"/>
      <c r="J208" s="112"/>
      <c r="K208" s="112"/>
      <c r="L208" s="112"/>
      <c r="M208" s="112"/>
      <c r="N208" s="112"/>
      <c r="O208" s="112"/>
      <c r="P208" s="112"/>
      <c r="Q208" s="112"/>
      <c r="R208" s="112"/>
      <c r="S208" s="112"/>
      <c r="T208" s="112"/>
      <c r="U208" s="112"/>
      <c r="V208" s="112"/>
      <c r="W208" s="112"/>
      <c r="X208" s="112"/>
      <c r="Y208" s="112"/>
      <c r="Z208" s="112"/>
    </row>
    <row r="209" spans="1:26" ht="13.5" customHeight="1" x14ac:dyDescent="0.2">
      <c r="A209" s="112"/>
      <c r="B209" s="69"/>
      <c r="C209" s="78"/>
      <c r="D209" s="70"/>
      <c r="E209" s="189"/>
      <c r="F209" s="188"/>
      <c r="G209" s="96"/>
      <c r="H209" s="188"/>
      <c r="I209" s="112"/>
      <c r="J209" s="112"/>
      <c r="K209" s="112"/>
      <c r="L209" s="112"/>
      <c r="M209" s="112"/>
      <c r="N209" s="112"/>
      <c r="O209" s="112"/>
      <c r="P209" s="112"/>
      <c r="Q209" s="112"/>
      <c r="R209" s="112"/>
      <c r="S209" s="112"/>
      <c r="T209" s="112"/>
      <c r="U209" s="112"/>
      <c r="V209" s="112"/>
      <c r="W209" s="112"/>
      <c r="X209" s="112"/>
      <c r="Y209" s="112"/>
      <c r="Z209" s="112"/>
    </row>
    <row r="210" spans="1:26" ht="13.5" customHeight="1" x14ac:dyDescent="0.2">
      <c r="A210" s="112"/>
      <c r="B210" s="69"/>
      <c r="C210" s="78"/>
      <c r="D210" s="70"/>
      <c r="E210" s="189"/>
      <c r="F210" s="188"/>
      <c r="G210" s="96"/>
      <c r="H210" s="188"/>
      <c r="I210" s="112"/>
      <c r="J210" s="112"/>
      <c r="K210" s="112"/>
      <c r="L210" s="112"/>
      <c r="M210" s="112"/>
      <c r="N210" s="112"/>
      <c r="O210" s="112"/>
      <c r="P210" s="112"/>
      <c r="Q210" s="112"/>
      <c r="R210" s="112"/>
      <c r="S210" s="112"/>
      <c r="T210" s="112"/>
      <c r="U210" s="112"/>
      <c r="V210" s="112"/>
      <c r="W210" s="112"/>
      <c r="X210" s="112"/>
      <c r="Y210" s="112"/>
      <c r="Z210" s="112"/>
    </row>
    <row r="211" spans="1:26" ht="13.5" customHeight="1" x14ac:dyDescent="0.2">
      <c r="A211" s="112"/>
      <c r="B211" s="69"/>
      <c r="C211" s="78"/>
      <c r="D211" s="70"/>
      <c r="E211" s="189"/>
      <c r="F211" s="188"/>
      <c r="G211" s="96"/>
      <c r="H211" s="188"/>
      <c r="I211" s="112"/>
      <c r="J211" s="112"/>
      <c r="K211" s="112"/>
      <c r="L211" s="112"/>
      <c r="M211" s="112"/>
      <c r="N211" s="112"/>
      <c r="O211" s="112"/>
      <c r="P211" s="112"/>
      <c r="Q211" s="112"/>
      <c r="R211" s="112"/>
      <c r="S211" s="112"/>
      <c r="T211" s="112"/>
      <c r="U211" s="112"/>
      <c r="V211" s="112"/>
      <c r="W211" s="112"/>
      <c r="X211" s="112"/>
      <c r="Y211" s="112"/>
      <c r="Z211" s="112"/>
    </row>
    <row r="212" spans="1:26" ht="13.5" customHeight="1" x14ac:dyDescent="0.2">
      <c r="A212" s="112"/>
      <c r="B212" s="69"/>
      <c r="C212" s="78"/>
      <c r="D212" s="70"/>
      <c r="E212" s="189"/>
      <c r="F212" s="188"/>
      <c r="G212" s="96"/>
      <c r="H212" s="188"/>
      <c r="I212" s="112"/>
      <c r="J212" s="112"/>
      <c r="K212" s="112"/>
      <c r="L212" s="112"/>
      <c r="M212" s="112"/>
      <c r="N212" s="112"/>
      <c r="O212" s="112"/>
      <c r="P212" s="112"/>
      <c r="Q212" s="112"/>
      <c r="R212" s="112"/>
      <c r="S212" s="112"/>
      <c r="T212" s="112"/>
      <c r="U212" s="112"/>
      <c r="V212" s="112"/>
      <c r="W212" s="112"/>
      <c r="X212" s="112"/>
      <c r="Y212" s="112"/>
      <c r="Z212" s="112"/>
    </row>
    <row r="213" spans="1:26" ht="13.5" customHeight="1" x14ac:dyDescent="0.2">
      <c r="A213" s="112"/>
      <c r="B213" s="69"/>
      <c r="C213" s="78"/>
      <c r="D213" s="70"/>
      <c r="E213" s="189"/>
      <c r="F213" s="188"/>
      <c r="G213" s="96"/>
      <c r="H213" s="188"/>
      <c r="I213" s="112"/>
      <c r="J213" s="112"/>
      <c r="K213" s="112"/>
      <c r="L213" s="112"/>
      <c r="M213" s="112"/>
      <c r="N213" s="112"/>
      <c r="O213" s="112"/>
      <c r="P213" s="112"/>
      <c r="Q213" s="112"/>
      <c r="R213" s="112"/>
      <c r="S213" s="112"/>
      <c r="T213" s="112"/>
      <c r="U213" s="112"/>
      <c r="V213" s="112"/>
      <c r="W213" s="112"/>
      <c r="X213" s="112"/>
      <c r="Y213" s="112"/>
      <c r="Z213" s="112"/>
    </row>
    <row r="214" spans="1:26" ht="13.5" customHeight="1" x14ac:dyDescent="0.2">
      <c r="A214" s="112"/>
      <c r="B214" s="69"/>
      <c r="C214" s="78"/>
      <c r="D214" s="70"/>
      <c r="E214" s="189"/>
      <c r="F214" s="188"/>
      <c r="G214" s="96"/>
      <c r="H214" s="188"/>
      <c r="I214" s="112"/>
      <c r="J214" s="112"/>
      <c r="K214" s="112"/>
      <c r="L214" s="112"/>
      <c r="M214" s="112"/>
      <c r="N214" s="112"/>
      <c r="O214" s="112"/>
      <c r="P214" s="112"/>
      <c r="Q214" s="112"/>
      <c r="R214" s="112"/>
      <c r="S214" s="112"/>
      <c r="T214" s="112"/>
      <c r="U214" s="112"/>
      <c r="V214" s="112"/>
      <c r="W214" s="112"/>
      <c r="X214" s="112"/>
      <c r="Y214" s="112"/>
      <c r="Z214" s="112"/>
    </row>
    <row r="215" spans="1:26" ht="13.5" customHeight="1" x14ac:dyDescent="0.2">
      <c r="A215" s="112"/>
      <c r="B215" s="69"/>
      <c r="C215" s="78"/>
      <c r="D215" s="70"/>
      <c r="E215" s="189"/>
      <c r="F215" s="188"/>
      <c r="G215" s="96"/>
      <c r="H215" s="188"/>
      <c r="I215" s="112"/>
      <c r="J215" s="112"/>
      <c r="K215" s="112"/>
      <c r="L215" s="112"/>
      <c r="M215" s="112"/>
      <c r="N215" s="112"/>
      <c r="O215" s="112"/>
      <c r="P215" s="112"/>
      <c r="Q215" s="112"/>
      <c r="R215" s="112"/>
      <c r="S215" s="112"/>
      <c r="T215" s="112"/>
      <c r="U215" s="112"/>
      <c r="V215" s="112"/>
      <c r="W215" s="112"/>
      <c r="X215" s="112"/>
      <c r="Y215" s="112"/>
      <c r="Z215" s="112"/>
    </row>
    <row r="216" spans="1:26" ht="13.5" customHeight="1" x14ac:dyDescent="0.2">
      <c r="A216" s="112"/>
      <c r="B216" s="69"/>
      <c r="C216" s="78"/>
      <c r="D216" s="70"/>
      <c r="E216" s="189"/>
      <c r="F216" s="188"/>
      <c r="G216" s="96"/>
      <c r="H216" s="188"/>
      <c r="I216" s="112"/>
      <c r="J216" s="112"/>
      <c r="K216" s="112"/>
      <c r="L216" s="112"/>
      <c r="M216" s="112"/>
      <c r="N216" s="112"/>
      <c r="O216" s="112"/>
      <c r="P216" s="112"/>
      <c r="Q216" s="112"/>
      <c r="R216" s="112"/>
      <c r="S216" s="112"/>
      <c r="T216" s="112"/>
      <c r="U216" s="112"/>
      <c r="V216" s="112"/>
      <c r="W216" s="112"/>
      <c r="X216" s="112"/>
      <c r="Y216" s="112"/>
      <c r="Z216" s="112"/>
    </row>
    <row r="217" spans="1:26" ht="13.5" customHeight="1" x14ac:dyDescent="0.2">
      <c r="A217" s="112"/>
      <c r="B217" s="69"/>
      <c r="C217" s="78"/>
      <c r="D217" s="70"/>
      <c r="E217" s="189"/>
      <c r="F217" s="188"/>
      <c r="G217" s="96"/>
      <c r="H217" s="188"/>
      <c r="I217" s="112"/>
      <c r="J217" s="112"/>
      <c r="K217" s="112"/>
      <c r="L217" s="112"/>
      <c r="M217" s="112"/>
      <c r="N217" s="112"/>
      <c r="O217" s="112"/>
      <c r="P217" s="112"/>
      <c r="Q217" s="112"/>
      <c r="R217" s="112"/>
      <c r="S217" s="112"/>
      <c r="T217" s="112"/>
      <c r="U217" s="112"/>
      <c r="V217" s="112"/>
      <c r="W217" s="112"/>
      <c r="X217" s="112"/>
      <c r="Y217" s="112"/>
      <c r="Z217" s="112"/>
    </row>
    <row r="218" spans="1:26" ht="13.5" customHeight="1" x14ac:dyDescent="0.2">
      <c r="A218" s="112"/>
      <c r="B218" s="69"/>
      <c r="C218" s="78"/>
      <c r="D218" s="70"/>
      <c r="E218" s="189"/>
      <c r="F218" s="188"/>
      <c r="G218" s="96"/>
      <c r="H218" s="188"/>
      <c r="I218" s="112"/>
      <c r="J218" s="112"/>
      <c r="K218" s="112"/>
      <c r="L218" s="112"/>
      <c r="M218" s="112"/>
      <c r="N218" s="112"/>
      <c r="O218" s="112"/>
      <c r="P218" s="112"/>
      <c r="Q218" s="112"/>
      <c r="R218" s="112"/>
      <c r="S218" s="112"/>
      <c r="T218" s="112"/>
      <c r="U218" s="112"/>
      <c r="V218" s="112"/>
      <c r="W218" s="112"/>
      <c r="X218" s="112"/>
      <c r="Y218" s="112"/>
      <c r="Z218" s="112"/>
    </row>
    <row r="219" spans="1:26" ht="13.5" customHeight="1" x14ac:dyDescent="0.2">
      <c r="A219" s="112"/>
      <c r="B219" s="69"/>
      <c r="C219" s="78"/>
      <c r="D219" s="70"/>
      <c r="E219" s="189"/>
      <c r="F219" s="188"/>
      <c r="G219" s="96"/>
      <c r="H219" s="188"/>
      <c r="I219" s="112"/>
      <c r="J219" s="112"/>
      <c r="K219" s="112"/>
      <c r="L219" s="112"/>
      <c r="M219" s="112"/>
      <c r="N219" s="112"/>
      <c r="O219" s="112"/>
      <c r="P219" s="112"/>
      <c r="Q219" s="112"/>
      <c r="R219" s="112"/>
      <c r="S219" s="112"/>
      <c r="T219" s="112"/>
      <c r="U219" s="112"/>
      <c r="V219" s="112"/>
      <c r="W219" s="112"/>
      <c r="X219" s="112"/>
      <c r="Y219" s="112"/>
      <c r="Z219" s="112"/>
    </row>
    <row r="220" spans="1:26" ht="13.5" customHeight="1" x14ac:dyDescent="0.2">
      <c r="A220" s="112"/>
      <c r="B220" s="69"/>
      <c r="C220" s="78"/>
      <c r="D220" s="70"/>
      <c r="E220" s="189"/>
      <c r="F220" s="188"/>
      <c r="G220" s="96"/>
      <c r="H220" s="188"/>
      <c r="I220" s="112"/>
      <c r="J220" s="112"/>
      <c r="K220" s="112"/>
      <c r="L220" s="112"/>
      <c r="M220" s="112"/>
      <c r="N220" s="112"/>
      <c r="O220" s="112"/>
      <c r="P220" s="112"/>
      <c r="Q220" s="112"/>
      <c r="R220" s="112"/>
      <c r="S220" s="112"/>
      <c r="T220" s="112"/>
      <c r="U220" s="112"/>
      <c r="V220" s="112"/>
      <c r="W220" s="112"/>
      <c r="X220" s="112"/>
      <c r="Y220" s="112"/>
      <c r="Z220" s="112"/>
    </row>
    <row r="221" spans="1:26" ht="13.5" customHeight="1" x14ac:dyDescent="0.2">
      <c r="A221" s="112"/>
      <c r="B221" s="69"/>
      <c r="C221" s="78"/>
      <c r="D221" s="70"/>
      <c r="E221" s="189"/>
      <c r="F221" s="188"/>
      <c r="G221" s="96"/>
      <c r="H221" s="188"/>
      <c r="I221" s="112"/>
      <c r="J221" s="112"/>
      <c r="K221" s="112"/>
      <c r="L221" s="112"/>
      <c r="M221" s="112"/>
      <c r="N221" s="112"/>
      <c r="O221" s="112"/>
      <c r="P221" s="112"/>
      <c r="Q221" s="112"/>
      <c r="R221" s="112"/>
      <c r="S221" s="112"/>
      <c r="T221" s="112"/>
      <c r="U221" s="112"/>
      <c r="V221" s="112"/>
      <c r="W221" s="112"/>
      <c r="X221" s="112"/>
      <c r="Y221" s="112"/>
      <c r="Z221" s="112"/>
    </row>
    <row r="222" spans="1:26" ht="13.5" customHeight="1" x14ac:dyDescent="0.2">
      <c r="A222" s="112"/>
      <c r="B222" s="69"/>
      <c r="C222" s="78"/>
      <c r="D222" s="70"/>
      <c r="E222" s="189"/>
      <c r="F222" s="188"/>
      <c r="G222" s="96"/>
      <c r="H222" s="188"/>
      <c r="I222" s="112"/>
      <c r="J222" s="112"/>
      <c r="K222" s="112"/>
      <c r="L222" s="112"/>
      <c r="M222" s="112"/>
      <c r="N222" s="112"/>
      <c r="O222" s="112"/>
      <c r="P222" s="112"/>
      <c r="Q222" s="112"/>
      <c r="R222" s="112"/>
      <c r="S222" s="112"/>
      <c r="T222" s="112"/>
      <c r="U222" s="112"/>
      <c r="V222" s="112"/>
      <c r="W222" s="112"/>
      <c r="X222" s="112"/>
      <c r="Y222" s="112"/>
      <c r="Z222" s="112"/>
    </row>
    <row r="223" spans="1:26" ht="13.5" customHeight="1" x14ac:dyDescent="0.2">
      <c r="A223" s="112"/>
      <c r="B223" s="69"/>
      <c r="C223" s="78"/>
      <c r="D223" s="70"/>
      <c r="E223" s="189"/>
      <c r="F223" s="188"/>
      <c r="G223" s="96"/>
      <c r="H223" s="188"/>
      <c r="I223" s="112"/>
      <c r="J223" s="112"/>
      <c r="K223" s="112"/>
      <c r="L223" s="112"/>
      <c r="M223" s="112"/>
      <c r="N223" s="112"/>
      <c r="O223" s="112"/>
      <c r="P223" s="112"/>
      <c r="Q223" s="112"/>
      <c r="R223" s="112"/>
      <c r="S223" s="112"/>
      <c r="T223" s="112"/>
      <c r="U223" s="112"/>
      <c r="V223" s="112"/>
      <c r="W223" s="112"/>
      <c r="X223" s="112"/>
      <c r="Y223" s="112"/>
      <c r="Z223" s="112"/>
    </row>
    <row r="224" spans="1:26" ht="13.5" customHeight="1" x14ac:dyDescent="0.2">
      <c r="A224" s="112"/>
      <c r="B224" s="69"/>
      <c r="C224" s="78"/>
      <c r="D224" s="70"/>
      <c r="E224" s="189"/>
      <c r="F224" s="188"/>
      <c r="G224" s="96"/>
      <c r="H224" s="188"/>
      <c r="I224" s="112"/>
      <c r="J224" s="112"/>
      <c r="K224" s="112"/>
      <c r="L224" s="112"/>
      <c r="M224" s="112"/>
      <c r="N224" s="112"/>
      <c r="O224" s="112"/>
      <c r="P224" s="112"/>
      <c r="Q224" s="112"/>
      <c r="R224" s="112"/>
      <c r="S224" s="112"/>
      <c r="T224" s="112"/>
      <c r="U224" s="112"/>
      <c r="V224" s="112"/>
      <c r="W224" s="112"/>
      <c r="X224" s="112"/>
      <c r="Y224" s="112"/>
      <c r="Z224" s="112"/>
    </row>
    <row r="225" spans="1:26" ht="13.5" customHeight="1" x14ac:dyDescent="0.2">
      <c r="A225" s="112"/>
      <c r="B225" s="69"/>
      <c r="C225" s="78"/>
      <c r="D225" s="70"/>
      <c r="E225" s="189"/>
      <c r="F225" s="188"/>
      <c r="G225" s="96"/>
      <c r="H225" s="188"/>
      <c r="I225" s="112"/>
      <c r="J225" s="112"/>
      <c r="K225" s="112"/>
      <c r="L225" s="112"/>
      <c r="M225" s="112"/>
      <c r="N225" s="112"/>
      <c r="O225" s="112"/>
      <c r="P225" s="112"/>
      <c r="Q225" s="112"/>
      <c r="R225" s="112"/>
      <c r="S225" s="112"/>
      <c r="T225" s="112"/>
      <c r="U225" s="112"/>
      <c r="V225" s="112"/>
      <c r="W225" s="112"/>
      <c r="X225" s="112"/>
      <c r="Y225" s="112"/>
      <c r="Z225" s="112"/>
    </row>
    <row r="226" spans="1:26" ht="13.5" customHeight="1" x14ac:dyDescent="0.2">
      <c r="A226" s="112"/>
      <c r="B226" s="69"/>
      <c r="C226" s="78"/>
      <c r="D226" s="70"/>
      <c r="E226" s="189"/>
      <c r="F226" s="188"/>
      <c r="G226" s="96"/>
      <c r="H226" s="188"/>
      <c r="I226" s="112"/>
      <c r="J226" s="112"/>
      <c r="K226" s="112"/>
      <c r="L226" s="112"/>
      <c r="M226" s="112"/>
      <c r="N226" s="112"/>
      <c r="O226" s="112"/>
      <c r="P226" s="112"/>
      <c r="Q226" s="112"/>
      <c r="R226" s="112"/>
      <c r="S226" s="112"/>
      <c r="T226" s="112"/>
      <c r="U226" s="112"/>
      <c r="V226" s="112"/>
      <c r="W226" s="112"/>
      <c r="X226" s="112"/>
      <c r="Y226" s="112"/>
      <c r="Z226" s="112"/>
    </row>
    <row r="227" spans="1:26" ht="13.5" customHeight="1" x14ac:dyDescent="0.2">
      <c r="A227" s="112"/>
      <c r="B227" s="69"/>
      <c r="C227" s="78"/>
      <c r="D227" s="70"/>
      <c r="E227" s="189"/>
      <c r="F227" s="188"/>
      <c r="G227" s="96"/>
      <c r="H227" s="188"/>
      <c r="I227" s="112"/>
      <c r="J227" s="112"/>
      <c r="K227" s="112"/>
      <c r="L227" s="112"/>
      <c r="M227" s="112"/>
      <c r="N227" s="112"/>
      <c r="O227" s="112"/>
      <c r="P227" s="112"/>
      <c r="Q227" s="112"/>
      <c r="R227" s="112"/>
      <c r="S227" s="112"/>
      <c r="T227" s="112"/>
      <c r="U227" s="112"/>
      <c r="V227" s="112"/>
      <c r="W227" s="112"/>
      <c r="X227" s="112"/>
      <c r="Y227" s="112"/>
      <c r="Z227" s="112"/>
    </row>
    <row r="228" spans="1:26" ht="13.5" customHeight="1" x14ac:dyDescent="0.2">
      <c r="A228" s="112"/>
      <c r="B228" s="83"/>
      <c r="C228" s="78"/>
      <c r="D228" s="95"/>
      <c r="E228" s="76"/>
      <c r="F228" s="188"/>
      <c r="G228" s="96"/>
      <c r="H228" s="188"/>
      <c r="I228" s="112"/>
      <c r="J228" s="112"/>
      <c r="K228" s="112"/>
      <c r="L228" s="112"/>
      <c r="M228" s="112"/>
      <c r="N228" s="112"/>
      <c r="O228" s="112"/>
      <c r="P228" s="112"/>
      <c r="Q228" s="112"/>
      <c r="R228" s="112"/>
      <c r="S228" s="112"/>
      <c r="T228" s="112"/>
      <c r="U228" s="112"/>
      <c r="V228" s="112"/>
      <c r="W228" s="112"/>
      <c r="X228" s="112"/>
      <c r="Y228" s="112"/>
      <c r="Z228" s="112"/>
    </row>
    <row r="229" spans="1:26" ht="13.5" customHeight="1" x14ac:dyDescent="0.2">
      <c r="A229" s="112"/>
      <c r="B229" s="83"/>
      <c r="C229" s="78"/>
      <c r="D229" s="95"/>
      <c r="E229" s="76"/>
      <c r="F229" s="188"/>
      <c r="G229" s="96"/>
      <c r="H229" s="188"/>
      <c r="I229" s="112"/>
      <c r="J229" s="112"/>
      <c r="K229" s="112"/>
      <c r="L229" s="112"/>
      <c r="M229" s="112"/>
      <c r="N229" s="112"/>
      <c r="O229" s="112"/>
      <c r="P229" s="112"/>
      <c r="Q229" s="112"/>
      <c r="R229" s="112"/>
      <c r="S229" s="112"/>
      <c r="T229" s="112"/>
      <c r="U229" s="112"/>
      <c r="V229" s="112"/>
      <c r="W229" s="112"/>
      <c r="X229" s="112"/>
      <c r="Y229" s="112"/>
      <c r="Z229" s="112"/>
    </row>
    <row r="230" spans="1:26" ht="13.5" customHeight="1" x14ac:dyDescent="0.2">
      <c r="A230" s="112"/>
      <c r="B230" s="83"/>
      <c r="C230" s="78"/>
      <c r="D230" s="95"/>
      <c r="E230" s="76"/>
      <c r="F230" s="188"/>
      <c r="G230" s="96"/>
      <c r="H230" s="188"/>
      <c r="I230" s="112"/>
      <c r="J230" s="112"/>
      <c r="K230" s="112"/>
      <c r="L230" s="112"/>
      <c r="M230" s="112"/>
      <c r="N230" s="112"/>
      <c r="O230" s="112"/>
      <c r="P230" s="112"/>
      <c r="Q230" s="112"/>
      <c r="R230" s="112"/>
      <c r="S230" s="112"/>
      <c r="T230" s="112"/>
      <c r="U230" s="112"/>
      <c r="V230" s="112"/>
      <c r="W230" s="112"/>
      <c r="X230" s="112"/>
      <c r="Y230" s="112"/>
      <c r="Z230" s="112"/>
    </row>
    <row r="231" spans="1:26" ht="13.5" customHeight="1" x14ac:dyDescent="0.2">
      <c r="A231" s="112"/>
      <c r="B231" s="83"/>
      <c r="C231" s="78"/>
      <c r="D231" s="95"/>
      <c r="E231" s="76"/>
      <c r="F231" s="188"/>
      <c r="G231" s="96"/>
      <c r="H231" s="188"/>
      <c r="I231" s="112"/>
      <c r="J231" s="112"/>
      <c r="K231" s="112"/>
      <c r="L231" s="112"/>
      <c r="M231" s="112"/>
      <c r="N231" s="112"/>
      <c r="O231" s="112"/>
      <c r="P231" s="112"/>
      <c r="Q231" s="112"/>
      <c r="R231" s="112"/>
      <c r="S231" s="112"/>
      <c r="T231" s="112"/>
      <c r="U231" s="112"/>
      <c r="V231" s="112"/>
      <c r="W231" s="112"/>
      <c r="X231" s="112"/>
      <c r="Y231" s="112"/>
      <c r="Z231" s="112"/>
    </row>
    <row r="232" spans="1:26" ht="13.5" customHeight="1" x14ac:dyDescent="0.2">
      <c r="A232" s="112"/>
      <c r="B232" s="83"/>
      <c r="C232" s="79"/>
      <c r="D232" s="95"/>
      <c r="E232" s="76"/>
      <c r="F232" s="188"/>
      <c r="G232" s="96"/>
      <c r="H232" s="188"/>
      <c r="I232" s="112"/>
      <c r="J232" s="112"/>
      <c r="K232" s="112"/>
      <c r="L232" s="112"/>
      <c r="M232" s="112"/>
      <c r="N232" s="112"/>
      <c r="O232" s="112"/>
      <c r="P232" s="112"/>
      <c r="Q232" s="112"/>
      <c r="R232" s="112"/>
      <c r="S232" s="112"/>
      <c r="T232" s="112"/>
      <c r="U232" s="112"/>
      <c r="V232" s="112"/>
      <c r="W232" s="112"/>
      <c r="X232" s="112"/>
      <c r="Y232" s="112"/>
      <c r="Z232" s="112"/>
    </row>
    <row r="233" spans="1:26" ht="13.5" customHeight="1" x14ac:dyDescent="0.2">
      <c r="A233" s="112"/>
      <c r="B233" s="78"/>
      <c r="C233" s="74"/>
      <c r="D233" s="144"/>
      <c r="E233" s="78"/>
      <c r="F233" s="188"/>
      <c r="G233" s="96"/>
      <c r="H233" s="188"/>
      <c r="I233" s="112"/>
      <c r="J233" s="112"/>
      <c r="K233" s="112"/>
      <c r="L233" s="112"/>
      <c r="M233" s="112"/>
      <c r="N233" s="112"/>
      <c r="O233" s="112"/>
      <c r="P233" s="112"/>
      <c r="Q233" s="112"/>
      <c r="R233" s="112"/>
      <c r="S233" s="112"/>
      <c r="T233" s="112"/>
      <c r="U233" s="112"/>
      <c r="V233" s="112"/>
      <c r="W233" s="112"/>
      <c r="X233" s="112"/>
      <c r="Y233" s="112"/>
      <c r="Z233" s="112"/>
    </row>
    <row r="234" spans="1:26" ht="13.5" customHeight="1" x14ac:dyDescent="0.2">
      <c r="A234" s="112"/>
      <c r="B234" s="78"/>
      <c r="C234" s="74"/>
      <c r="D234" s="144"/>
      <c r="E234" s="78"/>
      <c r="F234" s="188"/>
      <c r="G234" s="96"/>
      <c r="H234" s="188"/>
      <c r="I234" s="112"/>
      <c r="J234" s="112"/>
      <c r="K234" s="112"/>
      <c r="L234" s="112"/>
      <c r="M234" s="112"/>
      <c r="N234" s="112"/>
      <c r="O234" s="112"/>
      <c r="P234" s="112"/>
      <c r="Q234" s="112"/>
      <c r="R234" s="112"/>
      <c r="S234" s="112"/>
      <c r="T234" s="112"/>
      <c r="U234" s="112"/>
      <c r="V234" s="112"/>
      <c r="W234" s="112"/>
      <c r="X234" s="112"/>
      <c r="Y234" s="112"/>
      <c r="Z234" s="112"/>
    </row>
    <row r="235" spans="1:26" ht="13.5" customHeight="1" x14ac:dyDescent="0.2">
      <c r="A235" s="112"/>
      <c r="B235" s="78"/>
      <c r="C235" s="74"/>
      <c r="D235" s="144"/>
      <c r="E235" s="78"/>
      <c r="F235" s="188"/>
      <c r="G235" s="96"/>
      <c r="H235" s="188"/>
      <c r="I235" s="112"/>
      <c r="J235" s="112"/>
      <c r="K235" s="112"/>
      <c r="L235" s="112"/>
      <c r="M235" s="112"/>
      <c r="N235" s="112"/>
      <c r="O235" s="112"/>
      <c r="P235" s="112"/>
      <c r="Q235" s="112"/>
      <c r="R235" s="112"/>
      <c r="S235" s="112"/>
      <c r="T235" s="112"/>
      <c r="U235" s="112"/>
      <c r="V235" s="112"/>
      <c r="W235" s="112"/>
      <c r="X235" s="112"/>
      <c r="Y235" s="112"/>
      <c r="Z235" s="112"/>
    </row>
    <row r="236" spans="1:26" ht="13.5" customHeight="1" x14ac:dyDescent="0.2">
      <c r="A236" s="112"/>
      <c r="B236" s="78"/>
      <c r="C236" s="74"/>
      <c r="D236" s="144"/>
      <c r="E236" s="78"/>
      <c r="F236" s="188"/>
      <c r="G236" s="96"/>
      <c r="H236" s="188"/>
      <c r="I236" s="112"/>
      <c r="J236" s="112"/>
      <c r="K236" s="112"/>
      <c r="L236" s="112"/>
      <c r="M236" s="112"/>
      <c r="N236" s="112"/>
      <c r="O236" s="112"/>
      <c r="P236" s="112"/>
      <c r="Q236" s="112"/>
      <c r="R236" s="112"/>
      <c r="S236" s="112"/>
      <c r="T236" s="112"/>
      <c r="U236" s="112"/>
      <c r="V236" s="112"/>
      <c r="W236" s="112"/>
      <c r="X236" s="112"/>
      <c r="Y236" s="112"/>
      <c r="Z236" s="112"/>
    </row>
    <row r="237" spans="1:26" ht="13.5" customHeight="1" x14ac:dyDescent="0.2">
      <c r="A237" s="112"/>
      <c r="B237" s="78"/>
      <c r="C237" s="74"/>
      <c r="D237" s="144"/>
      <c r="E237" s="78"/>
      <c r="F237" s="188"/>
      <c r="G237" s="96"/>
      <c r="H237" s="188"/>
      <c r="I237" s="112"/>
      <c r="J237" s="112"/>
      <c r="K237" s="112"/>
      <c r="L237" s="112"/>
      <c r="M237" s="112"/>
      <c r="N237" s="112"/>
      <c r="O237" s="112"/>
      <c r="P237" s="112"/>
      <c r="Q237" s="112"/>
      <c r="R237" s="112"/>
      <c r="S237" s="112"/>
      <c r="T237" s="112"/>
      <c r="U237" s="112"/>
      <c r="V237" s="112"/>
      <c r="W237" s="112"/>
      <c r="X237" s="112"/>
      <c r="Y237" s="112"/>
      <c r="Z237" s="112"/>
    </row>
    <row r="238" spans="1:26" ht="13.5" customHeight="1" x14ac:dyDescent="0.2">
      <c r="A238" s="112"/>
      <c r="B238" s="78"/>
      <c r="C238" s="74"/>
      <c r="D238" s="144"/>
      <c r="E238" s="78"/>
      <c r="F238" s="188"/>
      <c r="G238" s="96"/>
      <c r="H238" s="188"/>
      <c r="I238" s="112"/>
      <c r="J238" s="112"/>
      <c r="K238" s="112"/>
      <c r="L238" s="112"/>
      <c r="M238" s="112"/>
      <c r="N238" s="112"/>
      <c r="O238" s="112"/>
      <c r="P238" s="112"/>
      <c r="Q238" s="112"/>
      <c r="R238" s="112"/>
      <c r="S238" s="112"/>
      <c r="T238" s="112"/>
      <c r="U238" s="112"/>
      <c r="V238" s="112"/>
      <c r="W238" s="112"/>
      <c r="X238" s="112"/>
      <c r="Y238" s="112"/>
      <c r="Z238" s="112"/>
    </row>
    <row r="239" spans="1:26" ht="13.5" customHeight="1" x14ac:dyDescent="0.2">
      <c r="A239" s="112"/>
      <c r="B239" s="78"/>
      <c r="C239" s="74"/>
      <c r="D239" s="144"/>
      <c r="E239" s="78"/>
      <c r="F239" s="188"/>
      <c r="G239" s="96"/>
      <c r="H239" s="188"/>
      <c r="I239" s="112"/>
      <c r="J239" s="112"/>
      <c r="K239" s="112"/>
      <c r="L239" s="112"/>
      <c r="M239" s="112"/>
      <c r="N239" s="112"/>
      <c r="O239" s="112"/>
      <c r="P239" s="112"/>
      <c r="Q239" s="112"/>
      <c r="R239" s="112"/>
      <c r="S239" s="112"/>
      <c r="T239" s="112"/>
      <c r="U239" s="112"/>
      <c r="V239" s="112"/>
      <c r="W239" s="112"/>
      <c r="X239" s="112"/>
      <c r="Y239" s="112"/>
      <c r="Z239" s="112"/>
    </row>
    <row r="240" spans="1:26" ht="13.5" customHeight="1" x14ac:dyDescent="0.2">
      <c r="A240" s="112"/>
      <c r="B240" s="78"/>
      <c r="C240" s="74"/>
      <c r="D240" s="144"/>
      <c r="E240" s="78"/>
      <c r="F240" s="188"/>
      <c r="G240" s="96"/>
      <c r="H240" s="188"/>
      <c r="I240" s="112"/>
      <c r="J240" s="112"/>
      <c r="K240" s="112"/>
      <c r="L240" s="112"/>
      <c r="M240" s="112"/>
      <c r="N240" s="112"/>
      <c r="O240" s="112"/>
      <c r="P240" s="112"/>
      <c r="Q240" s="112"/>
      <c r="R240" s="112"/>
      <c r="S240" s="112"/>
      <c r="T240" s="112"/>
      <c r="U240" s="112"/>
      <c r="V240" s="112"/>
      <c r="W240" s="112"/>
      <c r="X240" s="112"/>
      <c r="Y240" s="112"/>
      <c r="Z240" s="112"/>
    </row>
    <row r="241" spans="1:26" ht="13.5" customHeight="1" x14ac:dyDescent="0.2">
      <c r="A241" s="112"/>
      <c r="B241" s="78"/>
      <c r="C241" s="74"/>
      <c r="D241" s="144"/>
      <c r="E241" s="78"/>
      <c r="F241" s="188"/>
      <c r="G241" s="96"/>
      <c r="H241" s="188"/>
      <c r="I241" s="112"/>
      <c r="J241" s="112"/>
      <c r="K241" s="112"/>
      <c r="L241" s="112"/>
      <c r="M241" s="112"/>
      <c r="N241" s="112"/>
      <c r="O241" s="112"/>
      <c r="P241" s="112"/>
      <c r="Q241" s="112"/>
      <c r="R241" s="112"/>
      <c r="S241" s="112"/>
      <c r="T241" s="112"/>
      <c r="U241" s="112"/>
      <c r="V241" s="112"/>
      <c r="W241" s="112"/>
      <c r="X241" s="112"/>
      <c r="Y241" s="112"/>
      <c r="Z241" s="112"/>
    </row>
    <row r="242" spans="1:26" ht="13.5" customHeight="1" x14ac:dyDescent="0.2">
      <c r="A242" s="112"/>
      <c r="B242" s="78"/>
      <c r="C242" s="74"/>
      <c r="D242" s="144"/>
      <c r="E242" s="78"/>
      <c r="F242" s="188"/>
      <c r="G242" s="96"/>
      <c r="H242" s="188"/>
      <c r="I242" s="112"/>
      <c r="J242" s="112"/>
      <c r="K242" s="112"/>
      <c r="L242" s="112"/>
      <c r="M242" s="112"/>
      <c r="N242" s="112"/>
      <c r="O242" s="112"/>
      <c r="P242" s="112"/>
      <c r="Q242" s="112"/>
      <c r="R242" s="112"/>
      <c r="S242" s="112"/>
      <c r="T242" s="112"/>
      <c r="U242" s="112"/>
      <c r="V242" s="112"/>
      <c r="W242" s="112"/>
      <c r="X242" s="112"/>
      <c r="Y242" s="112"/>
      <c r="Z242" s="112"/>
    </row>
    <row r="243" spans="1:26" ht="13.5" customHeight="1" x14ac:dyDescent="0.2">
      <c r="A243" s="112"/>
      <c r="B243" s="78"/>
      <c r="C243" s="74"/>
      <c r="D243" s="144"/>
      <c r="E243" s="78"/>
      <c r="F243" s="188"/>
      <c r="G243" s="96"/>
      <c r="H243" s="188"/>
      <c r="I243" s="112"/>
      <c r="J243" s="112"/>
      <c r="K243" s="112"/>
      <c r="L243" s="112"/>
      <c r="M243" s="112"/>
      <c r="N243" s="112"/>
      <c r="O243" s="112"/>
      <c r="P243" s="112"/>
      <c r="Q243" s="112"/>
      <c r="R243" s="112"/>
      <c r="S243" s="112"/>
      <c r="T243" s="112"/>
      <c r="U243" s="112"/>
      <c r="V243" s="112"/>
      <c r="W243" s="112"/>
      <c r="X243" s="112"/>
      <c r="Y243" s="112"/>
      <c r="Z243" s="112"/>
    </row>
    <row r="244" spans="1:26" ht="13.5" customHeight="1" x14ac:dyDescent="0.2">
      <c r="A244" s="112"/>
      <c r="B244" s="78"/>
      <c r="C244" s="74"/>
      <c r="D244" s="144"/>
      <c r="E244" s="78"/>
      <c r="F244" s="188"/>
      <c r="G244" s="96"/>
      <c r="H244" s="188"/>
      <c r="I244" s="112"/>
      <c r="J244" s="112"/>
      <c r="K244" s="112"/>
      <c r="L244" s="112"/>
      <c r="M244" s="112"/>
      <c r="N244" s="112"/>
      <c r="O244" s="112"/>
      <c r="P244" s="112"/>
      <c r="Q244" s="112"/>
      <c r="R244" s="112"/>
      <c r="S244" s="112"/>
      <c r="T244" s="112"/>
      <c r="U244" s="112"/>
      <c r="V244" s="112"/>
      <c r="W244" s="112"/>
      <c r="X244" s="112"/>
      <c r="Y244" s="112"/>
      <c r="Z244" s="112"/>
    </row>
    <row r="245" spans="1:26" ht="13.5" customHeight="1" x14ac:dyDescent="0.2">
      <c r="A245" s="112"/>
      <c r="B245" s="78"/>
      <c r="C245" s="74"/>
      <c r="D245" s="144"/>
      <c r="E245" s="78"/>
      <c r="F245" s="188"/>
      <c r="G245" s="96"/>
      <c r="H245" s="188"/>
      <c r="I245" s="112"/>
      <c r="J245" s="112"/>
      <c r="K245" s="112"/>
      <c r="L245" s="112"/>
      <c r="M245" s="112"/>
      <c r="N245" s="112"/>
      <c r="O245" s="112"/>
      <c r="P245" s="112"/>
      <c r="Q245" s="112"/>
      <c r="R245" s="112"/>
      <c r="S245" s="112"/>
      <c r="T245" s="112"/>
      <c r="U245" s="112"/>
      <c r="V245" s="112"/>
      <c r="W245" s="112"/>
      <c r="X245" s="112"/>
      <c r="Y245" s="112"/>
      <c r="Z245" s="112"/>
    </row>
    <row r="246" spans="1:26" ht="13.5" customHeight="1" x14ac:dyDescent="0.2">
      <c r="A246" s="112"/>
      <c r="B246" s="78"/>
      <c r="C246" s="74"/>
      <c r="D246" s="144"/>
      <c r="E246" s="78"/>
      <c r="F246" s="188"/>
      <c r="G246" s="96"/>
      <c r="H246" s="188"/>
      <c r="I246" s="112"/>
      <c r="J246" s="112"/>
      <c r="K246" s="112"/>
      <c r="L246" s="112"/>
      <c r="M246" s="112"/>
      <c r="N246" s="112"/>
      <c r="O246" s="112"/>
      <c r="P246" s="112"/>
      <c r="Q246" s="112"/>
      <c r="R246" s="112"/>
      <c r="S246" s="112"/>
      <c r="T246" s="112"/>
      <c r="U246" s="112"/>
      <c r="V246" s="112"/>
      <c r="W246" s="112"/>
      <c r="X246" s="112"/>
      <c r="Y246" s="112"/>
      <c r="Z246" s="112"/>
    </row>
    <row r="247" spans="1:26" ht="13.5" customHeight="1" x14ac:dyDescent="0.2">
      <c r="A247" s="112"/>
      <c r="B247" s="78"/>
      <c r="C247" s="74"/>
      <c r="D247" s="144"/>
      <c r="E247" s="78"/>
      <c r="F247" s="188"/>
      <c r="G247" s="96"/>
      <c r="H247" s="188"/>
      <c r="I247" s="112"/>
      <c r="J247" s="112"/>
      <c r="K247" s="112"/>
      <c r="L247" s="112"/>
      <c r="M247" s="112"/>
      <c r="N247" s="112"/>
      <c r="O247" s="112"/>
      <c r="P247" s="112"/>
      <c r="Q247" s="112"/>
      <c r="R247" s="112"/>
      <c r="S247" s="112"/>
      <c r="T247" s="112"/>
      <c r="U247" s="112"/>
      <c r="V247" s="112"/>
      <c r="W247" s="112"/>
      <c r="X247" s="112"/>
      <c r="Y247" s="112"/>
      <c r="Z247" s="112"/>
    </row>
    <row r="248" spans="1:26" ht="13.5" customHeight="1" x14ac:dyDescent="0.2">
      <c r="A248" s="112"/>
      <c r="B248" s="78"/>
      <c r="C248" s="74"/>
      <c r="D248" s="144"/>
      <c r="E248" s="78"/>
      <c r="F248" s="188"/>
      <c r="G248" s="96"/>
      <c r="H248" s="188"/>
      <c r="I248" s="112"/>
      <c r="J248" s="112"/>
      <c r="K248" s="112"/>
      <c r="L248" s="112"/>
      <c r="M248" s="112"/>
      <c r="N248" s="112"/>
      <c r="O248" s="112"/>
      <c r="P248" s="112"/>
      <c r="Q248" s="112"/>
      <c r="R248" s="112"/>
      <c r="S248" s="112"/>
      <c r="T248" s="112"/>
      <c r="U248" s="112"/>
      <c r="V248" s="112"/>
      <c r="W248" s="112"/>
      <c r="X248" s="112"/>
      <c r="Y248" s="112"/>
      <c r="Z248" s="112"/>
    </row>
    <row r="249" spans="1:26" ht="13.5" customHeight="1" x14ac:dyDescent="0.2">
      <c r="A249" s="112"/>
      <c r="B249" s="78"/>
      <c r="C249" s="74"/>
      <c r="D249" s="144"/>
      <c r="E249" s="78"/>
      <c r="F249" s="188"/>
      <c r="G249" s="96"/>
      <c r="H249" s="188"/>
      <c r="I249" s="112"/>
      <c r="J249" s="112"/>
      <c r="K249" s="112"/>
      <c r="L249" s="112"/>
      <c r="M249" s="112"/>
      <c r="N249" s="112"/>
      <c r="O249" s="112"/>
      <c r="P249" s="112"/>
      <c r="Q249" s="112"/>
      <c r="R249" s="112"/>
      <c r="S249" s="112"/>
      <c r="T249" s="112"/>
      <c r="U249" s="112"/>
      <c r="V249" s="112"/>
      <c r="W249" s="112"/>
      <c r="X249" s="112"/>
      <c r="Y249" s="112"/>
      <c r="Z249" s="112"/>
    </row>
    <row r="250" spans="1:26" ht="13.5" customHeight="1" x14ac:dyDescent="0.2">
      <c r="A250" s="112"/>
      <c r="B250" s="78"/>
      <c r="C250" s="74"/>
      <c r="D250" s="144"/>
      <c r="E250" s="78"/>
      <c r="F250" s="188"/>
      <c r="G250" s="96"/>
      <c r="H250" s="188"/>
      <c r="I250" s="112"/>
      <c r="J250" s="112"/>
      <c r="K250" s="112"/>
      <c r="L250" s="112"/>
      <c r="M250" s="112"/>
      <c r="N250" s="112"/>
      <c r="O250" s="112"/>
      <c r="P250" s="112"/>
      <c r="Q250" s="112"/>
      <c r="R250" s="112"/>
      <c r="S250" s="112"/>
      <c r="T250" s="112"/>
      <c r="U250" s="112"/>
      <c r="V250" s="112"/>
      <c r="W250" s="112"/>
      <c r="X250" s="112"/>
      <c r="Y250" s="112"/>
      <c r="Z250" s="112"/>
    </row>
    <row r="251" spans="1:26" ht="13.5" customHeight="1" x14ac:dyDescent="0.2">
      <c r="A251" s="112"/>
      <c r="B251" s="78"/>
      <c r="C251" s="74"/>
      <c r="D251" s="144"/>
      <c r="E251" s="78"/>
      <c r="F251" s="188"/>
      <c r="G251" s="96"/>
      <c r="H251" s="188"/>
      <c r="I251" s="112"/>
      <c r="J251" s="112"/>
      <c r="K251" s="112"/>
      <c r="L251" s="112"/>
      <c r="M251" s="112"/>
      <c r="N251" s="112"/>
      <c r="O251" s="112"/>
      <c r="P251" s="112"/>
      <c r="Q251" s="112"/>
      <c r="R251" s="112"/>
      <c r="S251" s="112"/>
      <c r="T251" s="112"/>
      <c r="U251" s="112"/>
      <c r="V251" s="112"/>
      <c r="W251" s="112"/>
      <c r="X251" s="112"/>
      <c r="Y251" s="112"/>
      <c r="Z251" s="112"/>
    </row>
    <row r="252" spans="1:26" ht="13.5" customHeight="1" x14ac:dyDescent="0.2">
      <c r="A252" s="112"/>
      <c r="B252" s="78"/>
      <c r="C252" s="74"/>
      <c r="D252" s="144"/>
      <c r="E252" s="78"/>
      <c r="F252" s="188"/>
      <c r="G252" s="96"/>
      <c r="H252" s="188"/>
      <c r="I252" s="112"/>
      <c r="J252" s="112"/>
      <c r="K252" s="112"/>
      <c r="L252" s="112"/>
      <c r="M252" s="112"/>
      <c r="N252" s="112"/>
      <c r="O252" s="112"/>
      <c r="P252" s="112"/>
      <c r="Q252" s="112"/>
      <c r="R252" s="112"/>
      <c r="S252" s="112"/>
      <c r="T252" s="112"/>
      <c r="U252" s="112"/>
      <c r="V252" s="112"/>
      <c r="W252" s="112"/>
      <c r="X252" s="112"/>
      <c r="Y252" s="112"/>
      <c r="Z252" s="112"/>
    </row>
    <row r="253" spans="1:26" ht="13.5" customHeight="1" x14ac:dyDescent="0.2">
      <c r="A253" s="112"/>
      <c r="B253" s="78"/>
      <c r="C253" s="74"/>
      <c r="D253" s="144"/>
      <c r="E253" s="78"/>
      <c r="F253" s="188"/>
      <c r="G253" s="96"/>
      <c r="H253" s="188"/>
      <c r="I253" s="112"/>
      <c r="J253" s="112"/>
      <c r="K253" s="112"/>
      <c r="L253" s="112"/>
      <c r="M253" s="112"/>
      <c r="N253" s="112"/>
      <c r="O253" s="112"/>
      <c r="P253" s="112"/>
      <c r="Q253" s="112"/>
      <c r="R253" s="112"/>
      <c r="S253" s="112"/>
      <c r="T253" s="112"/>
      <c r="U253" s="112"/>
      <c r="V253" s="112"/>
      <c r="W253" s="112"/>
      <c r="X253" s="112"/>
      <c r="Y253" s="112"/>
      <c r="Z253" s="112"/>
    </row>
    <row r="254" spans="1:26" ht="13.5" customHeight="1" x14ac:dyDescent="0.2">
      <c r="A254" s="112"/>
      <c r="B254" s="78"/>
      <c r="C254" s="74"/>
      <c r="D254" s="144"/>
      <c r="E254" s="78"/>
      <c r="F254" s="188"/>
      <c r="G254" s="96"/>
      <c r="H254" s="188"/>
      <c r="I254" s="112"/>
      <c r="J254" s="112"/>
      <c r="K254" s="112"/>
      <c r="L254" s="112"/>
      <c r="M254" s="112"/>
      <c r="N254" s="112"/>
      <c r="O254" s="112"/>
      <c r="P254" s="112"/>
      <c r="Q254" s="112"/>
      <c r="R254" s="112"/>
      <c r="S254" s="112"/>
      <c r="T254" s="112"/>
      <c r="U254" s="112"/>
      <c r="V254" s="112"/>
      <c r="W254" s="112"/>
      <c r="X254" s="112"/>
      <c r="Y254" s="112"/>
      <c r="Z254" s="112"/>
    </row>
    <row r="255" spans="1:26" ht="13.5" customHeight="1" x14ac:dyDescent="0.2">
      <c r="A255" s="112"/>
      <c r="B255" s="78"/>
      <c r="C255" s="74"/>
      <c r="D255" s="145"/>
      <c r="E255" s="78"/>
      <c r="F255" s="188"/>
      <c r="G255" s="96"/>
      <c r="H255" s="188"/>
      <c r="I255" s="112"/>
      <c r="J255" s="112"/>
      <c r="K255" s="112"/>
      <c r="L255" s="112"/>
      <c r="M255" s="112"/>
      <c r="N255" s="112"/>
      <c r="O255" s="112"/>
      <c r="P255" s="112"/>
      <c r="Q255" s="112"/>
      <c r="R255" s="112"/>
      <c r="S255" s="112"/>
      <c r="T255" s="112"/>
      <c r="U255" s="112"/>
      <c r="V255" s="112"/>
      <c r="W255" s="112"/>
      <c r="X255" s="112"/>
      <c r="Y255" s="112"/>
      <c r="Z255" s="112"/>
    </row>
    <row r="256" spans="1:26" ht="13.5" customHeight="1" x14ac:dyDescent="0.2">
      <c r="A256" s="112"/>
      <c r="B256" s="78"/>
      <c r="C256" s="74"/>
      <c r="D256" s="144"/>
      <c r="E256" s="78"/>
      <c r="F256" s="188"/>
      <c r="G256" s="96"/>
      <c r="H256" s="188"/>
      <c r="I256" s="112"/>
      <c r="J256" s="112"/>
      <c r="K256" s="112"/>
      <c r="L256" s="112"/>
      <c r="M256" s="112"/>
      <c r="N256" s="112"/>
      <c r="O256" s="112"/>
      <c r="P256" s="112"/>
      <c r="Q256" s="112"/>
      <c r="R256" s="112"/>
      <c r="S256" s="112"/>
      <c r="T256" s="112"/>
      <c r="U256" s="112"/>
      <c r="V256" s="112"/>
      <c r="W256" s="112"/>
      <c r="X256" s="112"/>
      <c r="Y256" s="112"/>
      <c r="Z256" s="112"/>
    </row>
    <row r="257" spans="1:26" ht="13.5" customHeight="1" x14ac:dyDescent="0.2">
      <c r="A257" s="112"/>
      <c r="B257" s="78"/>
      <c r="C257" s="74"/>
      <c r="D257" s="144"/>
      <c r="E257" s="78"/>
      <c r="F257" s="188"/>
      <c r="G257" s="96"/>
      <c r="H257" s="188"/>
      <c r="I257" s="112"/>
      <c r="J257" s="112"/>
      <c r="K257" s="112"/>
      <c r="L257" s="112"/>
      <c r="M257" s="112"/>
      <c r="N257" s="112"/>
      <c r="O257" s="112"/>
      <c r="P257" s="112"/>
      <c r="Q257" s="112"/>
      <c r="R257" s="112"/>
      <c r="S257" s="112"/>
      <c r="T257" s="112"/>
      <c r="U257" s="112"/>
      <c r="V257" s="112"/>
      <c r="W257" s="112"/>
      <c r="X257" s="112"/>
      <c r="Y257" s="112"/>
      <c r="Z257" s="112"/>
    </row>
    <row r="258" spans="1:26" ht="13.5" customHeight="1" x14ac:dyDescent="0.2">
      <c r="A258" s="112"/>
      <c r="B258" s="78"/>
      <c r="C258" s="74"/>
      <c r="D258" s="144"/>
      <c r="E258" s="78"/>
      <c r="F258" s="188"/>
      <c r="G258" s="96"/>
      <c r="H258" s="188"/>
      <c r="I258" s="112"/>
      <c r="J258" s="112"/>
      <c r="K258" s="112"/>
      <c r="L258" s="112"/>
      <c r="M258" s="112"/>
      <c r="N258" s="112"/>
      <c r="O258" s="112"/>
      <c r="P258" s="112"/>
      <c r="Q258" s="112"/>
      <c r="R258" s="112"/>
      <c r="S258" s="112"/>
      <c r="T258" s="112"/>
      <c r="U258" s="112"/>
      <c r="V258" s="112"/>
      <c r="W258" s="112"/>
      <c r="X258" s="112"/>
      <c r="Y258" s="112"/>
      <c r="Z258" s="112"/>
    </row>
    <row r="259" spans="1:26" ht="13.5" customHeight="1" x14ac:dyDescent="0.2">
      <c r="A259" s="112"/>
      <c r="B259" s="78"/>
      <c r="C259" s="74"/>
      <c r="D259" s="144"/>
      <c r="E259" s="78"/>
      <c r="F259" s="188"/>
      <c r="G259" s="96"/>
      <c r="H259" s="188"/>
      <c r="I259" s="112"/>
      <c r="J259" s="112"/>
      <c r="K259" s="112"/>
      <c r="L259" s="112"/>
      <c r="M259" s="112"/>
      <c r="N259" s="112"/>
      <c r="O259" s="112"/>
      <c r="P259" s="112"/>
      <c r="Q259" s="112"/>
      <c r="R259" s="112"/>
      <c r="S259" s="112"/>
      <c r="T259" s="112"/>
      <c r="U259" s="112"/>
      <c r="V259" s="112"/>
      <c r="W259" s="112"/>
      <c r="X259" s="112"/>
      <c r="Y259" s="112"/>
      <c r="Z259" s="112"/>
    </row>
    <row r="260" spans="1:26" ht="13.5" customHeight="1" x14ac:dyDescent="0.2">
      <c r="A260" s="112"/>
      <c r="B260" s="78"/>
      <c r="C260" s="74"/>
      <c r="D260" s="144"/>
      <c r="E260" s="78"/>
      <c r="F260" s="188"/>
      <c r="G260" s="96"/>
      <c r="H260" s="188"/>
      <c r="I260" s="112"/>
      <c r="J260" s="112"/>
      <c r="K260" s="112"/>
      <c r="L260" s="112"/>
      <c r="M260" s="112"/>
      <c r="N260" s="112"/>
      <c r="O260" s="112"/>
      <c r="P260" s="112"/>
      <c r="Q260" s="112"/>
      <c r="R260" s="112"/>
      <c r="S260" s="112"/>
      <c r="T260" s="112"/>
      <c r="U260" s="112"/>
      <c r="V260" s="112"/>
      <c r="W260" s="112"/>
      <c r="X260" s="112"/>
      <c r="Y260" s="112"/>
      <c r="Z260" s="112"/>
    </row>
    <row r="261" spans="1:26" ht="13.5" customHeight="1" x14ac:dyDescent="0.2">
      <c r="A261" s="112"/>
      <c r="B261" s="78"/>
      <c r="C261" s="74"/>
      <c r="D261" s="144"/>
      <c r="E261" s="78"/>
      <c r="F261" s="188"/>
      <c r="G261" s="96"/>
      <c r="H261" s="188"/>
      <c r="I261" s="112"/>
      <c r="J261" s="112"/>
      <c r="K261" s="112"/>
      <c r="L261" s="112"/>
      <c r="M261" s="112"/>
      <c r="N261" s="112"/>
      <c r="O261" s="112"/>
      <c r="P261" s="112"/>
      <c r="Q261" s="112"/>
      <c r="R261" s="112"/>
      <c r="S261" s="112"/>
      <c r="T261" s="112"/>
      <c r="U261" s="112"/>
      <c r="V261" s="112"/>
      <c r="W261" s="112"/>
      <c r="X261" s="112"/>
      <c r="Y261" s="112"/>
      <c r="Z261" s="112"/>
    </row>
    <row r="262" spans="1:26" ht="13.5" customHeight="1" x14ac:dyDescent="0.2">
      <c r="A262" s="112"/>
      <c r="B262" s="78"/>
      <c r="C262" s="74"/>
      <c r="D262" s="144"/>
      <c r="E262" s="78"/>
      <c r="F262" s="188"/>
      <c r="G262" s="96"/>
      <c r="H262" s="188"/>
      <c r="I262" s="112"/>
      <c r="J262" s="112"/>
      <c r="K262" s="112"/>
      <c r="L262" s="112"/>
      <c r="M262" s="112"/>
      <c r="N262" s="112"/>
      <c r="O262" s="112"/>
      <c r="P262" s="112"/>
      <c r="Q262" s="112"/>
      <c r="R262" s="112"/>
      <c r="S262" s="112"/>
      <c r="T262" s="112"/>
      <c r="U262" s="112"/>
      <c r="V262" s="112"/>
      <c r="W262" s="112"/>
      <c r="X262" s="112"/>
      <c r="Y262" s="112"/>
      <c r="Z262" s="112"/>
    </row>
    <row r="263" spans="1:26" ht="13.5" customHeight="1" x14ac:dyDescent="0.2">
      <c r="A263" s="112"/>
      <c r="B263" s="78"/>
      <c r="C263" s="74"/>
      <c r="D263" s="145"/>
      <c r="E263" s="78"/>
      <c r="F263" s="188"/>
      <c r="G263" s="96"/>
      <c r="H263" s="188"/>
      <c r="I263" s="112"/>
      <c r="J263" s="112"/>
      <c r="K263" s="112"/>
      <c r="L263" s="112"/>
      <c r="M263" s="112"/>
      <c r="N263" s="112"/>
      <c r="O263" s="112"/>
      <c r="P263" s="112"/>
      <c r="Q263" s="112"/>
      <c r="R263" s="112"/>
      <c r="S263" s="112"/>
      <c r="T263" s="112"/>
      <c r="U263" s="112"/>
      <c r="V263" s="112"/>
      <c r="W263" s="112"/>
      <c r="X263" s="112"/>
      <c r="Y263" s="112"/>
      <c r="Z263" s="112"/>
    </row>
    <row r="264" spans="1:26" ht="13.5" customHeight="1" x14ac:dyDescent="0.2">
      <c r="A264" s="112"/>
      <c r="B264" s="78"/>
      <c r="C264" s="74"/>
      <c r="D264" s="144"/>
      <c r="E264" s="78"/>
      <c r="F264" s="188"/>
      <c r="G264" s="96"/>
      <c r="H264" s="188"/>
      <c r="I264" s="112"/>
      <c r="J264" s="112"/>
      <c r="K264" s="112"/>
      <c r="L264" s="112"/>
      <c r="M264" s="112"/>
      <c r="N264" s="112"/>
      <c r="O264" s="112"/>
      <c r="P264" s="112"/>
      <c r="Q264" s="112"/>
      <c r="R264" s="112"/>
      <c r="S264" s="112"/>
      <c r="T264" s="112"/>
      <c r="U264" s="112"/>
      <c r="V264" s="112"/>
      <c r="W264" s="112"/>
      <c r="X264" s="112"/>
      <c r="Y264" s="112"/>
      <c r="Z264" s="112"/>
    </row>
    <row r="265" spans="1:26" ht="13.5" customHeight="1" x14ac:dyDescent="0.2">
      <c r="A265" s="112"/>
      <c r="B265" s="78"/>
      <c r="C265" s="74"/>
      <c r="D265" s="144"/>
      <c r="E265" s="78"/>
      <c r="F265" s="188"/>
      <c r="G265" s="96"/>
      <c r="H265" s="188"/>
      <c r="I265" s="112"/>
      <c r="J265" s="112"/>
      <c r="K265" s="112"/>
      <c r="L265" s="112"/>
      <c r="M265" s="112"/>
      <c r="N265" s="112"/>
      <c r="O265" s="112"/>
      <c r="P265" s="112"/>
      <c r="Q265" s="112"/>
      <c r="R265" s="112"/>
      <c r="S265" s="112"/>
      <c r="T265" s="112"/>
      <c r="U265" s="112"/>
      <c r="V265" s="112"/>
      <c r="W265" s="112"/>
      <c r="X265" s="112"/>
      <c r="Y265" s="112"/>
      <c r="Z265" s="112"/>
    </row>
    <row r="266" spans="1:26" ht="13.5" customHeight="1" x14ac:dyDescent="0.2">
      <c r="A266" s="112"/>
      <c r="B266" s="78"/>
      <c r="C266" s="74"/>
      <c r="D266" s="144"/>
      <c r="E266" s="78"/>
      <c r="F266" s="188"/>
      <c r="G266" s="96"/>
      <c r="H266" s="188"/>
      <c r="I266" s="112"/>
      <c r="J266" s="112"/>
      <c r="K266" s="112"/>
      <c r="L266" s="112"/>
      <c r="M266" s="112"/>
      <c r="N266" s="112"/>
      <c r="O266" s="112"/>
      <c r="P266" s="112"/>
      <c r="Q266" s="112"/>
      <c r="R266" s="112"/>
      <c r="S266" s="112"/>
      <c r="T266" s="112"/>
      <c r="U266" s="112"/>
      <c r="V266" s="112"/>
      <c r="W266" s="112"/>
      <c r="X266" s="112"/>
      <c r="Y266" s="112"/>
      <c r="Z266" s="112"/>
    </row>
    <row r="267" spans="1:26" ht="13.5" customHeight="1" x14ac:dyDescent="0.2">
      <c r="A267" s="112"/>
      <c r="B267" s="78"/>
      <c r="C267" s="74"/>
      <c r="D267" s="144"/>
      <c r="E267" s="78"/>
      <c r="F267" s="188"/>
      <c r="G267" s="96"/>
      <c r="H267" s="188"/>
      <c r="I267" s="112"/>
      <c r="J267" s="112"/>
      <c r="K267" s="112"/>
      <c r="L267" s="112"/>
      <c r="M267" s="112"/>
      <c r="N267" s="112"/>
      <c r="O267" s="112"/>
      <c r="P267" s="112"/>
      <c r="Q267" s="112"/>
      <c r="R267" s="112"/>
      <c r="S267" s="112"/>
      <c r="T267" s="112"/>
      <c r="U267" s="112"/>
      <c r="V267" s="112"/>
      <c r="W267" s="112"/>
      <c r="X267" s="112"/>
      <c r="Y267" s="112"/>
      <c r="Z267" s="112"/>
    </row>
    <row r="268" spans="1:26" ht="13.5" customHeight="1" x14ac:dyDescent="0.2">
      <c r="A268" s="112"/>
      <c r="B268" s="78"/>
      <c r="C268" s="74"/>
      <c r="D268" s="144"/>
      <c r="E268" s="78"/>
      <c r="F268" s="188"/>
      <c r="G268" s="96"/>
      <c r="H268" s="188"/>
      <c r="I268" s="112"/>
      <c r="J268" s="112"/>
      <c r="K268" s="112"/>
      <c r="L268" s="112"/>
      <c r="M268" s="112"/>
      <c r="N268" s="112"/>
      <c r="O268" s="112"/>
      <c r="P268" s="112"/>
      <c r="Q268" s="112"/>
      <c r="R268" s="112"/>
      <c r="S268" s="112"/>
      <c r="T268" s="112"/>
      <c r="U268" s="112"/>
      <c r="V268" s="112"/>
      <c r="W268" s="112"/>
      <c r="X268" s="112"/>
      <c r="Y268" s="112"/>
      <c r="Z268" s="112"/>
    </row>
    <row r="269" spans="1:26" ht="13.5" customHeight="1" x14ac:dyDescent="0.2">
      <c r="A269" s="112"/>
      <c r="B269" s="83"/>
      <c r="C269" s="83"/>
      <c r="D269" s="146"/>
      <c r="E269" s="76"/>
      <c r="F269" s="188"/>
      <c r="G269" s="96"/>
      <c r="H269" s="188"/>
      <c r="I269" s="112"/>
      <c r="J269" s="112"/>
      <c r="K269" s="112"/>
      <c r="L269" s="112"/>
      <c r="M269" s="112"/>
      <c r="N269" s="112"/>
      <c r="O269" s="112"/>
      <c r="P269" s="112"/>
      <c r="Q269" s="112"/>
      <c r="R269" s="112"/>
      <c r="S269" s="112"/>
      <c r="T269" s="112"/>
      <c r="U269" s="112"/>
      <c r="V269" s="112"/>
      <c r="W269" s="112"/>
      <c r="X269" s="112"/>
      <c r="Y269" s="112"/>
      <c r="Z269" s="112"/>
    </row>
    <row r="270" spans="1:26" ht="13.5" customHeight="1" x14ac:dyDescent="0.2">
      <c r="A270" s="112"/>
      <c r="B270" s="83"/>
      <c r="C270" s="83"/>
      <c r="D270" s="146"/>
      <c r="E270" s="76"/>
      <c r="F270" s="188"/>
      <c r="G270" s="96"/>
      <c r="H270" s="188"/>
      <c r="I270" s="112"/>
      <c r="J270" s="112"/>
      <c r="K270" s="112"/>
      <c r="L270" s="112"/>
      <c r="M270" s="112"/>
      <c r="N270" s="112"/>
      <c r="O270" s="112"/>
      <c r="P270" s="112"/>
      <c r="Q270" s="112"/>
      <c r="R270" s="112"/>
      <c r="S270" s="112"/>
      <c r="T270" s="112"/>
      <c r="U270" s="112"/>
      <c r="V270" s="112"/>
      <c r="W270" s="112"/>
      <c r="X270" s="112"/>
      <c r="Y270" s="112"/>
      <c r="Z270" s="112"/>
    </row>
    <row r="271" spans="1:26" ht="13.5" customHeight="1" x14ac:dyDescent="0.2">
      <c r="A271" s="112"/>
      <c r="B271" s="83"/>
      <c r="C271" s="83"/>
      <c r="D271" s="146"/>
      <c r="E271" s="76"/>
      <c r="F271" s="188"/>
      <c r="G271" s="96"/>
      <c r="H271" s="188"/>
      <c r="I271" s="112"/>
      <c r="J271" s="112"/>
      <c r="K271" s="112"/>
      <c r="L271" s="112"/>
      <c r="M271" s="112"/>
      <c r="N271" s="112"/>
      <c r="O271" s="112"/>
      <c r="P271" s="112"/>
      <c r="Q271" s="112"/>
      <c r="R271" s="112"/>
      <c r="S271" s="112"/>
      <c r="T271" s="112"/>
      <c r="U271" s="112"/>
      <c r="V271" s="112"/>
      <c r="W271" s="112"/>
      <c r="X271" s="112"/>
      <c r="Y271" s="112"/>
      <c r="Z271" s="112"/>
    </row>
    <row r="272" spans="1:26" ht="13.5" customHeight="1" x14ac:dyDescent="0.2">
      <c r="A272" s="112"/>
      <c r="B272" s="83"/>
      <c r="C272" s="83"/>
      <c r="D272" s="146"/>
      <c r="E272" s="76"/>
      <c r="F272" s="188"/>
      <c r="G272" s="96"/>
      <c r="H272" s="188"/>
      <c r="I272" s="112"/>
      <c r="J272" s="112"/>
      <c r="K272" s="112"/>
      <c r="L272" s="112"/>
      <c r="M272" s="112"/>
      <c r="N272" s="112"/>
      <c r="O272" s="112"/>
      <c r="P272" s="112"/>
      <c r="Q272" s="112"/>
      <c r="R272" s="112"/>
      <c r="S272" s="112"/>
      <c r="T272" s="112"/>
      <c r="U272" s="112"/>
      <c r="V272" s="112"/>
      <c r="W272" s="112"/>
      <c r="X272" s="112"/>
      <c r="Y272" s="112"/>
      <c r="Z272" s="112"/>
    </row>
    <row r="273" spans="1:26" ht="13.5" customHeight="1" x14ac:dyDescent="0.2">
      <c r="A273" s="112"/>
      <c r="B273" s="83"/>
      <c r="C273" s="83"/>
      <c r="D273" s="146"/>
      <c r="E273" s="76"/>
      <c r="F273" s="188"/>
      <c r="G273" s="96"/>
      <c r="H273" s="188"/>
      <c r="I273" s="112"/>
      <c r="J273" s="112"/>
      <c r="K273" s="112"/>
      <c r="L273" s="112"/>
      <c r="M273" s="112"/>
      <c r="N273" s="112"/>
      <c r="O273" s="112"/>
      <c r="P273" s="112"/>
      <c r="Q273" s="112"/>
      <c r="R273" s="112"/>
      <c r="S273" s="112"/>
      <c r="T273" s="112"/>
      <c r="U273" s="112"/>
      <c r="V273" s="112"/>
      <c r="W273" s="112"/>
      <c r="X273" s="112"/>
      <c r="Y273" s="112"/>
      <c r="Z273" s="112"/>
    </row>
    <row r="274" spans="1:26" ht="13.5" customHeight="1" x14ac:dyDescent="0.2">
      <c r="A274" s="112"/>
      <c r="B274" s="83"/>
      <c r="C274" s="78"/>
      <c r="D274" s="146"/>
      <c r="E274" s="82"/>
      <c r="F274" s="188"/>
      <c r="G274" s="96"/>
      <c r="H274" s="188"/>
      <c r="I274" s="112"/>
      <c r="J274" s="112"/>
      <c r="K274" s="112"/>
      <c r="L274" s="112"/>
      <c r="M274" s="112"/>
      <c r="N274" s="112"/>
      <c r="O274" s="112"/>
      <c r="P274" s="112"/>
      <c r="Q274" s="112"/>
      <c r="R274" s="112"/>
      <c r="S274" s="112"/>
      <c r="T274" s="112"/>
      <c r="U274" s="112"/>
      <c r="V274" s="112"/>
      <c r="W274" s="112"/>
      <c r="X274" s="112"/>
      <c r="Y274" s="112"/>
      <c r="Z274" s="112"/>
    </row>
    <row r="275" spans="1:26" ht="13.5" customHeight="1" x14ac:dyDescent="0.2">
      <c r="A275" s="112"/>
      <c r="B275" s="83"/>
      <c r="C275" s="78"/>
      <c r="D275" s="146"/>
      <c r="E275" s="76"/>
      <c r="F275" s="188"/>
      <c r="G275" s="96"/>
      <c r="H275" s="188"/>
      <c r="I275" s="112"/>
      <c r="J275" s="112"/>
      <c r="K275" s="112"/>
      <c r="L275" s="112"/>
      <c r="M275" s="112"/>
      <c r="N275" s="112"/>
      <c r="O275" s="112"/>
      <c r="P275" s="112"/>
      <c r="Q275" s="112"/>
      <c r="R275" s="112"/>
      <c r="S275" s="112"/>
      <c r="T275" s="112"/>
      <c r="U275" s="112"/>
      <c r="V275" s="112"/>
      <c r="W275" s="112"/>
      <c r="X275" s="112"/>
      <c r="Y275" s="112"/>
      <c r="Z275" s="112"/>
    </row>
    <row r="276" spans="1:26" ht="13.5" customHeight="1" x14ac:dyDescent="0.2">
      <c r="A276" s="112"/>
      <c r="B276" s="83"/>
      <c r="C276" s="78"/>
      <c r="D276" s="146"/>
      <c r="E276" s="76"/>
      <c r="F276" s="188"/>
      <c r="G276" s="96"/>
      <c r="H276" s="188"/>
      <c r="I276" s="112"/>
      <c r="J276" s="112"/>
      <c r="K276" s="112"/>
      <c r="L276" s="112"/>
      <c r="M276" s="112"/>
      <c r="N276" s="112"/>
      <c r="O276" s="112"/>
      <c r="P276" s="112"/>
      <c r="Q276" s="112"/>
      <c r="R276" s="112"/>
      <c r="S276" s="112"/>
      <c r="T276" s="112"/>
      <c r="U276" s="112"/>
      <c r="V276" s="112"/>
      <c r="W276" s="112"/>
      <c r="X276" s="112"/>
      <c r="Y276" s="112"/>
      <c r="Z276" s="112"/>
    </row>
    <row r="277" spans="1:26" ht="13.5" customHeight="1" x14ac:dyDescent="0.2">
      <c r="A277" s="112"/>
      <c r="B277" s="83"/>
      <c r="C277" s="78"/>
      <c r="D277" s="146"/>
      <c r="E277" s="76"/>
      <c r="F277" s="188"/>
      <c r="G277" s="96"/>
      <c r="H277" s="188"/>
      <c r="I277" s="112"/>
      <c r="J277" s="112"/>
      <c r="K277" s="112"/>
      <c r="L277" s="112"/>
      <c r="M277" s="112"/>
      <c r="N277" s="112"/>
      <c r="O277" s="112"/>
      <c r="P277" s="112"/>
      <c r="Q277" s="112"/>
      <c r="R277" s="112"/>
      <c r="S277" s="112"/>
      <c r="T277" s="112"/>
      <c r="U277" s="112"/>
      <c r="V277" s="112"/>
      <c r="W277" s="112"/>
      <c r="X277" s="112"/>
      <c r="Y277" s="112"/>
      <c r="Z277" s="112"/>
    </row>
    <row r="278" spans="1:26" ht="13.5" customHeight="1" x14ac:dyDescent="0.2">
      <c r="A278" s="112"/>
      <c r="B278" s="112"/>
      <c r="C278" s="112"/>
      <c r="D278" s="113"/>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row>
    <row r="279" spans="1:26" ht="13.5" customHeight="1" x14ac:dyDescent="0.2">
      <c r="A279" s="112"/>
      <c r="B279" s="112"/>
      <c r="C279" s="112"/>
      <c r="D279" s="113"/>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row>
    <row r="280" spans="1:26" ht="13.5" customHeight="1" x14ac:dyDescent="0.2">
      <c r="A280" s="112"/>
      <c r="B280" s="112"/>
      <c r="C280" s="112"/>
      <c r="D280" s="113"/>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row>
    <row r="281" spans="1:26" ht="13.5" customHeight="1" x14ac:dyDescent="0.2">
      <c r="A281" s="112"/>
      <c r="B281" s="112"/>
      <c r="C281" s="112"/>
      <c r="D281" s="113"/>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row>
    <row r="282" spans="1:26" ht="13.5" customHeight="1" x14ac:dyDescent="0.2">
      <c r="A282" s="112"/>
      <c r="B282" s="112"/>
      <c r="C282" s="112"/>
      <c r="D282" s="113"/>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row>
    <row r="283" spans="1:26" ht="13.5" customHeight="1" x14ac:dyDescent="0.2">
      <c r="A283" s="112"/>
      <c r="B283" s="112"/>
      <c r="C283" s="112"/>
      <c r="D283" s="113"/>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row>
    <row r="284" spans="1:26" ht="13.5" customHeight="1" x14ac:dyDescent="0.2">
      <c r="A284" s="112"/>
      <c r="B284" s="112"/>
      <c r="C284" s="112"/>
      <c r="D284" s="113"/>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row>
    <row r="285" spans="1:26" ht="13.5" customHeight="1" x14ac:dyDescent="0.2">
      <c r="A285" s="112"/>
      <c r="B285" s="112"/>
      <c r="C285" s="112"/>
      <c r="D285" s="113"/>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row>
    <row r="286" spans="1:26" ht="13.5" customHeight="1" x14ac:dyDescent="0.2">
      <c r="A286" s="112"/>
      <c r="B286" s="112"/>
      <c r="C286" s="112"/>
      <c r="D286" s="113"/>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row>
    <row r="287" spans="1:26" ht="13.5" customHeight="1" x14ac:dyDescent="0.2">
      <c r="A287" s="112"/>
      <c r="B287" s="112"/>
      <c r="C287" s="112"/>
      <c r="D287" s="113"/>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row>
    <row r="288" spans="1:26" ht="13.5" customHeight="1" x14ac:dyDescent="0.2">
      <c r="A288" s="112"/>
      <c r="B288" s="112"/>
      <c r="C288" s="112"/>
      <c r="D288" s="113"/>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1:26" ht="13.5" customHeight="1" x14ac:dyDescent="0.2">
      <c r="A289" s="112"/>
      <c r="B289" s="112"/>
      <c r="C289" s="112"/>
      <c r="D289" s="113"/>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row>
    <row r="290" spans="1:26" ht="13.5" customHeight="1" x14ac:dyDescent="0.2">
      <c r="A290" s="112"/>
      <c r="B290" s="112"/>
      <c r="C290" s="112"/>
      <c r="D290" s="113"/>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row>
    <row r="291" spans="1:26" ht="13.5" customHeight="1" x14ac:dyDescent="0.2">
      <c r="A291" s="112"/>
      <c r="B291" s="112"/>
      <c r="C291" s="112"/>
      <c r="D291" s="113"/>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row>
    <row r="292" spans="1:26" ht="13.5" customHeight="1" x14ac:dyDescent="0.2">
      <c r="A292" s="112"/>
      <c r="B292" s="112"/>
      <c r="C292" s="112"/>
      <c r="D292" s="113"/>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ht="13.5" customHeight="1" x14ac:dyDescent="0.2">
      <c r="A293" s="112"/>
      <c r="B293" s="112"/>
      <c r="C293" s="112"/>
      <c r="D293" s="113"/>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row>
    <row r="294" spans="1:26" ht="13.5" customHeight="1" x14ac:dyDescent="0.2">
      <c r="A294" s="112"/>
      <c r="B294" s="112"/>
      <c r="C294" s="112"/>
      <c r="D294" s="113"/>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row>
    <row r="295" spans="1:26" ht="13.5" customHeight="1" x14ac:dyDescent="0.2">
      <c r="A295" s="112"/>
      <c r="B295" s="112"/>
      <c r="C295" s="112"/>
      <c r="D295" s="113"/>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row>
    <row r="296" spans="1:26" ht="13.5" customHeight="1" x14ac:dyDescent="0.2">
      <c r="A296" s="112"/>
      <c r="B296" s="112"/>
      <c r="C296" s="112"/>
      <c r="D296" s="113"/>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row>
    <row r="297" spans="1:26" ht="13.5" customHeight="1" x14ac:dyDescent="0.2">
      <c r="A297" s="112"/>
      <c r="B297" s="112"/>
      <c r="C297" s="112"/>
      <c r="D297" s="113"/>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row>
    <row r="298" spans="1:26" ht="13.5" customHeight="1" x14ac:dyDescent="0.2">
      <c r="A298" s="112"/>
      <c r="B298" s="112"/>
      <c r="C298" s="112"/>
      <c r="D298" s="113"/>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row>
    <row r="299" spans="1:26" ht="13.5" customHeight="1" x14ac:dyDescent="0.2">
      <c r="A299" s="112"/>
      <c r="B299" s="112"/>
      <c r="C299" s="112"/>
      <c r="D299" s="113"/>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row>
    <row r="300" spans="1:26" ht="13.5" customHeight="1" x14ac:dyDescent="0.2">
      <c r="A300" s="112"/>
      <c r="B300" s="112"/>
      <c r="C300" s="112"/>
      <c r="D300" s="113"/>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row>
    <row r="301" spans="1:26" ht="13.5" customHeight="1" x14ac:dyDescent="0.2">
      <c r="A301" s="112"/>
      <c r="B301" s="112"/>
      <c r="C301" s="112"/>
      <c r="D301" s="113"/>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row>
    <row r="302" spans="1:26" ht="13.5" customHeight="1" x14ac:dyDescent="0.2">
      <c r="A302" s="112"/>
      <c r="B302" s="112"/>
      <c r="C302" s="112"/>
      <c r="D302" s="113"/>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row>
    <row r="303" spans="1:26" ht="13.5" customHeight="1" x14ac:dyDescent="0.2">
      <c r="A303" s="112"/>
      <c r="B303" s="112"/>
      <c r="C303" s="112"/>
      <c r="D303" s="113"/>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row>
    <row r="304" spans="1:26" ht="13.5" customHeight="1" x14ac:dyDescent="0.2">
      <c r="A304" s="112"/>
      <c r="B304" s="112"/>
      <c r="C304" s="112"/>
      <c r="D304" s="113"/>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row>
    <row r="305" spans="1:26" ht="13.5" customHeight="1" x14ac:dyDescent="0.2">
      <c r="A305" s="112"/>
      <c r="B305" s="112"/>
      <c r="C305" s="112"/>
      <c r="D305" s="113"/>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row>
    <row r="306" spans="1:26" ht="13.5" customHeight="1" x14ac:dyDescent="0.2">
      <c r="A306" s="112"/>
      <c r="B306" s="112"/>
      <c r="C306" s="112"/>
      <c r="D306" s="113"/>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row>
    <row r="307" spans="1:26" ht="13.5" customHeight="1" x14ac:dyDescent="0.2">
      <c r="A307" s="112"/>
      <c r="B307" s="112"/>
      <c r="C307" s="112"/>
      <c r="D307" s="113"/>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row>
    <row r="308" spans="1:26" ht="13.5" customHeight="1" x14ac:dyDescent="0.2">
      <c r="A308" s="112"/>
      <c r="B308" s="112"/>
      <c r="C308" s="112"/>
      <c r="D308" s="113"/>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row>
    <row r="309" spans="1:26" ht="13.5" customHeight="1" x14ac:dyDescent="0.2">
      <c r="A309" s="112"/>
      <c r="B309" s="112"/>
      <c r="C309" s="112"/>
      <c r="D309" s="113"/>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row>
    <row r="310" spans="1:26" ht="13.5" customHeight="1" x14ac:dyDescent="0.2">
      <c r="A310" s="112"/>
      <c r="B310" s="112"/>
      <c r="C310" s="112"/>
      <c r="D310" s="113"/>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row>
    <row r="311" spans="1:26" ht="13.5" customHeight="1" x14ac:dyDescent="0.2">
      <c r="A311" s="112"/>
      <c r="B311" s="112"/>
      <c r="C311" s="112"/>
      <c r="D311" s="113"/>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row>
    <row r="312" spans="1:26" ht="13.5" customHeight="1" x14ac:dyDescent="0.2">
      <c r="A312" s="112"/>
      <c r="B312" s="112"/>
      <c r="C312" s="112"/>
      <c r="D312" s="113"/>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row>
    <row r="313" spans="1:26" ht="13.5" customHeight="1" x14ac:dyDescent="0.2">
      <c r="A313" s="112"/>
      <c r="B313" s="112"/>
      <c r="C313" s="112"/>
      <c r="D313" s="113"/>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row>
    <row r="314" spans="1:26" ht="13.5" customHeight="1" x14ac:dyDescent="0.2">
      <c r="A314" s="112"/>
      <c r="B314" s="112"/>
      <c r="C314" s="112"/>
      <c r="D314" s="113"/>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row>
    <row r="315" spans="1:26" ht="13.5" customHeight="1" x14ac:dyDescent="0.2">
      <c r="A315" s="112"/>
      <c r="B315" s="112"/>
      <c r="C315" s="112"/>
      <c r="D315" s="113"/>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row>
    <row r="316" spans="1:26" ht="13.5" customHeight="1" x14ac:dyDescent="0.2">
      <c r="A316" s="112"/>
      <c r="B316" s="112"/>
      <c r="C316" s="112"/>
      <c r="D316" s="113"/>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row>
    <row r="317" spans="1:26" ht="13.5" customHeight="1" x14ac:dyDescent="0.2">
      <c r="A317" s="112"/>
      <c r="B317" s="112"/>
      <c r="C317" s="112"/>
      <c r="D317" s="113"/>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row>
    <row r="318" spans="1:26" ht="13.5" customHeight="1" x14ac:dyDescent="0.2">
      <c r="A318" s="112"/>
      <c r="B318" s="112"/>
      <c r="C318" s="112"/>
      <c r="D318" s="113"/>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row>
    <row r="319" spans="1:26" ht="13.5" customHeight="1" x14ac:dyDescent="0.2">
      <c r="A319" s="112"/>
      <c r="B319" s="112"/>
      <c r="C319" s="112"/>
      <c r="D319" s="113"/>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row>
    <row r="320" spans="1:26" ht="13.5" customHeight="1" x14ac:dyDescent="0.2">
      <c r="A320" s="112"/>
      <c r="B320" s="112"/>
      <c r="C320" s="112"/>
      <c r="D320" s="113"/>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row>
    <row r="321" spans="1:26" ht="13.5" customHeight="1" x14ac:dyDescent="0.2">
      <c r="A321" s="112"/>
      <c r="B321" s="112"/>
      <c r="C321" s="112"/>
      <c r="D321" s="113"/>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row>
    <row r="322" spans="1:26" ht="13.5" customHeight="1" x14ac:dyDescent="0.2">
      <c r="A322" s="112"/>
      <c r="B322" s="112"/>
      <c r="C322" s="112"/>
      <c r="D322" s="113"/>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row>
    <row r="323" spans="1:26" ht="13.5" customHeight="1" x14ac:dyDescent="0.2">
      <c r="A323" s="112"/>
      <c r="B323" s="112"/>
      <c r="C323" s="112"/>
      <c r="D323" s="113"/>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row>
    <row r="324" spans="1:26" ht="13.5" customHeight="1" x14ac:dyDescent="0.2">
      <c r="A324" s="112"/>
      <c r="B324" s="112"/>
      <c r="C324" s="112"/>
      <c r="D324" s="113"/>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row>
    <row r="325" spans="1:26" ht="13.5" customHeight="1" x14ac:dyDescent="0.2">
      <c r="A325" s="112"/>
      <c r="B325" s="112"/>
      <c r="C325" s="112"/>
      <c r="D325" s="113"/>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row>
    <row r="326" spans="1:26" ht="13.5" customHeight="1" x14ac:dyDescent="0.2">
      <c r="A326" s="112"/>
      <c r="B326" s="112"/>
      <c r="C326" s="112"/>
      <c r="D326" s="113"/>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row>
    <row r="327" spans="1:26" ht="13.5" customHeight="1" x14ac:dyDescent="0.2">
      <c r="A327" s="112"/>
      <c r="B327" s="112"/>
      <c r="C327" s="112"/>
      <c r="D327" s="113"/>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row>
    <row r="328" spans="1:26" ht="13.5" customHeight="1" x14ac:dyDescent="0.2">
      <c r="A328" s="112"/>
      <c r="B328" s="112"/>
      <c r="C328" s="112"/>
      <c r="D328" s="113"/>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row>
    <row r="329" spans="1:26" ht="13.5" customHeight="1" x14ac:dyDescent="0.2">
      <c r="A329" s="112"/>
      <c r="B329" s="112"/>
      <c r="C329" s="112"/>
      <c r="D329" s="113"/>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row>
    <row r="330" spans="1:26" ht="13.5" customHeight="1" x14ac:dyDescent="0.2">
      <c r="A330" s="112"/>
      <c r="B330" s="112"/>
      <c r="C330" s="112"/>
      <c r="D330" s="113"/>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row>
    <row r="331" spans="1:26" ht="13.5" customHeight="1" x14ac:dyDescent="0.2">
      <c r="A331" s="112"/>
      <c r="B331" s="112"/>
      <c r="C331" s="112"/>
      <c r="D331" s="113"/>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row>
    <row r="332" spans="1:26" ht="13.5" customHeight="1" x14ac:dyDescent="0.2">
      <c r="A332" s="112"/>
      <c r="B332" s="112"/>
      <c r="C332" s="112"/>
      <c r="D332" s="113"/>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row>
    <row r="333" spans="1:26" ht="13.5" customHeight="1" x14ac:dyDescent="0.2">
      <c r="A333" s="112"/>
      <c r="B333" s="112"/>
      <c r="C333" s="112"/>
      <c r="D333" s="113"/>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row>
    <row r="334" spans="1:26" ht="13.5" customHeight="1" x14ac:dyDescent="0.2">
      <c r="A334" s="112"/>
      <c r="B334" s="112"/>
      <c r="C334" s="112"/>
      <c r="D334" s="113"/>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row>
    <row r="335" spans="1:26" ht="13.5" customHeight="1" x14ac:dyDescent="0.2">
      <c r="A335" s="112"/>
      <c r="B335" s="112"/>
      <c r="C335" s="112"/>
      <c r="D335" s="113"/>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row>
    <row r="336" spans="1:26" ht="13.5" customHeight="1" x14ac:dyDescent="0.2">
      <c r="A336" s="112"/>
      <c r="B336" s="112"/>
      <c r="C336" s="112"/>
      <c r="D336" s="113"/>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row>
    <row r="337" spans="1:26" ht="13.5" customHeight="1" x14ac:dyDescent="0.2">
      <c r="A337" s="112"/>
      <c r="B337" s="112"/>
      <c r="C337" s="112"/>
      <c r="D337" s="113"/>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row>
    <row r="338" spans="1:26" ht="13.5" customHeight="1" x14ac:dyDescent="0.2">
      <c r="A338" s="112"/>
      <c r="B338" s="112"/>
      <c r="C338" s="112"/>
      <c r="D338" s="113"/>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row>
    <row r="339" spans="1:26" ht="13.5" customHeight="1" x14ac:dyDescent="0.2">
      <c r="A339" s="112"/>
      <c r="B339" s="112"/>
      <c r="C339" s="112"/>
      <c r="D339" s="113"/>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row>
    <row r="340" spans="1:26" ht="13.5" customHeight="1" x14ac:dyDescent="0.2">
      <c r="A340" s="112"/>
      <c r="B340" s="112"/>
      <c r="C340" s="112"/>
      <c r="D340" s="113"/>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row>
    <row r="341" spans="1:26" ht="13.5" customHeight="1" x14ac:dyDescent="0.2">
      <c r="A341" s="112"/>
      <c r="B341" s="112"/>
      <c r="C341" s="112"/>
      <c r="D341" s="113"/>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row>
    <row r="342" spans="1:26" ht="13.5" customHeight="1" x14ac:dyDescent="0.2">
      <c r="A342" s="112"/>
      <c r="B342" s="112"/>
      <c r="C342" s="112"/>
      <c r="D342" s="113"/>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row>
    <row r="343" spans="1:26" ht="13.5" customHeight="1" x14ac:dyDescent="0.2">
      <c r="A343" s="112"/>
      <c r="B343" s="112"/>
      <c r="C343" s="112"/>
      <c r="D343" s="113"/>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row>
    <row r="344" spans="1:26" ht="13.5" customHeight="1" x14ac:dyDescent="0.2">
      <c r="A344" s="112"/>
      <c r="B344" s="112"/>
      <c r="C344" s="112"/>
      <c r="D344" s="113"/>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row>
    <row r="345" spans="1:26" ht="13.5" customHeight="1" x14ac:dyDescent="0.2">
      <c r="A345" s="112"/>
      <c r="B345" s="112"/>
      <c r="C345" s="112"/>
      <c r="D345" s="113"/>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row>
    <row r="346" spans="1:26" ht="13.5" customHeight="1" x14ac:dyDescent="0.2">
      <c r="A346" s="112"/>
      <c r="B346" s="112"/>
      <c r="C346" s="112"/>
      <c r="D346" s="113"/>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row>
    <row r="347" spans="1:26" ht="13.5" customHeight="1" x14ac:dyDescent="0.2">
      <c r="A347" s="112"/>
      <c r="B347" s="112"/>
      <c r="C347" s="112"/>
      <c r="D347" s="113"/>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row>
    <row r="348" spans="1:26" ht="13.5" customHeight="1" x14ac:dyDescent="0.2">
      <c r="A348" s="112"/>
      <c r="B348" s="112"/>
      <c r="C348" s="112"/>
      <c r="D348" s="113"/>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row>
    <row r="349" spans="1:26" ht="13.5" customHeight="1" x14ac:dyDescent="0.2">
      <c r="A349" s="112"/>
      <c r="B349" s="112"/>
      <c r="C349" s="112"/>
      <c r="D349" s="113"/>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row>
    <row r="350" spans="1:26" ht="13.5" customHeight="1" x14ac:dyDescent="0.2">
      <c r="A350" s="112"/>
      <c r="B350" s="112"/>
      <c r="C350" s="112"/>
      <c r="D350" s="113"/>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row>
    <row r="351" spans="1:26" ht="13.5" customHeight="1" x14ac:dyDescent="0.2">
      <c r="A351" s="112"/>
      <c r="B351" s="112"/>
      <c r="C351" s="112"/>
      <c r="D351" s="113"/>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row>
    <row r="352" spans="1:26" ht="13.5" customHeight="1" x14ac:dyDescent="0.2">
      <c r="A352" s="112"/>
      <c r="B352" s="112"/>
      <c r="C352" s="112"/>
      <c r="D352" s="113"/>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row>
    <row r="353" spans="1:26" ht="13.5" customHeight="1" x14ac:dyDescent="0.2">
      <c r="A353" s="112"/>
      <c r="B353" s="112"/>
      <c r="C353" s="112"/>
      <c r="D353" s="113"/>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row>
    <row r="354" spans="1:26" ht="13.5" customHeight="1" x14ac:dyDescent="0.2">
      <c r="A354" s="112"/>
      <c r="B354" s="112"/>
      <c r="C354" s="112"/>
      <c r="D354" s="113"/>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row>
    <row r="355" spans="1:26" ht="13.5" customHeight="1" x14ac:dyDescent="0.2">
      <c r="A355" s="112"/>
      <c r="B355" s="112"/>
      <c r="C355" s="112"/>
      <c r="D355" s="113"/>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row>
    <row r="356" spans="1:26" ht="13.5" customHeight="1" x14ac:dyDescent="0.2">
      <c r="A356" s="112"/>
      <c r="B356" s="112"/>
      <c r="C356" s="112"/>
      <c r="D356" s="113"/>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row>
    <row r="357" spans="1:26" ht="13.5" customHeight="1" x14ac:dyDescent="0.2">
      <c r="A357" s="112"/>
      <c r="B357" s="112"/>
      <c r="C357" s="112"/>
      <c r="D357" s="113"/>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row>
    <row r="358" spans="1:26" ht="13.5" customHeight="1" x14ac:dyDescent="0.2">
      <c r="A358" s="112"/>
      <c r="B358" s="112"/>
      <c r="C358" s="112"/>
      <c r="D358" s="113"/>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row>
    <row r="359" spans="1:26" ht="13.5" customHeight="1" x14ac:dyDescent="0.2">
      <c r="A359" s="112"/>
      <c r="B359" s="112"/>
      <c r="C359" s="112"/>
      <c r="D359" s="113"/>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row>
    <row r="360" spans="1:26" ht="13.5" customHeight="1" x14ac:dyDescent="0.2">
      <c r="A360" s="112"/>
      <c r="B360" s="112"/>
      <c r="C360" s="112"/>
      <c r="D360" s="113"/>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row>
    <row r="361" spans="1:26" ht="13.5" customHeight="1" x14ac:dyDescent="0.2">
      <c r="A361" s="112"/>
      <c r="B361" s="112"/>
      <c r="C361" s="112"/>
      <c r="D361" s="113"/>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row>
    <row r="362" spans="1:26" ht="13.5" customHeight="1" x14ac:dyDescent="0.2">
      <c r="A362" s="112"/>
      <c r="B362" s="112"/>
      <c r="C362" s="112"/>
      <c r="D362" s="113"/>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row>
    <row r="363" spans="1:26" ht="13.5" customHeight="1" x14ac:dyDescent="0.2">
      <c r="A363" s="112"/>
      <c r="B363" s="112"/>
      <c r="C363" s="112"/>
      <c r="D363" s="113"/>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row>
    <row r="364" spans="1:26" ht="13.5" customHeight="1" x14ac:dyDescent="0.2">
      <c r="A364" s="112"/>
      <c r="B364" s="112"/>
      <c r="C364" s="112"/>
      <c r="D364" s="113"/>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row>
    <row r="365" spans="1:26" ht="13.5" customHeight="1" x14ac:dyDescent="0.2">
      <c r="A365" s="112"/>
      <c r="B365" s="112"/>
      <c r="C365" s="112"/>
      <c r="D365" s="113"/>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row>
    <row r="366" spans="1:26" ht="13.5" customHeight="1" x14ac:dyDescent="0.2">
      <c r="A366" s="112"/>
      <c r="B366" s="112"/>
      <c r="C366" s="112"/>
      <c r="D366" s="113"/>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row>
    <row r="367" spans="1:26" ht="13.5" customHeight="1" x14ac:dyDescent="0.2">
      <c r="A367" s="112"/>
      <c r="B367" s="112"/>
      <c r="C367" s="112"/>
      <c r="D367" s="113"/>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row>
    <row r="368" spans="1:26" ht="13.5" customHeight="1" x14ac:dyDescent="0.2">
      <c r="A368" s="112"/>
      <c r="B368" s="112"/>
      <c r="C368" s="112"/>
      <c r="D368" s="113"/>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row>
    <row r="369" spans="1:26" ht="13.5" customHeight="1" x14ac:dyDescent="0.2">
      <c r="A369" s="112"/>
      <c r="B369" s="112"/>
      <c r="C369" s="112"/>
      <c r="D369" s="113"/>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row>
    <row r="370" spans="1:26" ht="13.5" customHeight="1" x14ac:dyDescent="0.2">
      <c r="A370" s="112"/>
      <c r="B370" s="112"/>
      <c r="C370" s="112"/>
      <c r="D370" s="113"/>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row>
    <row r="371" spans="1:26" ht="13.5" customHeight="1" x14ac:dyDescent="0.2">
      <c r="A371" s="112"/>
      <c r="B371" s="112"/>
      <c r="C371" s="112"/>
      <c r="D371" s="113"/>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row>
    <row r="372" spans="1:26" ht="13.5" customHeight="1" x14ac:dyDescent="0.2">
      <c r="A372" s="112"/>
      <c r="B372" s="112"/>
      <c r="C372" s="112"/>
      <c r="D372" s="113"/>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row>
    <row r="373" spans="1:26" ht="13.5" customHeight="1" x14ac:dyDescent="0.2">
      <c r="A373" s="112"/>
      <c r="B373" s="112"/>
      <c r="C373" s="112"/>
      <c r="D373" s="113"/>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row>
    <row r="374" spans="1:26" ht="13.5" customHeight="1" x14ac:dyDescent="0.2">
      <c r="A374" s="112"/>
      <c r="B374" s="112"/>
      <c r="C374" s="112"/>
      <c r="D374" s="113"/>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row>
    <row r="375" spans="1:26" ht="13.5" customHeight="1" x14ac:dyDescent="0.2">
      <c r="A375" s="112"/>
      <c r="B375" s="112"/>
      <c r="C375" s="112"/>
      <c r="D375" s="113"/>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row>
    <row r="376" spans="1:26" ht="13.5" customHeight="1" x14ac:dyDescent="0.2">
      <c r="A376" s="112"/>
      <c r="B376" s="112"/>
      <c r="C376" s="112"/>
      <c r="D376" s="113"/>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row>
    <row r="377" spans="1:26" ht="13.5" customHeight="1" x14ac:dyDescent="0.2">
      <c r="A377" s="112"/>
      <c r="B377" s="112"/>
      <c r="C377" s="112"/>
      <c r="D377" s="113"/>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row>
    <row r="378" spans="1:26" ht="13.5" customHeight="1" x14ac:dyDescent="0.2">
      <c r="A378" s="112"/>
      <c r="B378" s="112"/>
      <c r="C378" s="112"/>
      <c r="D378" s="113"/>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row>
    <row r="379" spans="1:26" ht="13.5" customHeight="1" x14ac:dyDescent="0.2">
      <c r="A379" s="112"/>
      <c r="B379" s="112"/>
      <c r="C379" s="112"/>
      <c r="D379" s="113"/>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row>
    <row r="380" spans="1:26" ht="13.5" customHeight="1" x14ac:dyDescent="0.2">
      <c r="A380" s="112"/>
      <c r="B380" s="112"/>
      <c r="C380" s="112"/>
      <c r="D380" s="113"/>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row>
    <row r="381" spans="1:26" ht="13.5" customHeight="1" x14ac:dyDescent="0.2">
      <c r="A381" s="112"/>
      <c r="B381" s="112"/>
      <c r="C381" s="112"/>
      <c r="D381" s="113"/>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row>
    <row r="382" spans="1:26" ht="13.5" customHeight="1" x14ac:dyDescent="0.2">
      <c r="A382" s="112"/>
      <c r="B382" s="112"/>
      <c r="C382" s="112"/>
      <c r="D382" s="113"/>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row>
    <row r="383" spans="1:26" ht="13.5" customHeight="1" x14ac:dyDescent="0.2">
      <c r="A383" s="112"/>
      <c r="B383" s="112"/>
      <c r="C383" s="112"/>
      <c r="D383" s="113"/>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row>
    <row r="384" spans="1:26" ht="13.5" customHeight="1" x14ac:dyDescent="0.2">
      <c r="A384" s="112"/>
      <c r="B384" s="112"/>
      <c r="C384" s="112"/>
      <c r="D384" s="113"/>
      <c r="E384" s="112"/>
      <c r="F384" s="112"/>
      <c r="G384" s="112"/>
      <c r="H384" s="112"/>
      <c r="I384" s="112"/>
      <c r="J384" s="112"/>
      <c r="K384" s="112"/>
      <c r="L384" s="112"/>
      <c r="M384" s="112"/>
      <c r="N384" s="112"/>
      <c r="O384" s="112"/>
      <c r="P384" s="112"/>
      <c r="Q384" s="112"/>
      <c r="R384" s="112"/>
      <c r="S384" s="112"/>
      <c r="T384" s="112"/>
      <c r="U384" s="112"/>
      <c r="V384" s="112"/>
      <c r="W384" s="112"/>
      <c r="X384" s="112"/>
      <c r="Y384" s="112"/>
      <c r="Z384" s="112"/>
    </row>
    <row r="385" spans="1:26" ht="13.5" customHeight="1" x14ac:dyDescent="0.2">
      <c r="A385" s="112"/>
      <c r="B385" s="112"/>
      <c r="C385" s="112"/>
      <c r="D385" s="113"/>
      <c r="E385" s="112"/>
      <c r="F385" s="112"/>
      <c r="G385" s="112"/>
      <c r="H385" s="112"/>
      <c r="I385" s="112"/>
      <c r="J385" s="112"/>
      <c r="K385" s="112"/>
      <c r="L385" s="112"/>
      <c r="M385" s="112"/>
      <c r="N385" s="112"/>
      <c r="O385" s="112"/>
      <c r="P385" s="112"/>
      <c r="Q385" s="112"/>
      <c r="R385" s="112"/>
      <c r="S385" s="112"/>
      <c r="T385" s="112"/>
      <c r="U385" s="112"/>
      <c r="V385" s="112"/>
      <c r="W385" s="112"/>
      <c r="X385" s="112"/>
      <c r="Y385" s="112"/>
      <c r="Z385" s="112"/>
    </row>
    <row r="386" spans="1:26" ht="13.5" customHeight="1" x14ac:dyDescent="0.2">
      <c r="A386" s="112"/>
      <c r="B386" s="112"/>
      <c r="C386" s="112"/>
      <c r="D386" s="113"/>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row>
    <row r="387" spans="1:26" ht="13.5" customHeight="1" x14ac:dyDescent="0.2">
      <c r="A387" s="112"/>
      <c r="B387" s="112"/>
      <c r="C387" s="112"/>
      <c r="D387" s="113"/>
      <c r="E387" s="112"/>
      <c r="F387" s="112"/>
      <c r="G387" s="112"/>
      <c r="H387" s="112"/>
      <c r="I387" s="112"/>
      <c r="J387" s="112"/>
      <c r="K387" s="112"/>
      <c r="L387" s="112"/>
      <c r="M387" s="112"/>
      <c r="N387" s="112"/>
      <c r="O387" s="112"/>
      <c r="P387" s="112"/>
      <c r="Q387" s="112"/>
      <c r="R387" s="112"/>
      <c r="S387" s="112"/>
      <c r="T387" s="112"/>
      <c r="U387" s="112"/>
      <c r="V387" s="112"/>
      <c r="W387" s="112"/>
      <c r="X387" s="112"/>
      <c r="Y387" s="112"/>
      <c r="Z387" s="112"/>
    </row>
    <row r="388" spans="1:26" ht="13.5" customHeight="1" x14ac:dyDescent="0.2">
      <c r="A388" s="112"/>
      <c r="B388" s="112"/>
      <c r="C388" s="112"/>
      <c r="D388" s="113"/>
      <c r="E388" s="112"/>
      <c r="F388" s="112"/>
      <c r="G388" s="112"/>
      <c r="H388" s="112"/>
      <c r="I388" s="112"/>
      <c r="J388" s="112"/>
      <c r="K388" s="112"/>
      <c r="L388" s="112"/>
      <c r="M388" s="112"/>
      <c r="N388" s="112"/>
      <c r="O388" s="112"/>
      <c r="P388" s="112"/>
      <c r="Q388" s="112"/>
      <c r="R388" s="112"/>
      <c r="S388" s="112"/>
      <c r="T388" s="112"/>
      <c r="U388" s="112"/>
      <c r="V388" s="112"/>
      <c r="W388" s="112"/>
      <c r="X388" s="112"/>
      <c r="Y388" s="112"/>
      <c r="Z388" s="112"/>
    </row>
    <row r="389" spans="1:26" ht="13.5" customHeight="1" x14ac:dyDescent="0.2">
      <c r="A389" s="112"/>
      <c r="B389" s="112"/>
      <c r="C389" s="112"/>
      <c r="D389" s="113"/>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row>
    <row r="390" spans="1:26" ht="13.5" customHeight="1" x14ac:dyDescent="0.2">
      <c r="A390" s="112"/>
      <c r="B390" s="112"/>
      <c r="C390" s="112"/>
      <c r="D390" s="113"/>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row>
    <row r="391" spans="1:26" ht="13.5" customHeight="1" x14ac:dyDescent="0.2">
      <c r="A391" s="112"/>
      <c r="B391" s="112"/>
      <c r="C391" s="112"/>
      <c r="D391" s="113"/>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row>
    <row r="392" spans="1:26" ht="13.5" customHeight="1" x14ac:dyDescent="0.2">
      <c r="A392" s="112"/>
      <c r="B392" s="112"/>
      <c r="C392" s="112"/>
      <c r="D392" s="113"/>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row>
    <row r="393" spans="1:26" ht="13.5" customHeight="1" x14ac:dyDescent="0.2">
      <c r="A393" s="112"/>
      <c r="B393" s="112"/>
      <c r="C393" s="112"/>
      <c r="D393" s="113"/>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row>
    <row r="394" spans="1:26" ht="13.5" customHeight="1" x14ac:dyDescent="0.2">
      <c r="A394" s="112"/>
      <c r="B394" s="112"/>
      <c r="C394" s="112"/>
      <c r="D394" s="113"/>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row>
    <row r="395" spans="1:26" ht="13.5" customHeight="1" x14ac:dyDescent="0.2">
      <c r="A395" s="112"/>
      <c r="B395" s="112"/>
      <c r="C395" s="112"/>
      <c r="D395" s="113"/>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row>
    <row r="396" spans="1:26" ht="13.5" customHeight="1" x14ac:dyDescent="0.2">
      <c r="A396" s="112"/>
      <c r="B396" s="112"/>
      <c r="C396" s="112"/>
      <c r="D396" s="113"/>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row>
    <row r="397" spans="1:26" ht="13.5" customHeight="1" x14ac:dyDescent="0.2">
      <c r="A397" s="112"/>
      <c r="B397" s="112"/>
      <c r="C397" s="112"/>
      <c r="D397" s="113"/>
      <c r="E397" s="112"/>
      <c r="F397" s="112"/>
      <c r="G397" s="112"/>
      <c r="H397" s="112"/>
      <c r="I397" s="112"/>
      <c r="J397" s="112"/>
      <c r="K397" s="112"/>
      <c r="L397" s="112"/>
      <c r="M397" s="112"/>
      <c r="N397" s="112"/>
      <c r="O397" s="112"/>
      <c r="P397" s="112"/>
      <c r="Q397" s="112"/>
      <c r="R397" s="112"/>
      <c r="S397" s="112"/>
      <c r="T397" s="112"/>
      <c r="U397" s="112"/>
      <c r="V397" s="112"/>
      <c r="W397" s="112"/>
      <c r="X397" s="112"/>
      <c r="Y397" s="112"/>
      <c r="Z397" s="112"/>
    </row>
    <row r="398" spans="1:26" ht="13.5" customHeight="1" x14ac:dyDescent="0.2">
      <c r="A398" s="112"/>
      <c r="B398" s="112"/>
      <c r="C398" s="112"/>
      <c r="D398" s="113"/>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row>
    <row r="399" spans="1:26" ht="13.5" customHeight="1" x14ac:dyDescent="0.2">
      <c r="A399" s="112"/>
      <c r="B399" s="112"/>
      <c r="C399" s="112"/>
      <c r="D399" s="113"/>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row>
    <row r="400" spans="1:26" ht="13.5" customHeight="1" x14ac:dyDescent="0.2">
      <c r="A400" s="112"/>
      <c r="B400" s="112"/>
      <c r="C400" s="112"/>
      <c r="D400" s="113"/>
      <c r="E400" s="112"/>
      <c r="F400" s="112"/>
      <c r="G400" s="112"/>
      <c r="H400" s="112"/>
      <c r="I400" s="112"/>
      <c r="J400" s="112"/>
      <c r="K400" s="112"/>
      <c r="L400" s="112"/>
      <c r="M400" s="112"/>
      <c r="N400" s="112"/>
      <c r="O400" s="112"/>
      <c r="P400" s="112"/>
      <c r="Q400" s="112"/>
      <c r="R400" s="112"/>
      <c r="S400" s="112"/>
      <c r="T400" s="112"/>
      <c r="U400" s="112"/>
      <c r="V400" s="112"/>
      <c r="W400" s="112"/>
      <c r="X400" s="112"/>
      <c r="Y400" s="112"/>
      <c r="Z400" s="112"/>
    </row>
    <row r="401" spans="1:26" ht="13.5" customHeight="1" x14ac:dyDescent="0.2">
      <c r="A401" s="112"/>
      <c r="B401" s="112"/>
      <c r="C401" s="112"/>
      <c r="D401" s="113"/>
      <c r="E401" s="112"/>
      <c r="F401" s="112"/>
      <c r="G401" s="112"/>
      <c r="H401" s="112"/>
      <c r="I401" s="112"/>
      <c r="J401" s="112"/>
      <c r="K401" s="112"/>
      <c r="L401" s="112"/>
      <c r="M401" s="112"/>
      <c r="N401" s="112"/>
      <c r="O401" s="112"/>
      <c r="P401" s="112"/>
      <c r="Q401" s="112"/>
      <c r="R401" s="112"/>
      <c r="S401" s="112"/>
      <c r="T401" s="112"/>
      <c r="U401" s="112"/>
      <c r="V401" s="112"/>
      <c r="W401" s="112"/>
      <c r="X401" s="112"/>
      <c r="Y401" s="112"/>
      <c r="Z401" s="112"/>
    </row>
    <row r="402" spans="1:26" ht="13.5" customHeight="1" x14ac:dyDescent="0.2">
      <c r="A402" s="112"/>
      <c r="B402" s="112"/>
      <c r="C402" s="112"/>
      <c r="D402" s="113"/>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row>
    <row r="403" spans="1:26" ht="13.5" customHeight="1" x14ac:dyDescent="0.2">
      <c r="A403" s="112"/>
      <c r="B403" s="112"/>
      <c r="C403" s="112"/>
      <c r="D403" s="113"/>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row>
    <row r="404" spans="1:26" ht="13.5" customHeight="1" x14ac:dyDescent="0.2">
      <c r="A404" s="112"/>
      <c r="B404" s="112"/>
      <c r="C404" s="112"/>
      <c r="D404" s="113"/>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row>
    <row r="405" spans="1:26" ht="13.5" customHeight="1" x14ac:dyDescent="0.2">
      <c r="A405" s="112"/>
      <c r="B405" s="112"/>
      <c r="C405" s="112"/>
      <c r="D405" s="113"/>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row>
    <row r="406" spans="1:26" ht="13.5" customHeight="1" x14ac:dyDescent="0.2">
      <c r="A406" s="112"/>
      <c r="B406" s="112"/>
      <c r="C406" s="112"/>
      <c r="D406" s="113"/>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row>
    <row r="407" spans="1:26" ht="13.5" customHeight="1" x14ac:dyDescent="0.2">
      <c r="A407" s="112"/>
      <c r="B407" s="112"/>
      <c r="C407" s="112"/>
      <c r="D407" s="113"/>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row>
    <row r="408" spans="1:26" ht="13.5" customHeight="1" x14ac:dyDescent="0.2">
      <c r="A408" s="112"/>
      <c r="B408" s="112"/>
      <c r="C408" s="112"/>
      <c r="D408" s="113"/>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row>
    <row r="409" spans="1:26" ht="13.5" customHeight="1" x14ac:dyDescent="0.2">
      <c r="A409" s="112"/>
      <c r="B409" s="112"/>
      <c r="C409" s="112"/>
      <c r="D409" s="113"/>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row>
    <row r="410" spans="1:26" ht="13.5" customHeight="1" x14ac:dyDescent="0.2">
      <c r="A410" s="112"/>
      <c r="B410" s="112"/>
      <c r="C410" s="112"/>
      <c r="D410" s="113"/>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row>
    <row r="411" spans="1:26" ht="13.5" customHeight="1" x14ac:dyDescent="0.2">
      <c r="A411" s="112"/>
      <c r="B411" s="112"/>
      <c r="C411" s="112"/>
      <c r="D411" s="113"/>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row>
    <row r="412" spans="1:26" ht="13.5" customHeight="1" x14ac:dyDescent="0.2">
      <c r="A412" s="112"/>
      <c r="B412" s="112"/>
      <c r="C412" s="112"/>
      <c r="D412" s="113"/>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row>
    <row r="413" spans="1:26" ht="13.5" customHeight="1" x14ac:dyDescent="0.2">
      <c r="A413" s="112"/>
      <c r="B413" s="112"/>
      <c r="C413" s="112"/>
      <c r="D413" s="113"/>
      <c r="E413" s="112"/>
      <c r="F413" s="112"/>
      <c r="G413" s="112"/>
      <c r="H413" s="112"/>
      <c r="I413" s="112"/>
      <c r="J413" s="112"/>
      <c r="K413" s="112"/>
      <c r="L413" s="112"/>
      <c r="M413" s="112"/>
      <c r="N413" s="112"/>
      <c r="O413" s="112"/>
      <c r="P413" s="112"/>
      <c r="Q413" s="112"/>
      <c r="R413" s="112"/>
      <c r="S413" s="112"/>
      <c r="T413" s="112"/>
      <c r="U413" s="112"/>
      <c r="V413" s="112"/>
      <c r="W413" s="112"/>
      <c r="X413" s="112"/>
      <c r="Y413" s="112"/>
      <c r="Z413" s="112"/>
    </row>
    <row r="414" spans="1:26" ht="13.5" customHeight="1" x14ac:dyDescent="0.2">
      <c r="A414" s="112"/>
      <c r="B414" s="112"/>
      <c r="C414" s="112"/>
      <c r="D414" s="113"/>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row>
    <row r="415" spans="1:26" ht="13.5" customHeight="1" x14ac:dyDescent="0.2">
      <c r="A415" s="112"/>
      <c r="B415" s="112"/>
      <c r="C415" s="112"/>
      <c r="D415" s="113"/>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row>
    <row r="416" spans="1:26" ht="13.5" customHeight="1" x14ac:dyDescent="0.2">
      <c r="A416" s="112"/>
      <c r="B416" s="112"/>
      <c r="C416" s="112"/>
      <c r="D416" s="113"/>
      <c r="E416" s="112"/>
      <c r="F416" s="112"/>
      <c r="G416" s="112"/>
      <c r="H416" s="112"/>
      <c r="I416" s="112"/>
      <c r="J416" s="112"/>
      <c r="K416" s="112"/>
      <c r="L416" s="112"/>
      <c r="M416" s="112"/>
      <c r="N416" s="112"/>
      <c r="O416" s="112"/>
      <c r="P416" s="112"/>
      <c r="Q416" s="112"/>
      <c r="R416" s="112"/>
      <c r="S416" s="112"/>
      <c r="T416" s="112"/>
      <c r="U416" s="112"/>
      <c r="V416" s="112"/>
      <c r="W416" s="112"/>
      <c r="X416" s="112"/>
      <c r="Y416" s="112"/>
      <c r="Z416" s="112"/>
    </row>
    <row r="417" spans="1:26" ht="13.5" customHeight="1" x14ac:dyDescent="0.2">
      <c r="A417" s="112"/>
      <c r="B417" s="112"/>
      <c r="C417" s="112"/>
      <c r="D417" s="113"/>
      <c r="E417" s="112"/>
      <c r="F417" s="112"/>
      <c r="G417" s="112"/>
      <c r="H417" s="112"/>
      <c r="I417" s="112"/>
      <c r="J417" s="112"/>
      <c r="K417" s="112"/>
      <c r="L417" s="112"/>
      <c r="M417" s="112"/>
      <c r="N417" s="112"/>
      <c r="O417" s="112"/>
      <c r="P417" s="112"/>
      <c r="Q417" s="112"/>
      <c r="R417" s="112"/>
      <c r="S417" s="112"/>
      <c r="T417" s="112"/>
      <c r="U417" s="112"/>
      <c r="V417" s="112"/>
      <c r="W417" s="112"/>
      <c r="X417" s="112"/>
      <c r="Y417" s="112"/>
      <c r="Z417" s="112"/>
    </row>
    <row r="418" spans="1:26" ht="13.5" customHeight="1" x14ac:dyDescent="0.2">
      <c r="A418" s="112"/>
      <c r="B418" s="112"/>
      <c r="C418" s="112"/>
      <c r="D418" s="113"/>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row>
    <row r="419" spans="1:26" ht="13.5" customHeight="1" x14ac:dyDescent="0.2">
      <c r="A419" s="112"/>
      <c r="B419" s="112"/>
      <c r="C419" s="112"/>
      <c r="D419" s="113"/>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row>
    <row r="420" spans="1:26" ht="13.5" customHeight="1" x14ac:dyDescent="0.2">
      <c r="A420" s="112"/>
      <c r="B420" s="112"/>
      <c r="C420" s="112"/>
      <c r="D420" s="113"/>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row>
    <row r="421" spans="1:26" ht="13.5" customHeight="1" x14ac:dyDescent="0.2">
      <c r="A421" s="112"/>
      <c r="B421" s="112"/>
      <c r="C421" s="112"/>
      <c r="D421" s="113"/>
      <c r="E421" s="112"/>
      <c r="F421" s="112"/>
      <c r="G421" s="112"/>
      <c r="H421" s="112"/>
      <c r="I421" s="112"/>
      <c r="J421" s="112"/>
      <c r="K421" s="112"/>
      <c r="L421" s="112"/>
      <c r="M421" s="112"/>
      <c r="N421" s="112"/>
      <c r="O421" s="112"/>
      <c r="P421" s="112"/>
      <c r="Q421" s="112"/>
      <c r="R421" s="112"/>
      <c r="S421" s="112"/>
      <c r="T421" s="112"/>
      <c r="U421" s="112"/>
      <c r="V421" s="112"/>
      <c r="W421" s="112"/>
      <c r="X421" s="112"/>
      <c r="Y421" s="112"/>
      <c r="Z421" s="112"/>
    </row>
    <row r="422" spans="1:26" ht="13.5" customHeight="1" x14ac:dyDescent="0.2">
      <c r="A422" s="112"/>
      <c r="B422" s="112"/>
      <c r="C422" s="112"/>
      <c r="D422" s="113"/>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row>
    <row r="423" spans="1:26" ht="13.5" customHeight="1" x14ac:dyDescent="0.2">
      <c r="A423" s="112"/>
      <c r="B423" s="112"/>
      <c r="C423" s="112"/>
      <c r="D423" s="113"/>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row>
    <row r="424" spans="1:26" ht="13.5" customHeight="1" x14ac:dyDescent="0.2">
      <c r="A424" s="112"/>
      <c r="B424" s="112"/>
      <c r="C424" s="112"/>
      <c r="D424" s="113"/>
      <c r="E424" s="112"/>
      <c r="F424" s="112"/>
      <c r="G424" s="112"/>
      <c r="H424" s="112"/>
      <c r="I424" s="112"/>
      <c r="J424" s="112"/>
      <c r="K424" s="112"/>
      <c r="L424" s="112"/>
      <c r="M424" s="112"/>
      <c r="N424" s="112"/>
      <c r="O424" s="112"/>
      <c r="P424" s="112"/>
      <c r="Q424" s="112"/>
      <c r="R424" s="112"/>
      <c r="S424" s="112"/>
      <c r="T424" s="112"/>
      <c r="U424" s="112"/>
      <c r="V424" s="112"/>
      <c r="W424" s="112"/>
      <c r="X424" s="112"/>
      <c r="Y424" s="112"/>
      <c r="Z424" s="112"/>
    </row>
    <row r="425" spans="1:26" ht="13.5" customHeight="1" x14ac:dyDescent="0.2">
      <c r="A425" s="112"/>
      <c r="B425" s="112"/>
      <c r="C425" s="112"/>
      <c r="D425" s="113"/>
      <c r="E425" s="112"/>
      <c r="F425" s="112"/>
      <c r="G425" s="112"/>
      <c r="H425" s="112"/>
      <c r="I425" s="112"/>
      <c r="J425" s="112"/>
      <c r="K425" s="112"/>
      <c r="L425" s="112"/>
      <c r="M425" s="112"/>
      <c r="N425" s="112"/>
      <c r="O425" s="112"/>
      <c r="P425" s="112"/>
      <c r="Q425" s="112"/>
      <c r="R425" s="112"/>
      <c r="S425" s="112"/>
      <c r="T425" s="112"/>
      <c r="U425" s="112"/>
      <c r="V425" s="112"/>
      <c r="W425" s="112"/>
      <c r="X425" s="112"/>
      <c r="Y425" s="112"/>
      <c r="Z425" s="112"/>
    </row>
    <row r="426" spans="1:26" ht="13.5" customHeight="1" x14ac:dyDescent="0.2">
      <c r="A426" s="112"/>
      <c r="B426" s="112"/>
      <c r="C426" s="112"/>
      <c r="D426" s="113"/>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row>
    <row r="427" spans="1:26" ht="13.5" customHeight="1" x14ac:dyDescent="0.2">
      <c r="A427" s="112"/>
      <c r="B427" s="112"/>
      <c r="C427" s="112"/>
      <c r="D427" s="113"/>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row>
    <row r="428" spans="1:26" ht="13.5" customHeight="1" x14ac:dyDescent="0.2">
      <c r="A428" s="112"/>
      <c r="B428" s="112"/>
      <c r="C428" s="112"/>
      <c r="D428" s="113"/>
      <c r="E428" s="112"/>
      <c r="F428" s="112"/>
      <c r="G428" s="112"/>
      <c r="H428" s="112"/>
      <c r="I428" s="112"/>
      <c r="J428" s="112"/>
      <c r="K428" s="112"/>
      <c r="L428" s="112"/>
      <c r="M428" s="112"/>
      <c r="N428" s="112"/>
      <c r="O428" s="112"/>
      <c r="P428" s="112"/>
      <c r="Q428" s="112"/>
      <c r="R428" s="112"/>
      <c r="S428" s="112"/>
      <c r="T428" s="112"/>
      <c r="U428" s="112"/>
      <c r="V428" s="112"/>
      <c r="W428" s="112"/>
      <c r="X428" s="112"/>
      <c r="Y428" s="112"/>
      <c r="Z428" s="112"/>
    </row>
    <row r="429" spans="1:26" ht="13.5" customHeight="1" x14ac:dyDescent="0.2">
      <c r="A429" s="112"/>
      <c r="B429" s="112"/>
      <c r="C429" s="112"/>
      <c r="D429" s="113"/>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row>
    <row r="430" spans="1:26" ht="13.5" customHeight="1" x14ac:dyDescent="0.2">
      <c r="A430" s="112"/>
      <c r="B430" s="112"/>
      <c r="C430" s="112"/>
      <c r="D430" s="113"/>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row>
    <row r="431" spans="1:26" ht="13.5" customHeight="1" x14ac:dyDescent="0.2">
      <c r="A431" s="112"/>
      <c r="B431" s="112"/>
      <c r="C431" s="112"/>
      <c r="D431" s="113"/>
      <c r="E431" s="112"/>
      <c r="F431" s="112"/>
      <c r="G431" s="112"/>
      <c r="H431" s="112"/>
      <c r="I431" s="112"/>
      <c r="J431" s="112"/>
      <c r="K431" s="112"/>
      <c r="L431" s="112"/>
      <c r="M431" s="112"/>
      <c r="N431" s="112"/>
      <c r="O431" s="112"/>
      <c r="P431" s="112"/>
      <c r="Q431" s="112"/>
      <c r="R431" s="112"/>
      <c r="S431" s="112"/>
      <c r="T431" s="112"/>
      <c r="U431" s="112"/>
      <c r="V431" s="112"/>
      <c r="W431" s="112"/>
      <c r="X431" s="112"/>
      <c r="Y431" s="112"/>
      <c r="Z431" s="112"/>
    </row>
    <row r="432" spans="1:26" ht="13.5" customHeight="1" x14ac:dyDescent="0.2">
      <c r="A432" s="112"/>
      <c r="B432" s="112"/>
      <c r="C432" s="112"/>
      <c r="D432" s="113"/>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row>
    <row r="433" spans="1:26" ht="13.5" customHeight="1" x14ac:dyDescent="0.2">
      <c r="A433" s="112"/>
      <c r="B433" s="112"/>
      <c r="C433" s="112"/>
      <c r="D433" s="113"/>
      <c r="E433" s="112"/>
      <c r="F433" s="112"/>
      <c r="G433" s="112"/>
      <c r="H433" s="112"/>
      <c r="I433" s="112"/>
      <c r="J433" s="112"/>
      <c r="K433" s="112"/>
      <c r="L433" s="112"/>
      <c r="M433" s="112"/>
      <c r="N433" s="112"/>
      <c r="O433" s="112"/>
      <c r="P433" s="112"/>
      <c r="Q433" s="112"/>
      <c r="R433" s="112"/>
      <c r="S433" s="112"/>
      <c r="T433" s="112"/>
      <c r="U433" s="112"/>
      <c r="V433" s="112"/>
      <c r="W433" s="112"/>
      <c r="X433" s="112"/>
      <c r="Y433" s="112"/>
      <c r="Z433" s="112"/>
    </row>
    <row r="434" spans="1:26" ht="13.5" customHeight="1" x14ac:dyDescent="0.2">
      <c r="A434" s="112"/>
      <c r="B434" s="112"/>
      <c r="C434" s="112"/>
      <c r="D434" s="113"/>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row>
    <row r="435" spans="1:26" ht="13.5" customHeight="1" x14ac:dyDescent="0.2">
      <c r="A435" s="112"/>
      <c r="B435" s="112"/>
      <c r="C435" s="112"/>
      <c r="D435" s="113"/>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row>
    <row r="436" spans="1:26" ht="13.5" customHeight="1" x14ac:dyDescent="0.2">
      <c r="A436" s="112"/>
      <c r="B436" s="112"/>
      <c r="C436" s="112"/>
      <c r="D436" s="113"/>
      <c r="E436" s="112"/>
      <c r="F436" s="112"/>
      <c r="G436" s="112"/>
      <c r="H436" s="112"/>
      <c r="I436" s="112"/>
      <c r="J436" s="112"/>
      <c r="K436" s="112"/>
      <c r="L436" s="112"/>
      <c r="M436" s="112"/>
      <c r="N436" s="112"/>
      <c r="O436" s="112"/>
      <c r="P436" s="112"/>
      <c r="Q436" s="112"/>
      <c r="R436" s="112"/>
      <c r="S436" s="112"/>
      <c r="T436" s="112"/>
      <c r="U436" s="112"/>
      <c r="V436" s="112"/>
      <c r="W436" s="112"/>
      <c r="X436" s="112"/>
      <c r="Y436" s="112"/>
      <c r="Z436" s="112"/>
    </row>
    <row r="437" spans="1:26" ht="13.5" customHeight="1" x14ac:dyDescent="0.2">
      <c r="A437" s="112"/>
      <c r="B437" s="112"/>
      <c r="C437" s="112"/>
      <c r="D437" s="113"/>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row>
    <row r="438" spans="1:26" ht="13.5" customHeight="1" x14ac:dyDescent="0.2">
      <c r="A438" s="112"/>
      <c r="B438" s="112"/>
      <c r="C438" s="112"/>
      <c r="D438" s="113"/>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row>
    <row r="439" spans="1:26" ht="13.5" customHeight="1" x14ac:dyDescent="0.2">
      <c r="A439" s="112"/>
      <c r="B439" s="112"/>
      <c r="C439" s="112"/>
      <c r="D439" s="113"/>
      <c r="E439" s="112"/>
      <c r="F439" s="112"/>
      <c r="G439" s="112"/>
      <c r="H439" s="112"/>
      <c r="I439" s="112"/>
      <c r="J439" s="112"/>
      <c r="K439" s="112"/>
      <c r="L439" s="112"/>
      <c r="M439" s="112"/>
      <c r="N439" s="112"/>
      <c r="O439" s="112"/>
      <c r="P439" s="112"/>
      <c r="Q439" s="112"/>
      <c r="R439" s="112"/>
      <c r="S439" s="112"/>
      <c r="T439" s="112"/>
      <c r="U439" s="112"/>
      <c r="V439" s="112"/>
      <c r="W439" s="112"/>
      <c r="X439" s="112"/>
      <c r="Y439" s="112"/>
      <c r="Z439" s="112"/>
    </row>
    <row r="440" spans="1:26" ht="13.5" customHeight="1" x14ac:dyDescent="0.2">
      <c r="A440" s="112"/>
      <c r="B440" s="112"/>
      <c r="C440" s="112"/>
      <c r="D440" s="113"/>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row>
    <row r="441" spans="1:26" ht="13.5" customHeight="1" x14ac:dyDescent="0.2">
      <c r="A441" s="112"/>
      <c r="B441" s="112"/>
      <c r="C441" s="112"/>
      <c r="D441" s="113"/>
      <c r="E441" s="112"/>
      <c r="F441" s="112"/>
      <c r="G441" s="112"/>
      <c r="H441" s="112"/>
      <c r="I441" s="112"/>
      <c r="J441" s="112"/>
      <c r="K441" s="112"/>
      <c r="L441" s="112"/>
      <c r="M441" s="112"/>
      <c r="N441" s="112"/>
      <c r="O441" s="112"/>
      <c r="P441" s="112"/>
      <c r="Q441" s="112"/>
      <c r="R441" s="112"/>
      <c r="S441" s="112"/>
      <c r="T441" s="112"/>
      <c r="U441" s="112"/>
      <c r="V441" s="112"/>
      <c r="W441" s="112"/>
      <c r="X441" s="112"/>
      <c r="Y441" s="112"/>
      <c r="Z441" s="112"/>
    </row>
    <row r="442" spans="1:26" ht="13.5" customHeight="1" x14ac:dyDescent="0.2">
      <c r="A442" s="112"/>
      <c r="B442" s="112"/>
      <c r="C442" s="112"/>
      <c r="D442" s="113"/>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row>
    <row r="443" spans="1:26" ht="13.5" customHeight="1" x14ac:dyDescent="0.2">
      <c r="A443" s="112"/>
      <c r="B443" s="112"/>
      <c r="C443" s="112"/>
      <c r="D443" s="113"/>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row>
    <row r="444" spans="1:26" ht="13.5" customHeight="1" x14ac:dyDescent="0.2">
      <c r="A444" s="112"/>
      <c r="B444" s="112"/>
      <c r="C444" s="112"/>
      <c r="D444" s="113"/>
      <c r="E444" s="112"/>
      <c r="F444" s="112"/>
      <c r="G444" s="112"/>
      <c r="H444" s="112"/>
      <c r="I444" s="112"/>
      <c r="J444" s="112"/>
      <c r="K444" s="112"/>
      <c r="L444" s="112"/>
      <c r="M444" s="112"/>
      <c r="N444" s="112"/>
      <c r="O444" s="112"/>
      <c r="P444" s="112"/>
      <c r="Q444" s="112"/>
      <c r="R444" s="112"/>
      <c r="S444" s="112"/>
      <c r="T444" s="112"/>
      <c r="U444" s="112"/>
      <c r="V444" s="112"/>
      <c r="W444" s="112"/>
      <c r="X444" s="112"/>
      <c r="Y444" s="112"/>
      <c r="Z444" s="112"/>
    </row>
    <row r="445" spans="1:26" ht="13.5" customHeight="1" x14ac:dyDescent="0.2">
      <c r="A445" s="112"/>
      <c r="B445" s="112"/>
      <c r="C445" s="112"/>
      <c r="D445" s="113"/>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row>
    <row r="446" spans="1:26" ht="13.5" customHeight="1" x14ac:dyDescent="0.2">
      <c r="A446" s="112"/>
      <c r="B446" s="112"/>
      <c r="C446" s="112"/>
      <c r="D446" s="113"/>
      <c r="E446" s="112"/>
      <c r="F446" s="112"/>
      <c r="G446" s="112"/>
      <c r="H446" s="112"/>
      <c r="I446" s="112"/>
      <c r="J446" s="112"/>
      <c r="K446" s="112"/>
      <c r="L446" s="112"/>
      <c r="M446" s="112"/>
      <c r="N446" s="112"/>
      <c r="O446" s="112"/>
      <c r="P446" s="112"/>
      <c r="Q446" s="112"/>
      <c r="R446" s="112"/>
      <c r="S446" s="112"/>
      <c r="T446" s="112"/>
      <c r="U446" s="112"/>
      <c r="V446" s="112"/>
      <c r="W446" s="112"/>
      <c r="X446" s="112"/>
      <c r="Y446" s="112"/>
      <c r="Z446" s="112"/>
    </row>
    <row r="447" spans="1:26" ht="13.5" customHeight="1" x14ac:dyDescent="0.2">
      <c r="A447" s="112"/>
      <c r="B447" s="112"/>
      <c r="C447" s="112"/>
      <c r="D447" s="113"/>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row>
    <row r="448" spans="1:26" ht="13.5" customHeight="1" x14ac:dyDescent="0.2">
      <c r="A448" s="112"/>
      <c r="B448" s="112"/>
      <c r="C448" s="112"/>
      <c r="D448" s="113"/>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row>
    <row r="449" spans="1:26" ht="13.5" customHeight="1" x14ac:dyDescent="0.2">
      <c r="A449" s="112"/>
      <c r="B449" s="112"/>
      <c r="C449" s="112"/>
      <c r="D449" s="113"/>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row>
    <row r="450" spans="1:26" ht="13.5" customHeight="1" x14ac:dyDescent="0.2">
      <c r="A450" s="112"/>
      <c r="B450" s="112"/>
      <c r="C450" s="112"/>
      <c r="D450" s="113"/>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row>
    <row r="451" spans="1:26" ht="13.5" customHeight="1" x14ac:dyDescent="0.2">
      <c r="A451" s="112"/>
      <c r="B451" s="112"/>
      <c r="C451" s="112"/>
      <c r="D451" s="113"/>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row>
    <row r="452" spans="1:26" ht="13.5" customHeight="1" x14ac:dyDescent="0.2">
      <c r="A452" s="112"/>
      <c r="B452" s="112"/>
      <c r="C452" s="112"/>
      <c r="D452" s="113"/>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row>
    <row r="453" spans="1:26" ht="13.5" customHeight="1" x14ac:dyDescent="0.2">
      <c r="A453" s="112"/>
      <c r="B453" s="112"/>
      <c r="C453" s="112"/>
      <c r="D453" s="113"/>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row>
    <row r="454" spans="1:26" ht="13.5" customHeight="1" x14ac:dyDescent="0.2">
      <c r="A454" s="112"/>
      <c r="B454" s="112"/>
      <c r="C454" s="112"/>
      <c r="D454" s="113"/>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row>
    <row r="455" spans="1:26" ht="13.5" customHeight="1" x14ac:dyDescent="0.2">
      <c r="A455" s="112"/>
      <c r="B455" s="112"/>
      <c r="C455" s="112"/>
      <c r="D455" s="113"/>
      <c r="E455" s="112"/>
      <c r="F455" s="112"/>
      <c r="G455" s="112"/>
      <c r="H455" s="112"/>
      <c r="I455" s="112"/>
      <c r="J455" s="112"/>
      <c r="K455" s="112"/>
      <c r="L455" s="112"/>
      <c r="M455" s="112"/>
      <c r="N455" s="112"/>
      <c r="O455" s="112"/>
      <c r="P455" s="112"/>
      <c r="Q455" s="112"/>
      <c r="R455" s="112"/>
      <c r="S455" s="112"/>
      <c r="T455" s="112"/>
      <c r="U455" s="112"/>
      <c r="V455" s="112"/>
      <c r="W455" s="112"/>
      <c r="X455" s="112"/>
      <c r="Y455" s="112"/>
      <c r="Z455" s="112"/>
    </row>
    <row r="456" spans="1:26" ht="13.5" customHeight="1" x14ac:dyDescent="0.2">
      <c r="A456" s="112"/>
      <c r="B456" s="112"/>
      <c r="C456" s="112"/>
      <c r="D456" s="113"/>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row>
    <row r="457" spans="1:26" ht="13.5" customHeight="1" x14ac:dyDescent="0.2">
      <c r="A457" s="112"/>
      <c r="B457" s="112"/>
      <c r="C457" s="112"/>
      <c r="D457" s="113"/>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row>
    <row r="458" spans="1:26" ht="13.5" customHeight="1" x14ac:dyDescent="0.2">
      <c r="A458" s="112"/>
      <c r="B458" s="112"/>
      <c r="C458" s="112"/>
      <c r="D458" s="113"/>
      <c r="E458" s="112"/>
      <c r="F458" s="112"/>
      <c r="G458" s="112"/>
      <c r="H458" s="112"/>
      <c r="I458" s="112"/>
      <c r="J458" s="112"/>
      <c r="K458" s="112"/>
      <c r="L458" s="112"/>
      <c r="M458" s="112"/>
      <c r="N458" s="112"/>
      <c r="O458" s="112"/>
      <c r="P458" s="112"/>
      <c r="Q458" s="112"/>
      <c r="R458" s="112"/>
      <c r="S458" s="112"/>
      <c r="T458" s="112"/>
      <c r="U458" s="112"/>
      <c r="V458" s="112"/>
      <c r="W458" s="112"/>
      <c r="X458" s="112"/>
      <c r="Y458" s="112"/>
      <c r="Z458" s="112"/>
    </row>
    <row r="459" spans="1:26" ht="13.5" customHeight="1" x14ac:dyDescent="0.2">
      <c r="A459" s="112"/>
      <c r="B459" s="112"/>
      <c r="C459" s="112"/>
      <c r="D459" s="113"/>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row>
    <row r="460" spans="1:26" ht="13.5" customHeight="1" x14ac:dyDescent="0.2">
      <c r="A460" s="112"/>
      <c r="B460" s="112"/>
      <c r="C460" s="112"/>
      <c r="D460" s="113"/>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row>
    <row r="461" spans="1:26" ht="13.5" customHeight="1" x14ac:dyDescent="0.2">
      <c r="A461" s="112"/>
      <c r="B461" s="112"/>
      <c r="C461" s="112"/>
      <c r="D461" s="113"/>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row>
    <row r="462" spans="1:26" ht="13.5" customHeight="1" x14ac:dyDescent="0.2">
      <c r="A462" s="112"/>
      <c r="B462" s="112"/>
      <c r="C462" s="112"/>
      <c r="D462" s="113"/>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row>
    <row r="463" spans="1:26" ht="13.5" customHeight="1" x14ac:dyDescent="0.2">
      <c r="A463" s="112"/>
      <c r="B463" s="112"/>
      <c r="C463" s="112"/>
      <c r="D463" s="113"/>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row>
    <row r="464" spans="1:26" ht="13.5" customHeight="1" x14ac:dyDescent="0.2">
      <c r="A464" s="112"/>
      <c r="B464" s="112"/>
      <c r="C464" s="112"/>
      <c r="D464" s="113"/>
      <c r="E464" s="112"/>
      <c r="F464" s="112"/>
      <c r="G464" s="112"/>
      <c r="H464" s="112"/>
      <c r="I464" s="112"/>
      <c r="J464" s="112"/>
      <c r="K464" s="112"/>
      <c r="L464" s="112"/>
      <c r="M464" s="112"/>
      <c r="N464" s="112"/>
      <c r="O464" s="112"/>
      <c r="P464" s="112"/>
      <c r="Q464" s="112"/>
      <c r="R464" s="112"/>
      <c r="S464" s="112"/>
      <c r="T464" s="112"/>
      <c r="U464" s="112"/>
      <c r="V464" s="112"/>
      <c r="W464" s="112"/>
      <c r="X464" s="112"/>
      <c r="Y464" s="112"/>
      <c r="Z464" s="112"/>
    </row>
    <row r="465" spans="1:26" ht="13.5" customHeight="1" x14ac:dyDescent="0.2">
      <c r="A465" s="112"/>
      <c r="B465" s="112"/>
      <c r="C465" s="112"/>
      <c r="D465" s="113"/>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row>
    <row r="466" spans="1:26" ht="13.5" customHeight="1" x14ac:dyDescent="0.2">
      <c r="A466" s="112"/>
      <c r="B466" s="112"/>
      <c r="C466" s="112"/>
      <c r="D466" s="113"/>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row>
    <row r="467" spans="1:26" ht="13.5" customHeight="1" x14ac:dyDescent="0.2">
      <c r="A467" s="112"/>
      <c r="B467" s="112"/>
      <c r="C467" s="112"/>
      <c r="D467" s="113"/>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row>
    <row r="468" spans="1:26" ht="13.5" customHeight="1" x14ac:dyDescent="0.2">
      <c r="A468" s="112"/>
      <c r="B468" s="112"/>
      <c r="C468" s="112"/>
      <c r="D468" s="113"/>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row>
    <row r="469" spans="1:26" ht="13.5" customHeight="1" x14ac:dyDescent="0.2">
      <c r="A469" s="112"/>
      <c r="B469" s="112"/>
      <c r="C469" s="112"/>
      <c r="D469" s="113"/>
      <c r="E469" s="112"/>
      <c r="F469" s="112"/>
      <c r="G469" s="112"/>
      <c r="H469" s="112"/>
      <c r="I469" s="112"/>
      <c r="J469" s="112"/>
      <c r="K469" s="112"/>
      <c r="L469" s="112"/>
      <c r="M469" s="112"/>
      <c r="N469" s="112"/>
      <c r="O469" s="112"/>
      <c r="P469" s="112"/>
      <c r="Q469" s="112"/>
      <c r="R469" s="112"/>
      <c r="S469" s="112"/>
      <c r="T469" s="112"/>
      <c r="U469" s="112"/>
      <c r="V469" s="112"/>
      <c r="W469" s="112"/>
      <c r="X469" s="112"/>
      <c r="Y469" s="112"/>
      <c r="Z469" s="112"/>
    </row>
    <row r="470" spans="1:26" ht="13.5" customHeight="1" x14ac:dyDescent="0.2">
      <c r="A470" s="112"/>
      <c r="B470" s="112"/>
      <c r="C470" s="112"/>
      <c r="D470" s="113"/>
      <c r="E470" s="112"/>
      <c r="F470" s="112"/>
      <c r="G470" s="112"/>
      <c r="H470" s="112"/>
      <c r="I470" s="112"/>
      <c r="J470" s="112"/>
      <c r="K470" s="112"/>
      <c r="L470" s="112"/>
      <c r="M470" s="112"/>
      <c r="N470" s="112"/>
      <c r="O470" s="112"/>
      <c r="P470" s="112"/>
      <c r="Q470" s="112"/>
      <c r="R470" s="112"/>
      <c r="S470" s="112"/>
      <c r="T470" s="112"/>
      <c r="U470" s="112"/>
      <c r="V470" s="112"/>
      <c r="W470" s="112"/>
      <c r="X470" s="112"/>
      <c r="Y470" s="112"/>
      <c r="Z470" s="112"/>
    </row>
    <row r="471" spans="1:26" ht="13.5" customHeight="1" x14ac:dyDescent="0.2">
      <c r="A471" s="112"/>
      <c r="B471" s="112"/>
      <c r="C471" s="112"/>
      <c r="D471" s="113"/>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row>
    <row r="472" spans="1:26" ht="13.5" customHeight="1" x14ac:dyDescent="0.2">
      <c r="A472" s="112"/>
      <c r="B472" s="112"/>
      <c r="C472" s="112"/>
      <c r="D472" s="113"/>
      <c r="E472" s="112"/>
      <c r="F472" s="112"/>
      <c r="G472" s="112"/>
      <c r="H472" s="112"/>
      <c r="I472" s="112"/>
      <c r="J472" s="112"/>
      <c r="K472" s="112"/>
      <c r="L472" s="112"/>
      <c r="M472" s="112"/>
      <c r="N472" s="112"/>
      <c r="O472" s="112"/>
      <c r="P472" s="112"/>
      <c r="Q472" s="112"/>
      <c r="R472" s="112"/>
      <c r="S472" s="112"/>
      <c r="T472" s="112"/>
      <c r="U472" s="112"/>
      <c r="V472" s="112"/>
      <c r="W472" s="112"/>
      <c r="X472" s="112"/>
      <c r="Y472" s="112"/>
      <c r="Z472" s="112"/>
    </row>
    <row r="473" spans="1:26" ht="13.5" customHeight="1" x14ac:dyDescent="0.2">
      <c r="A473" s="112"/>
      <c r="B473" s="112"/>
      <c r="C473" s="112"/>
      <c r="D473" s="113"/>
      <c r="E473" s="112"/>
      <c r="F473" s="112"/>
      <c r="G473" s="112"/>
      <c r="H473" s="112"/>
      <c r="I473" s="112"/>
      <c r="J473" s="112"/>
      <c r="K473" s="112"/>
      <c r="L473" s="112"/>
      <c r="M473" s="112"/>
      <c r="N473" s="112"/>
      <c r="O473" s="112"/>
      <c r="P473" s="112"/>
      <c r="Q473" s="112"/>
      <c r="R473" s="112"/>
      <c r="S473" s="112"/>
      <c r="T473" s="112"/>
      <c r="U473" s="112"/>
      <c r="V473" s="112"/>
      <c r="W473" s="112"/>
      <c r="X473" s="112"/>
      <c r="Y473" s="112"/>
      <c r="Z473" s="112"/>
    </row>
    <row r="474" spans="1:26" ht="13.5" customHeight="1" x14ac:dyDescent="0.2">
      <c r="A474" s="112"/>
      <c r="B474" s="112"/>
      <c r="C474" s="112"/>
      <c r="D474" s="113"/>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row>
    <row r="475" spans="1:26" ht="13.5" customHeight="1" x14ac:dyDescent="0.2">
      <c r="A475" s="112"/>
      <c r="B475" s="112"/>
      <c r="C475" s="112"/>
      <c r="D475" s="113"/>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row>
    <row r="476" spans="1:26" ht="13.5" customHeight="1" x14ac:dyDescent="0.2">
      <c r="A476" s="112"/>
      <c r="B476" s="112"/>
      <c r="C476" s="112"/>
      <c r="D476" s="113"/>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row>
    <row r="477" spans="1:26" ht="13.5" customHeight="1" x14ac:dyDescent="0.2">
      <c r="A477" s="112"/>
      <c r="B477" s="112"/>
      <c r="C477" s="112"/>
      <c r="D477" s="113"/>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row>
    <row r="478" spans="1:26" ht="13.5" customHeight="1" x14ac:dyDescent="0.2">
      <c r="A478" s="112"/>
      <c r="B478" s="112"/>
      <c r="C478" s="112"/>
      <c r="D478" s="113"/>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row>
    <row r="479" spans="1:26" ht="13.5" customHeight="1" x14ac:dyDescent="0.2">
      <c r="A479" s="112"/>
      <c r="B479" s="112"/>
      <c r="C479" s="112"/>
      <c r="D479" s="113"/>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row>
    <row r="480" spans="1:26" ht="13.5" customHeight="1" x14ac:dyDescent="0.2">
      <c r="A480" s="112"/>
      <c r="B480" s="112"/>
      <c r="C480" s="112"/>
      <c r="D480" s="113"/>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row>
    <row r="481" spans="1:26" ht="13.5" customHeight="1" x14ac:dyDescent="0.2">
      <c r="A481" s="112"/>
      <c r="B481" s="112"/>
      <c r="C481" s="112"/>
      <c r="D481" s="113"/>
      <c r="E481" s="112"/>
      <c r="F481" s="112"/>
      <c r="G481" s="112"/>
      <c r="H481" s="112"/>
      <c r="I481" s="112"/>
      <c r="J481" s="112"/>
      <c r="K481" s="112"/>
      <c r="L481" s="112"/>
      <c r="M481" s="112"/>
      <c r="N481" s="112"/>
      <c r="O481" s="112"/>
      <c r="P481" s="112"/>
      <c r="Q481" s="112"/>
      <c r="R481" s="112"/>
      <c r="S481" s="112"/>
      <c r="T481" s="112"/>
      <c r="U481" s="112"/>
      <c r="V481" s="112"/>
      <c r="W481" s="112"/>
      <c r="X481" s="112"/>
      <c r="Y481" s="112"/>
      <c r="Z481" s="112"/>
    </row>
    <row r="482" spans="1:26" ht="13.5" customHeight="1" x14ac:dyDescent="0.2">
      <c r="A482" s="112"/>
      <c r="B482" s="112"/>
      <c r="C482" s="112"/>
      <c r="D482" s="113"/>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row>
    <row r="483" spans="1:26" ht="13.5" customHeight="1" x14ac:dyDescent="0.2">
      <c r="A483" s="112"/>
      <c r="B483" s="112"/>
      <c r="C483" s="112"/>
      <c r="D483" s="113"/>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row>
    <row r="484" spans="1:26" ht="13.5" customHeight="1" x14ac:dyDescent="0.2">
      <c r="A484" s="112"/>
      <c r="B484" s="112"/>
      <c r="C484" s="112"/>
      <c r="D484" s="113"/>
      <c r="E484" s="112"/>
      <c r="F484" s="112"/>
      <c r="G484" s="112"/>
      <c r="H484" s="112"/>
      <c r="I484" s="112"/>
      <c r="J484" s="112"/>
      <c r="K484" s="112"/>
      <c r="L484" s="112"/>
      <c r="M484" s="112"/>
      <c r="N484" s="112"/>
      <c r="O484" s="112"/>
      <c r="P484" s="112"/>
      <c r="Q484" s="112"/>
      <c r="R484" s="112"/>
      <c r="S484" s="112"/>
      <c r="T484" s="112"/>
      <c r="U484" s="112"/>
      <c r="V484" s="112"/>
      <c r="W484" s="112"/>
      <c r="X484" s="112"/>
      <c r="Y484" s="112"/>
      <c r="Z484" s="112"/>
    </row>
    <row r="485" spans="1:26" ht="13.5" customHeight="1" x14ac:dyDescent="0.2">
      <c r="A485" s="112"/>
      <c r="B485" s="112"/>
      <c r="C485" s="112"/>
      <c r="D485" s="113"/>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row>
    <row r="486" spans="1:26" ht="13.5" customHeight="1" x14ac:dyDescent="0.2">
      <c r="A486" s="112"/>
      <c r="B486" s="112"/>
      <c r="C486" s="112"/>
      <c r="D486" s="113"/>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row>
    <row r="487" spans="1:26" ht="13.5" customHeight="1" x14ac:dyDescent="0.2">
      <c r="A487" s="112"/>
      <c r="B487" s="112"/>
      <c r="C487" s="112"/>
      <c r="D487" s="113"/>
      <c r="E487" s="112"/>
      <c r="F487" s="112"/>
      <c r="G487" s="112"/>
      <c r="H487" s="112"/>
      <c r="I487" s="112"/>
      <c r="J487" s="112"/>
      <c r="K487" s="112"/>
      <c r="L487" s="112"/>
      <c r="M487" s="112"/>
      <c r="N487" s="112"/>
      <c r="O487" s="112"/>
      <c r="P487" s="112"/>
      <c r="Q487" s="112"/>
      <c r="R487" s="112"/>
      <c r="S487" s="112"/>
      <c r="T487" s="112"/>
      <c r="U487" s="112"/>
      <c r="V487" s="112"/>
      <c r="W487" s="112"/>
      <c r="X487" s="112"/>
      <c r="Y487" s="112"/>
      <c r="Z487" s="112"/>
    </row>
    <row r="488" spans="1:26" ht="13.5" customHeight="1" x14ac:dyDescent="0.2">
      <c r="A488" s="112"/>
      <c r="B488" s="112"/>
      <c r="C488" s="112"/>
      <c r="D488" s="113"/>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row>
    <row r="489" spans="1:26" ht="13.5" customHeight="1" x14ac:dyDescent="0.2">
      <c r="A489" s="112"/>
      <c r="B489" s="112"/>
      <c r="C489" s="112"/>
      <c r="D489" s="113"/>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row>
    <row r="490" spans="1:26" ht="13.5" customHeight="1" x14ac:dyDescent="0.2">
      <c r="A490" s="112"/>
      <c r="B490" s="112"/>
      <c r="C490" s="112"/>
      <c r="D490" s="113"/>
      <c r="E490" s="112"/>
      <c r="F490" s="112"/>
      <c r="G490" s="112"/>
      <c r="H490" s="112"/>
      <c r="I490" s="112"/>
      <c r="J490" s="112"/>
      <c r="K490" s="112"/>
      <c r="L490" s="112"/>
      <c r="M490" s="112"/>
      <c r="N490" s="112"/>
      <c r="O490" s="112"/>
      <c r="P490" s="112"/>
      <c r="Q490" s="112"/>
      <c r="R490" s="112"/>
      <c r="S490" s="112"/>
      <c r="T490" s="112"/>
      <c r="U490" s="112"/>
      <c r="V490" s="112"/>
      <c r="W490" s="112"/>
      <c r="X490" s="112"/>
      <c r="Y490" s="112"/>
      <c r="Z490" s="112"/>
    </row>
    <row r="491" spans="1:26" ht="13.5" customHeight="1" x14ac:dyDescent="0.2">
      <c r="A491" s="112"/>
      <c r="B491" s="112"/>
      <c r="C491" s="112"/>
      <c r="D491" s="113"/>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row>
    <row r="492" spans="1:26" ht="13.5" customHeight="1" x14ac:dyDescent="0.2">
      <c r="A492" s="112"/>
      <c r="B492" s="112"/>
      <c r="C492" s="112"/>
      <c r="D492" s="113"/>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row>
    <row r="493" spans="1:26" ht="13.5" customHeight="1" x14ac:dyDescent="0.2">
      <c r="A493" s="112"/>
      <c r="B493" s="112"/>
      <c r="C493" s="112"/>
      <c r="D493" s="113"/>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row>
    <row r="494" spans="1:26" ht="13.5" customHeight="1" x14ac:dyDescent="0.2">
      <c r="A494" s="112"/>
      <c r="B494" s="112"/>
      <c r="C494" s="112"/>
      <c r="D494" s="113"/>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row>
    <row r="495" spans="1:26" ht="13.5" customHeight="1" x14ac:dyDescent="0.2">
      <c r="A495" s="112"/>
      <c r="B495" s="112"/>
      <c r="C495" s="112"/>
      <c r="D495" s="113"/>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row>
    <row r="496" spans="1:26" ht="13.5" customHeight="1" x14ac:dyDescent="0.2">
      <c r="A496" s="112"/>
      <c r="B496" s="112"/>
      <c r="C496" s="112"/>
      <c r="D496" s="113"/>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row>
    <row r="497" spans="1:26" ht="13.5" customHeight="1" x14ac:dyDescent="0.2">
      <c r="A497" s="112"/>
      <c r="B497" s="112"/>
      <c r="C497" s="112"/>
      <c r="D497" s="113"/>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row>
    <row r="498" spans="1:26" ht="13.5" customHeight="1" x14ac:dyDescent="0.2">
      <c r="A498" s="112"/>
      <c r="B498" s="112"/>
      <c r="C498" s="112"/>
      <c r="D498" s="113"/>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row>
    <row r="499" spans="1:26" ht="13.5" customHeight="1" x14ac:dyDescent="0.2">
      <c r="A499" s="112"/>
      <c r="B499" s="112"/>
      <c r="C499" s="112"/>
      <c r="D499" s="113"/>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row>
    <row r="500" spans="1:26" ht="13.5" customHeight="1" x14ac:dyDescent="0.2">
      <c r="A500" s="112"/>
      <c r="B500" s="112"/>
      <c r="C500" s="112"/>
      <c r="D500" s="113"/>
      <c r="E500" s="112"/>
      <c r="F500" s="112"/>
      <c r="G500" s="112"/>
      <c r="H500" s="112"/>
      <c r="I500" s="112"/>
      <c r="J500" s="112"/>
      <c r="K500" s="112"/>
      <c r="L500" s="112"/>
      <c r="M500" s="112"/>
      <c r="N500" s="112"/>
      <c r="O500" s="112"/>
      <c r="P500" s="112"/>
      <c r="Q500" s="112"/>
      <c r="R500" s="112"/>
      <c r="S500" s="112"/>
      <c r="T500" s="112"/>
      <c r="U500" s="112"/>
      <c r="V500" s="112"/>
      <c r="W500" s="112"/>
      <c r="X500" s="112"/>
      <c r="Y500" s="112"/>
      <c r="Z500" s="112"/>
    </row>
    <row r="501" spans="1:26" ht="13.5" customHeight="1" x14ac:dyDescent="0.2">
      <c r="A501" s="112"/>
      <c r="B501" s="112"/>
      <c r="C501" s="112"/>
      <c r="D501" s="113"/>
      <c r="E501" s="112"/>
      <c r="F501" s="112"/>
      <c r="G501" s="112"/>
      <c r="H501" s="112"/>
      <c r="I501" s="112"/>
      <c r="J501" s="112"/>
      <c r="K501" s="112"/>
      <c r="L501" s="112"/>
      <c r="M501" s="112"/>
      <c r="N501" s="112"/>
      <c r="O501" s="112"/>
      <c r="P501" s="112"/>
      <c r="Q501" s="112"/>
      <c r="R501" s="112"/>
      <c r="S501" s="112"/>
      <c r="T501" s="112"/>
      <c r="U501" s="112"/>
      <c r="V501" s="112"/>
      <c r="W501" s="112"/>
      <c r="X501" s="112"/>
      <c r="Y501" s="112"/>
      <c r="Z501" s="112"/>
    </row>
    <row r="502" spans="1:26" ht="13.5" customHeight="1" x14ac:dyDescent="0.2">
      <c r="A502" s="112"/>
      <c r="B502" s="112"/>
      <c r="C502" s="112"/>
      <c r="D502" s="113"/>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row>
    <row r="503" spans="1:26" ht="13.5" customHeight="1" x14ac:dyDescent="0.2">
      <c r="A503" s="112"/>
      <c r="B503" s="112"/>
      <c r="C503" s="112"/>
      <c r="D503" s="113"/>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row>
    <row r="504" spans="1:26" ht="13.5" customHeight="1" x14ac:dyDescent="0.2">
      <c r="A504" s="112"/>
      <c r="B504" s="112"/>
      <c r="C504" s="112"/>
      <c r="D504" s="113"/>
      <c r="E504" s="112"/>
      <c r="F504" s="112"/>
      <c r="G504" s="112"/>
      <c r="H504" s="112"/>
      <c r="I504" s="112"/>
      <c r="J504" s="112"/>
      <c r="K504" s="112"/>
      <c r="L504" s="112"/>
      <c r="M504" s="112"/>
      <c r="N504" s="112"/>
      <c r="O504" s="112"/>
      <c r="P504" s="112"/>
      <c r="Q504" s="112"/>
      <c r="R504" s="112"/>
      <c r="S504" s="112"/>
      <c r="T504" s="112"/>
      <c r="U504" s="112"/>
      <c r="V504" s="112"/>
      <c r="W504" s="112"/>
      <c r="X504" s="112"/>
      <c r="Y504" s="112"/>
      <c r="Z504" s="112"/>
    </row>
    <row r="505" spans="1:26" ht="13.5" customHeight="1" x14ac:dyDescent="0.2">
      <c r="A505" s="112"/>
      <c r="B505" s="112"/>
      <c r="C505" s="112"/>
      <c r="D505" s="113"/>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row>
    <row r="506" spans="1:26" ht="13.5" customHeight="1" x14ac:dyDescent="0.2">
      <c r="A506" s="112"/>
      <c r="B506" s="112"/>
      <c r="C506" s="112"/>
      <c r="D506" s="113"/>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row>
    <row r="507" spans="1:26" ht="13.5" customHeight="1" x14ac:dyDescent="0.2">
      <c r="A507" s="112"/>
      <c r="B507" s="112"/>
      <c r="C507" s="112"/>
      <c r="D507" s="113"/>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row>
    <row r="508" spans="1:26" ht="13.5" customHeight="1" x14ac:dyDescent="0.2">
      <c r="A508" s="112"/>
      <c r="B508" s="112"/>
      <c r="C508" s="112"/>
      <c r="D508" s="113"/>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row>
    <row r="509" spans="1:26" ht="13.5" customHeight="1" x14ac:dyDescent="0.2">
      <c r="A509" s="112"/>
      <c r="B509" s="112"/>
      <c r="C509" s="112"/>
      <c r="D509" s="113"/>
      <c r="E509" s="112"/>
      <c r="F509" s="112"/>
      <c r="G509" s="112"/>
      <c r="H509" s="112"/>
      <c r="I509" s="112"/>
      <c r="J509" s="112"/>
      <c r="K509" s="112"/>
      <c r="L509" s="112"/>
      <c r="M509" s="112"/>
      <c r="N509" s="112"/>
      <c r="O509" s="112"/>
      <c r="P509" s="112"/>
      <c r="Q509" s="112"/>
      <c r="R509" s="112"/>
      <c r="S509" s="112"/>
      <c r="T509" s="112"/>
      <c r="U509" s="112"/>
      <c r="V509" s="112"/>
      <c r="W509" s="112"/>
      <c r="X509" s="112"/>
      <c r="Y509" s="112"/>
      <c r="Z509" s="112"/>
    </row>
    <row r="510" spans="1:26" ht="13.5" customHeight="1" x14ac:dyDescent="0.2">
      <c r="A510" s="112"/>
      <c r="B510" s="112"/>
      <c r="C510" s="112"/>
      <c r="D510" s="113"/>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row>
    <row r="511" spans="1:26" ht="13.5" customHeight="1" x14ac:dyDescent="0.2">
      <c r="A511" s="112"/>
      <c r="B511" s="112"/>
      <c r="C511" s="112"/>
      <c r="D511" s="113"/>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row>
    <row r="512" spans="1:26" ht="13.5" customHeight="1" x14ac:dyDescent="0.2">
      <c r="A512" s="112"/>
      <c r="B512" s="112"/>
      <c r="C512" s="112"/>
      <c r="D512" s="113"/>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row>
    <row r="513" spans="1:26" ht="13.5" customHeight="1" x14ac:dyDescent="0.2">
      <c r="A513" s="112"/>
      <c r="B513" s="112"/>
      <c r="C513" s="112"/>
      <c r="D513" s="113"/>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row>
    <row r="514" spans="1:26" ht="13.5" customHeight="1" x14ac:dyDescent="0.2">
      <c r="A514" s="112"/>
      <c r="B514" s="112"/>
      <c r="C514" s="112"/>
      <c r="D514" s="113"/>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row>
    <row r="515" spans="1:26" ht="13.5" customHeight="1" x14ac:dyDescent="0.2">
      <c r="A515" s="112"/>
      <c r="B515" s="112"/>
      <c r="C515" s="112"/>
      <c r="D515" s="113"/>
      <c r="E515" s="112"/>
      <c r="F515" s="112"/>
      <c r="G515" s="112"/>
      <c r="H515" s="112"/>
      <c r="I515" s="112"/>
      <c r="J515" s="112"/>
      <c r="K515" s="112"/>
      <c r="L515" s="112"/>
      <c r="M515" s="112"/>
      <c r="N515" s="112"/>
      <c r="O515" s="112"/>
      <c r="P515" s="112"/>
      <c r="Q515" s="112"/>
      <c r="R515" s="112"/>
      <c r="S515" s="112"/>
      <c r="T515" s="112"/>
      <c r="U515" s="112"/>
      <c r="V515" s="112"/>
      <c r="W515" s="112"/>
      <c r="X515" s="112"/>
      <c r="Y515" s="112"/>
      <c r="Z515" s="112"/>
    </row>
    <row r="516" spans="1:26" ht="13.5" customHeight="1" x14ac:dyDescent="0.2">
      <c r="A516" s="112"/>
      <c r="B516" s="112"/>
      <c r="C516" s="112"/>
      <c r="D516" s="113"/>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row>
    <row r="517" spans="1:26" ht="13.5" customHeight="1" x14ac:dyDescent="0.2">
      <c r="A517" s="112"/>
      <c r="B517" s="112"/>
      <c r="C517" s="112"/>
      <c r="D517" s="113"/>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row>
    <row r="518" spans="1:26" ht="13.5" customHeight="1" x14ac:dyDescent="0.2">
      <c r="A518" s="112"/>
      <c r="B518" s="112"/>
      <c r="C518" s="112"/>
      <c r="D518" s="113"/>
      <c r="E518" s="112"/>
      <c r="F518" s="112"/>
      <c r="G518" s="112"/>
      <c r="H518" s="112"/>
      <c r="I518" s="112"/>
      <c r="J518" s="112"/>
      <c r="K518" s="112"/>
      <c r="L518" s="112"/>
      <c r="M518" s="112"/>
      <c r="N518" s="112"/>
      <c r="O518" s="112"/>
      <c r="P518" s="112"/>
      <c r="Q518" s="112"/>
      <c r="R518" s="112"/>
      <c r="S518" s="112"/>
      <c r="T518" s="112"/>
      <c r="U518" s="112"/>
      <c r="V518" s="112"/>
      <c r="W518" s="112"/>
      <c r="X518" s="112"/>
      <c r="Y518" s="112"/>
      <c r="Z518" s="112"/>
    </row>
    <row r="519" spans="1:26" ht="13.5" customHeight="1" x14ac:dyDescent="0.2">
      <c r="A519" s="112"/>
      <c r="B519" s="112"/>
      <c r="C519" s="112"/>
      <c r="D519" s="113"/>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row>
    <row r="520" spans="1:26" ht="13.5" customHeight="1" x14ac:dyDescent="0.2">
      <c r="A520" s="112"/>
      <c r="B520" s="112"/>
      <c r="C520" s="112"/>
      <c r="D520" s="113"/>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row>
    <row r="521" spans="1:26" ht="13.5" customHeight="1" x14ac:dyDescent="0.2">
      <c r="A521" s="112"/>
      <c r="B521" s="112"/>
      <c r="C521" s="112"/>
      <c r="D521" s="113"/>
      <c r="E521" s="112"/>
      <c r="F521" s="112"/>
      <c r="G521" s="112"/>
      <c r="H521" s="112"/>
      <c r="I521" s="112"/>
      <c r="J521" s="112"/>
      <c r="K521" s="112"/>
      <c r="L521" s="112"/>
      <c r="M521" s="112"/>
      <c r="N521" s="112"/>
      <c r="O521" s="112"/>
      <c r="P521" s="112"/>
      <c r="Q521" s="112"/>
      <c r="R521" s="112"/>
      <c r="S521" s="112"/>
      <c r="T521" s="112"/>
      <c r="U521" s="112"/>
      <c r="V521" s="112"/>
      <c r="W521" s="112"/>
      <c r="X521" s="112"/>
      <c r="Y521" s="112"/>
      <c r="Z521" s="112"/>
    </row>
    <row r="522" spans="1:26" ht="13.5" customHeight="1" x14ac:dyDescent="0.2">
      <c r="A522" s="112"/>
      <c r="B522" s="112"/>
      <c r="C522" s="112"/>
      <c r="D522" s="113"/>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row>
    <row r="523" spans="1:26" ht="13.5" customHeight="1" x14ac:dyDescent="0.2">
      <c r="A523" s="112"/>
      <c r="B523" s="112"/>
      <c r="C523" s="112"/>
      <c r="D523" s="113"/>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row>
    <row r="524" spans="1:26" ht="13.5" customHeight="1" x14ac:dyDescent="0.2">
      <c r="A524" s="112"/>
      <c r="B524" s="112"/>
      <c r="C524" s="112"/>
      <c r="D524" s="113"/>
      <c r="E524" s="112"/>
      <c r="F524" s="112"/>
      <c r="G524" s="112"/>
      <c r="H524" s="112"/>
      <c r="I524" s="112"/>
      <c r="J524" s="112"/>
      <c r="K524" s="112"/>
      <c r="L524" s="112"/>
      <c r="M524" s="112"/>
      <c r="N524" s="112"/>
      <c r="O524" s="112"/>
      <c r="P524" s="112"/>
      <c r="Q524" s="112"/>
      <c r="R524" s="112"/>
      <c r="S524" s="112"/>
      <c r="T524" s="112"/>
      <c r="U524" s="112"/>
      <c r="V524" s="112"/>
      <c r="W524" s="112"/>
      <c r="X524" s="112"/>
      <c r="Y524" s="112"/>
      <c r="Z524" s="112"/>
    </row>
    <row r="525" spans="1:26" ht="13.5" customHeight="1" x14ac:dyDescent="0.2">
      <c r="A525" s="112"/>
      <c r="B525" s="112"/>
      <c r="C525" s="112"/>
      <c r="D525" s="113"/>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row>
    <row r="526" spans="1:26" ht="13.5" customHeight="1" x14ac:dyDescent="0.2">
      <c r="A526" s="112"/>
      <c r="B526" s="112"/>
      <c r="C526" s="112"/>
      <c r="D526" s="113"/>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row>
    <row r="527" spans="1:26" ht="13.5" customHeight="1" x14ac:dyDescent="0.2">
      <c r="A527" s="112"/>
      <c r="B527" s="112"/>
      <c r="C527" s="112"/>
      <c r="D527" s="113"/>
      <c r="E527" s="112"/>
      <c r="F527" s="112"/>
      <c r="G527" s="112"/>
      <c r="H527" s="112"/>
      <c r="I527" s="112"/>
      <c r="J527" s="112"/>
      <c r="K527" s="112"/>
      <c r="L527" s="112"/>
      <c r="M527" s="112"/>
      <c r="N527" s="112"/>
      <c r="O527" s="112"/>
      <c r="P527" s="112"/>
      <c r="Q527" s="112"/>
      <c r="R527" s="112"/>
      <c r="S527" s="112"/>
      <c r="T527" s="112"/>
      <c r="U527" s="112"/>
      <c r="V527" s="112"/>
      <c r="W527" s="112"/>
      <c r="X527" s="112"/>
      <c r="Y527" s="112"/>
      <c r="Z527" s="112"/>
    </row>
    <row r="528" spans="1:26" ht="13.5" customHeight="1" x14ac:dyDescent="0.2">
      <c r="A528" s="112"/>
      <c r="B528" s="112"/>
      <c r="C528" s="112"/>
      <c r="D528" s="113"/>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row>
    <row r="529" spans="1:26" ht="13.5" customHeight="1" x14ac:dyDescent="0.2">
      <c r="A529" s="112"/>
      <c r="B529" s="112"/>
      <c r="C529" s="112"/>
      <c r="D529" s="113"/>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row>
    <row r="530" spans="1:26" ht="13.5" customHeight="1" x14ac:dyDescent="0.2">
      <c r="A530" s="112"/>
      <c r="B530" s="112"/>
      <c r="C530" s="112"/>
      <c r="D530" s="113"/>
      <c r="E530" s="112"/>
      <c r="F530" s="112"/>
      <c r="G530" s="112"/>
      <c r="H530" s="112"/>
      <c r="I530" s="112"/>
      <c r="J530" s="112"/>
      <c r="K530" s="112"/>
      <c r="L530" s="112"/>
      <c r="M530" s="112"/>
      <c r="N530" s="112"/>
      <c r="O530" s="112"/>
      <c r="P530" s="112"/>
      <c r="Q530" s="112"/>
      <c r="R530" s="112"/>
      <c r="S530" s="112"/>
      <c r="T530" s="112"/>
      <c r="U530" s="112"/>
      <c r="V530" s="112"/>
      <c r="W530" s="112"/>
      <c r="X530" s="112"/>
      <c r="Y530" s="112"/>
      <c r="Z530" s="112"/>
    </row>
    <row r="531" spans="1:26" ht="13.5" customHeight="1" x14ac:dyDescent="0.2">
      <c r="A531" s="112"/>
      <c r="B531" s="112"/>
      <c r="C531" s="112"/>
      <c r="D531" s="113"/>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row>
    <row r="532" spans="1:26" ht="13.5" customHeight="1" x14ac:dyDescent="0.2">
      <c r="A532" s="112"/>
      <c r="B532" s="112"/>
      <c r="C532" s="112"/>
      <c r="D532" s="113"/>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row>
    <row r="533" spans="1:26" ht="13.5" customHeight="1" x14ac:dyDescent="0.2">
      <c r="A533" s="112"/>
      <c r="B533" s="112"/>
      <c r="C533" s="112"/>
      <c r="D533" s="113"/>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row>
    <row r="534" spans="1:26" ht="13.5" customHeight="1" x14ac:dyDescent="0.2">
      <c r="A534" s="112"/>
      <c r="B534" s="112"/>
      <c r="C534" s="112"/>
      <c r="D534" s="113"/>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row>
    <row r="535" spans="1:26" ht="13.5" customHeight="1" x14ac:dyDescent="0.2">
      <c r="A535" s="112"/>
      <c r="B535" s="112"/>
      <c r="C535" s="112"/>
      <c r="D535" s="113"/>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row>
    <row r="536" spans="1:26" ht="13.5" customHeight="1" x14ac:dyDescent="0.2">
      <c r="A536" s="112"/>
      <c r="B536" s="112"/>
      <c r="C536" s="112"/>
      <c r="D536" s="113"/>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row>
    <row r="537" spans="1:26" ht="13.5" customHeight="1" x14ac:dyDescent="0.2">
      <c r="A537" s="112"/>
      <c r="B537" s="112"/>
      <c r="C537" s="112"/>
      <c r="D537" s="113"/>
      <c r="E537" s="112"/>
      <c r="F537" s="112"/>
      <c r="G537" s="112"/>
      <c r="H537" s="112"/>
      <c r="I537" s="112"/>
      <c r="J537" s="112"/>
      <c r="K537" s="112"/>
      <c r="L537" s="112"/>
      <c r="M537" s="112"/>
      <c r="N537" s="112"/>
      <c r="O537" s="112"/>
      <c r="P537" s="112"/>
      <c r="Q537" s="112"/>
      <c r="R537" s="112"/>
      <c r="S537" s="112"/>
      <c r="T537" s="112"/>
      <c r="U537" s="112"/>
      <c r="V537" s="112"/>
      <c r="W537" s="112"/>
      <c r="X537" s="112"/>
      <c r="Y537" s="112"/>
      <c r="Z537" s="112"/>
    </row>
    <row r="538" spans="1:26" ht="13.5" customHeight="1" x14ac:dyDescent="0.2">
      <c r="A538" s="112"/>
      <c r="B538" s="112"/>
      <c r="C538" s="112"/>
      <c r="D538" s="113"/>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row>
    <row r="539" spans="1:26" ht="13.5" customHeight="1" x14ac:dyDescent="0.2">
      <c r="A539" s="112"/>
      <c r="B539" s="112"/>
      <c r="C539" s="112"/>
      <c r="D539" s="113"/>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row>
    <row r="540" spans="1:26" ht="13.5" customHeight="1" x14ac:dyDescent="0.2">
      <c r="A540" s="112"/>
      <c r="B540" s="112"/>
      <c r="C540" s="112"/>
      <c r="D540" s="113"/>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row>
    <row r="541" spans="1:26" ht="13.5" customHeight="1" x14ac:dyDescent="0.2">
      <c r="A541" s="112"/>
      <c r="B541" s="112"/>
      <c r="C541" s="112"/>
      <c r="D541" s="113"/>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row>
    <row r="542" spans="1:26" ht="13.5" customHeight="1" x14ac:dyDescent="0.2">
      <c r="A542" s="112"/>
      <c r="B542" s="112"/>
      <c r="C542" s="112"/>
      <c r="D542" s="113"/>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row>
    <row r="543" spans="1:26" ht="13.5" customHeight="1" x14ac:dyDescent="0.2">
      <c r="A543" s="112"/>
      <c r="B543" s="112"/>
      <c r="C543" s="112"/>
      <c r="D543" s="113"/>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row>
    <row r="544" spans="1:26" ht="13.5" customHeight="1" x14ac:dyDescent="0.2">
      <c r="A544" s="112"/>
      <c r="B544" s="112"/>
      <c r="C544" s="112"/>
      <c r="D544" s="113"/>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row>
    <row r="545" spans="1:26" ht="13.5" customHeight="1" x14ac:dyDescent="0.2">
      <c r="A545" s="112"/>
      <c r="B545" s="112"/>
      <c r="C545" s="112"/>
      <c r="D545" s="113"/>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row>
    <row r="546" spans="1:26" ht="13.5" customHeight="1" x14ac:dyDescent="0.2">
      <c r="A546" s="112"/>
      <c r="B546" s="112"/>
      <c r="C546" s="112"/>
      <c r="D546" s="113"/>
      <c r="E546" s="112"/>
      <c r="F546" s="112"/>
      <c r="G546" s="112"/>
      <c r="H546" s="112"/>
      <c r="I546" s="112"/>
      <c r="J546" s="112"/>
      <c r="K546" s="112"/>
      <c r="L546" s="112"/>
      <c r="M546" s="112"/>
      <c r="N546" s="112"/>
      <c r="O546" s="112"/>
      <c r="P546" s="112"/>
      <c r="Q546" s="112"/>
      <c r="R546" s="112"/>
      <c r="S546" s="112"/>
      <c r="T546" s="112"/>
      <c r="U546" s="112"/>
      <c r="V546" s="112"/>
      <c r="W546" s="112"/>
      <c r="X546" s="112"/>
      <c r="Y546" s="112"/>
      <c r="Z546" s="112"/>
    </row>
    <row r="547" spans="1:26" ht="13.5" customHeight="1" x14ac:dyDescent="0.2">
      <c r="A547" s="112"/>
      <c r="B547" s="112"/>
      <c r="C547" s="112"/>
      <c r="D547" s="113"/>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row>
    <row r="548" spans="1:26" ht="13.5" customHeight="1" x14ac:dyDescent="0.2">
      <c r="A548" s="112"/>
      <c r="B548" s="112"/>
      <c r="C548" s="112"/>
      <c r="D548" s="113"/>
      <c r="E548" s="112"/>
      <c r="F548" s="112"/>
      <c r="G548" s="112"/>
      <c r="H548" s="112"/>
      <c r="I548" s="112"/>
      <c r="J548" s="112"/>
      <c r="K548" s="112"/>
      <c r="L548" s="112"/>
      <c r="M548" s="112"/>
      <c r="N548" s="112"/>
      <c r="O548" s="112"/>
      <c r="P548" s="112"/>
      <c r="Q548" s="112"/>
      <c r="R548" s="112"/>
      <c r="S548" s="112"/>
      <c r="T548" s="112"/>
      <c r="U548" s="112"/>
      <c r="V548" s="112"/>
      <c r="W548" s="112"/>
      <c r="X548" s="112"/>
      <c r="Y548" s="112"/>
      <c r="Z548" s="112"/>
    </row>
    <row r="549" spans="1:26" ht="13.5" customHeight="1" x14ac:dyDescent="0.2">
      <c r="A549" s="112"/>
      <c r="B549" s="112"/>
      <c r="C549" s="112"/>
      <c r="D549" s="113"/>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row>
    <row r="550" spans="1:26" ht="13.5" customHeight="1" x14ac:dyDescent="0.2">
      <c r="A550" s="112"/>
      <c r="B550" s="112"/>
      <c r="C550" s="112"/>
      <c r="D550" s="113"/>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row>
    <row r="551" spans="1:26" ht="13.5" customHeight="1" x14ac:dyDescent="0.2">
      <c r="A551" s="112"/>
      <c r="B551" s="112"/>
      <c r="C551" s="112"/>
      <c r="D551" s="113"/>
      <c r="E551" s="112"/>
      <c r="F551" s="112"/>
      <c r="G551" s="112"/>
      <c r="H551" s="112"/>
      <c r="I551" s="112"/>
      <c r="J551" s="112"/>
      <c r="K551" s="112"/>
      <c r="L551" s="112"/>
      <c r="M551" s="112"/>
      <c r="N551" s="112"/>
      <c r="O551" s="112"/>
      <c r="P551" s="112"/>
      <c r="Q551" s="112"/>
      <c r="R551" s="112"/>
      <c r="S551" s="112"/>
      <c r="T551" s="112"/>
      <c r="U551" s="112"/>
      <c r="V551" s="112"/>
      <c r="W551" s="112"/>
      <c r="X551" s="112"/>
      <c r="Y551" s="112"/>
      <c r="Z551" s="112"/>
    </row>
    <row r="552" spans="1:26" ht="13.5" customHeight="1" x14ac:dyDescent="0.2">
      <c r="A552" s="112"/>
      <c r="B552" s="112"/>
      <c r="C552" s="112"/>
      <c r="D552" s="113"/>
      <c r="E552" s="112"/>
      <c r="F552" s="112"/>
      <c r="G552" s="112"/>
      <c r="H552" s="112"/>
      <c r="I552" s="112"/>
      <c r="J552" s="112"/>
      <c r="K552" s="112"/>
      <c r="L552" s="112"/>
      <c r="M552" s="112"/>
      <c r="N552" s="112"/>
      <c r="O552" s="112"/>
      <c r="P552" s="112"/>
      <c r="Q552" s="112"/>
      <c r="R552" s="112"/>
      <c r="S552" s="112"/>
      <c r="T552" s="112"/>
      <c r="U552" s="112"/>
      <c r="V552" s="112"/>
      <c r="W552" s="112"/>
      <c r="X552" s="112"/>
      <c r="Y552" s="112"/>
      <c r="Z552" s="112"/>
    </row>
    <row r="553" spans="1:26" ht="13.5" customHeight="1" x14ac:dyDescent="0.2">
      <c r="A553" s="112"/>
      <c r="B553" s="112"/>
      <c r="C553" s="112"/>
      <c r="D553" s="113"/>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row>
    <row r="554" spans="1:26" ht="13.5" customHeight="1" x14ac:dyDescent="0.2">
      <c r="A554" s="112"/>
      <c r="B554" s="112"/>
      <c r="C554" s="112"/>
      <c r="D554" s="113"/>
      <c r="E554" s="112"/>
      <c r="F554" s="112"/>
      <c r="G554" s="112"/>
      <c r="H554" s="112"/>
      <c r="I554" s="112"/>
      <c r="J554" s="112"/>
      <c r="K554" s="112"/>
      <c r="L554" s="112"/>
      <c r="M554" s="112"/>
      <c r="N554" s="112"/>
      <c r="O554" s="112"/>
      <c r="P554" s="112"/>
      <c r="Q554" s="112"/>
      <c r="R554" s="112"/>
      <c r="S554" s="112"/>
      <c r="T554" s="112"/>
      <c r="U554" s="112"/>
      <c r="V554" s="112"/>
      <c r="W554" s="112"/>
      <c r="X554" s="112"/>
      <c r="Y554" s="112"/>
      <c r="Z554" s="112"/>
    </row>
    <row r="555" spans="1:26" ht="13.5" customHeight="1" x14ac:dyDescent="0.2">
      <c r="A555" s="112"/>
      <c r="B555" s="112"/>
      <c r="C555" s="112"/>
      <c r="D555" s="113"/>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row>
    <row r="556" spans="1:26" ht="13.5" customHeight="1" x14ac:dyDescent="0.2">
      <c r="A556" s="112"/>
      <c r="B556" s="112"/>
      <c r="C556" s="112"/>
      <c r="D556" s="113"/>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row>
    <row r="557" spans="1:26" ht="13.5" customHeight="1" x14ac:dyDescent="0.2">
      <c r="A557" s="112"/>
      <c r="B557" s="112"/>
      <c r="C557" s="112"/>
      <c r="D557" s="113"/>
      <c r="E557" s="112"/>
      <c r="F557" s="112"/>
      <c r="G557" s="112"/>
      <c r="H557" s="112"/>
      <c r="I557" s="112"/>
      <c r="J557" s="112"/>
      <c r="K557" s="112"/>
      <c r="L557" s="112"/>
      <c r="M557" s="112"/>
      <c r="N557" s="112"/>
      <c r="O557" s="112"/>
      <c r="P557" s="112"/>
      <c r="Q557" s="112"/>
      <c r="R557" s="112"/>
      <c r="S557" s="112"/>
      <c r="T557" s="112"/>
      <c r="U557" s="112"/>
      <c r="V557" s="112"/>
      <c r="W557" s="112"/>
      <c r="X557" s="112"/>
      <c r="Y557" s="112"/>
      <c r="Z557" s="112"/>
    </row>
    <row r="558" spans="1:26" ht="13.5" customHeight="1" x14ac:dyDescent="0.2">
      <c r="A558" s="112"/>
      <c r="B558" s="112"/>
      <c r="C558" s="112"/>
      <c r="D558" s="113"/>
      <c r="E558" s="112"/>
      <c r="F558" s="112"/>
      <c r="G558" s="112"/>
      <c r="H558" s="112"/>
      <c r="I558" s="112"/>
      <c r="J558" s="112"/>
      <c r="K558" s="112"/>
      <c r="L558" s="112"/>
      <c r="M558" s="112"/>
      <c r="N558" s="112"/>
      <c r="O558" s="112"/>
      <c r="P558" s="112"/>
      <c r="Q558" s="112"/>
      <c r="R558" s="112"/>
      <c r="S558" s="112"/>
      <c r="T558" s="112"/>
      <c r="U558" s="112"/>
      <c r="V558" s="112"/>
      <c r="W558" s="112"/>
      <c r="X558" s="112"/>
      <c r="Y558" s="112"/>
      <c r="Z558" s="112"/>
    </row>
    <row r="559" spans="1:26" ht="13.5" customHeight="1" x14ac:dyDescent="0.2">
      <c r="A559" s="112"/>
      <c r="B559" s="112"/>
      <c r="C559" s="112"/>
      <c r="D559" s="113"/>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row>
    <row r="560" spans="1:26" ht="13.5" customHeight="1" x14ac:dyDescent="0.2">
      <c r="A560" s="112"/>
      <c r="B560" s="112"/>
      <c r="C560" s="112"/>
      <c r="D560" s="113"/>
      <c r="E560" s="112"/>
      <c r="F560" s="112"/>
      <c r="G560" s="112"/>
      <c r="H560" s="112"/>
      <c r="I560" s="112"/>
      <c r="J560" s="112"/>
      <c r="K560" s="112"/>
      <c r="L560" s="112"/>
      <c r="M560" s="112"/>
      <c r="N560" s="112"/>
      <c r="O560" s="112"/>
      <c r="P560" s="112"/>
      <c r="Q560" s="112"/>
      <c r="R560" s="112"/>
      <c r="S560" s="112"/>
      <c r="T560" s="112"/>
      <c r="U560" s="112"/>
      <c r="V560" s="112"/>
      <c r="W560" s="112"/>
      <c r="X560" s="112"/>
      <c r="Y560" s="112"/>
      <c r="Z560" s="112"/>
    </row>
    <row r="561" spans="1:26" ht="13.5" customHeight="1" x14ac:dyDescent="0.2">
      <c r="A561" s="112"/>
      <c r="B561" s="112"/>
      <c r="C561" s="112"/>
      <c r="D561" s="113"/>
      <c r="E561" s="112"/>
      <c r="F561" s="112"/>
      <c r="G561" s="112"/>
      <c r="H561" s="112"/>
      <c r="I561" s="112"/>
      <c r="J561" s="112"/>
      <c r="K561" s="112"/>
      <c r="L561" s="112"/>
      <c r="M561" s="112"/>
      <c r="N561" s="112"/>
      <c r="O561" s="112"/>
      <c r="P561" s="112"/>
      <c r="Q561" s="112"/>
      <c r="R561" s="112"/>
      <c r="S561" s="112"/>
      <c r="T561" s="112"/>
      <c r="U561" s="112"/>
      <c r="V561" s="112"/>
      <c r="W561" s="112"/>
      <c r="X561" s="112"/>
      <c r="Y561" s="112"/>
      <c r="Z561" s="112"/>
    </row>
    <row r="562" spans="1:26" ht="13.5" customHeight="1" x14ac:dyDescent="0.2">
      <c r="A562" s="112"/>
      <c r="B562" s="112"/>
      <c r="C562" s="112"/>
      <c r="D562" s="113"/>
      <c r="E562" s="112"/>
      <c r="F562" s="112"/>
      <c r="G562" s="112"/>
      <c r="H562" s="112"/>
      <c r="I562" s="112"/>
      <c r="J562" s="112"/>
      <c r="K562" s="112"/>
      <c r="L562" s="112"/>
      <c r="M562" s="112"/>
      <c r="N562" s="112"/>
      <c r="O562" s="112"/>
      <c r="P562" s="112"/>
      <c r="Q562" s="112"/>
      <c r="R562" s="112"/>
      <c r="S562" s="112"/>
      <c r="T562" s="112"/>
      <c r="U562" s="112"/>
      <c r="V562" s="112"/>
      <c r="W562" s="112"/>
      <c r="X562" s="112"/>
      <c r="Y562" s="112"/>
      <c r="Z562" s="112"/>
    </row>
    <row r="563" spans="1:26" ht="13.5" customHeight="1" x14ac:dyDescent="0.2">
      <c r="A563" s="112"/>
      <c r="B563" s="112"/>
      <c r="C563" s="112"/>
      <c r="D563" s="113"/>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row>
    <row r="564" spans="1:26" ht="13.5" customHeight="1" x14ac:dyDescent="0.2">
      <c r="A564" s="112"/>
      <c r="B564" s="112"/>
      <c r="C564" s="112"/>
      <c r="D564" s="113"/>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row>
    <row r="565" spans="1:26" ht="13.5" customHeight="1" x14ac:dyDescent="0.2">
      <c r="A565" s="112"/>
      <c r="B565" s="112"/>
      <c r="C565" s="112"/>
      <c r="D565" s="113"/>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row>
    <row r="566" spans="1:26" ht="13.5" customHeight="1" x14ac:dyDescent="0.2">
      <c r="A566" s="112"/>
      <c r="B566" s="112"/>
      <c r="C566" s="112"/>
      <c r="D566" s="113"/>
      <c r="E566" s="112"/>
      <c r="F566" s="112"/>
      <c r="G566" s="112"/>
      <c r="H566" s="112"/>
      <c r="I566" s="112"/>
      <c r="J566" s="112"/>
      <c r="K566" s="112"/>
      <c r="L566" s="112"/>
      <c r="M566" s="112"/>
      <c r="N566" s="112"/>
      <c r="O566" s="112"/>
      <c r="P566" s="112"/>
      <c r="Q566" s="112"/>
      <c r="R566" s="112"/>
      <c r="S566" s="112"/>
      <c r="T566" s="112"/>
      <c r="U566" s="112"/>
      <c r="V566" s="112"/>
      <c r="W566" s="112"/>
      <c r="X566" s="112"/>
      <c r="Y566" s="112"/>
      <c r="Z566" s="112"/>
    </row>
    <row r="567" spans="1:26" ht="13.5" customHeight="1" x14ac:dyDescent="0.2">
      <c r="A567" s="112"/>
      <c r="B567" s="112"/>
      <c r="C567" s="112"/>
      <c r="D567" s="113"/>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row>
    <row r="568" spans="1:26" ht="13.5" customHeight="1" x14ac:dyDescent="0.2">
      <c r="A568" s="112"/>
      <c r="B568" s="112"/>
      <c r="C568" s="112"/>
      <c r="D568" s="113"/>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row>
    <row r="569" spans="1:26" ht="13.5" customHeight="1" x14ac:dyDescent="0.2">
      <c r="A569" s="112"/>
      <c r="B569" s="112"/>
      <c r="C569" s="112"/>
      <c r="D569" s="113"/>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112"/>
    </row>
    <row r="570" spans="1:26" ht="13.5" customHeight="1" x14ac:dyDescent="0.2">
      <c r="A570" s="112"/>
      <c r="B570" s="112"/>
      <c r="C570" s="112"/>
      <c r="D570" s="113"/>
      <c r="E570" s="112"/>
      <c r="F570" s="112"/>
      <c r="G570" s="112"/>
      <c r="H570" s="112"/>
      <c r="I570" s="112"/>
      <c r="J570" s="112"/>
      <c r="K570" s="112"/>
      <c r="L570" s="112"/>
      <c r="M570" s="112"/>
      <c r="N570" s="112"/>
      <c r="O570" s="112"/>
      <c r="P570" s="112"/>
      <c r="Q570" s="112"/>
      <c r="R570" s="112"/>
      <c r="S570" s="112"/>
      <c r="T570" s="112"/>
      <c r="U570" s="112"/>
      <c r="V570" s="112"/>
      <c r="W570" s="112"/>
      <c r="X570" s="112"/>
      <c r="Y570" s="112"/>
      <c r="Z570" s="112"/>
    </row>
    <row r="571" spans="1:26" ht="13.5" customHeight="1" x14ac:dyDescent="0.2">
      <c r="A571" s="112"/>
      <c r="B571" s="112"/>
      <c r="C571" s="112"/>
      <c r="D571" s="113"/>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row>
    <row r="572" spans="1:26" ht="13.5" customHeight="1" x14ac:dyDescent="0.2">
      <c r="A572" s="112"/>
      <c r="B572" s="112"/>
      <c r="C572" s="112"/>
      <c r="D572" s="113"/>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112"/>
    </row>
    <row r="573" spans="1:26" ht="13.5" customHeight="1" x14ac:dyDescent="0.2">
      <c r="A573" s="112"/>
      <c r="B573" s="112"/>
      <c r="C573" s="112"/>
      <c r="D573" s="113"/>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row>
    <row r="574" spans="1:26" ht="13.5" customHeight="1" x14ac:dyDescent="0.2">
      <c r="A574" s="112"/>
      <c r="B574" s="112"/>
      <c r="C574" s="112"/>
      <c r="D574" s="113"/>
      <c r="E574" s="112"/>
      <c r="F574" s="112"/>
      <c r="G574" s="112"/>
      <c r="H574" s="112"/>
      <c r="I574" s="112"/>
      <c r="J574" s="112"/>
      <c r="K574" s="112"/>
      <c r="L574" s="112"/>
      <c r="M574" s="112"/>
      <c r="N574" s="112"/>
      <c r="O574" s="112"/>
      <c r="P574" s="112"/>
      <c r="Q574" s="112"/>
      <c r="R574" s="112"/>
      <c r="S574" s="112"/>
      <c r="T574" s="112"/>
      <c r="U574" s="112"/>
      <c r="V574" s="112"/>
      <c r="W574" s="112"/>
      <c r="X574" s="112"/>
      <c r="Y574" s="112"/>
      <c r="Z574" s="112"/>
    </row>
    <row r="575" spans="1:26" ht="13.5" customHeight="1" x14ac:dyDescent="0.2">
      <c r="A575" s="112"/>
      <c r="B575" s="112"/>
      <c r="C575" s="112"/>
      <c r="D575" s="113"/>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row>
    <row r="576" spans="1:26" ht="13.5" customHeight="1" x14ac:dyDescent="0.2">
      <c r="A576" s="112"/>
      <c r="B576" s="112"/>
      <c r="C576" s="112"/>
      <c r="D576" s="113"/>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row>
    <row r="577" spans="1:26" ht="13.5" customHeight="1" x14ac:dyDescent="0.2">
      <c r="A577" s="112"/>
      <c r="B577" s="112"/>
      <c r="C577" s="112"/>
      <c r="D577" s="113"/>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112"/>
    </row>
    <row r="578" spans="1:26" ht="13.5" customHeight="1" x14ac:dyDescent="0.2">
      <c r="A578" s="112"/>
      <c r="B578" s="112"/>
      <c r="C578" s="112"/>
      <c r="D578" s="113"/>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row>
    <row r="579" spans="1:26" ht="13.5" customHeight="1" x14ac:dyDescent="0.2">
      <c r="A579" s="112"/>
      <c r="B579" s="112"/>
      <c r="C579" s="112"/>
      <c r="D579" s="113"/>
      <c r="E579" s="112"/>
      <c r="F579" s="112"/>
      <c r="G579" s="112"/>
      <c r="H579" s="112"/>
      <c r="I579" s="112"/>
      <c r="J579" s="112"/>
      <c r="K579" s="112"/>
      <c r="L579" s="112"/>
      <c r="M579" s="112"/>
      <c r="N579" s="112"/>
      <c r="O579" s="112"/>
      <c r="P579" s="112"/>
      <c r="Q579" s="112"/>
      <c r="R579" s="112"/>
      <c r="S579" s="112"/>
      <c r="T579" s="112"/>
      <c r="U579" s="112"/>
      <c r="V579" s="112"/>
      <c r="W579" s="112"/>
      <c r="X579" s="112"/>
      <c r="Y579" s="112"/>
      <c r="Z579" s="112"/>
    </row>
    <row r="580" spans="1:26" ht="13.5" customHeight="1" x14ac:dyDescent="0.2">
      <c r="A580" s="112"/>
      <c r="B580" s="112"/>
      <c r="C580" s="112"/>
      <c r="D580" s="113"/>
      <c r="E580" s="112"/>
      <c r="F580" s="112"/>
      <c r="G580" s="112"/>
      <c r="H580" s="112"/>
      <c r="I580" s="112"/>
      <c r="J580" s="112"/>
      <c r="K580" s="112"/>
      <c r="L580" s="112"/>
      <c r="M580" s="112"/>
      <c r="N580" s="112"/>
      <c r="O580" s="112"/>
      <c r="P580" s="112"/>
      <c r="Q580" s="112"/>
      <c r="R580" s="112"/>
      <c r="S580" s="112"/>
      <c r="T580" s="112"/>
      <c r="U580" s="112"/>
      <c r="V580" s="112"/>
      <c r="W580" s="112"/>
      <c r="X580" s="112"/>
      <c r="Y580" s="112"/>
      <c r="Z580" s="112"/>
    </row>
    <row r="581" spans="1:26" ht="13.5" customHeight="1" x14ac:dyDescent="0.2">
      <c r="A581" s="112"/>
      <c r="B581" s="112"/>
      <c r="C581" s="112"/>
      <c r="D581" s="113"/>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row>
    <row r="582" spans="1:26" ht="13.5" customHeight="1" x14ac:dyDescent="0.2">
      <c r="A582" s="112"/>
      <c r="B582" s="112"/>
      <c r="C582" s="112"/>
      <c r="D582" s="113"/>
      <c r="E582" s="112"/>
      <c r="F582" s="112"/>
      <c r="G582" s="112"/>
      <c r="H582" s="112"/>
      <c r="I582" s="112"/>
      <c r="J582" s="112"/>
      <c r="K582" s="112"/>
      <c r="L582" s="112"/>
      <c r="M582" s="112"/>
      <c r="N582" s="112"/>
      <c r="O582" s="112"/>
      <c r="P582" s="112"/>
      <c r="Q582" s="112"/>
      <c r="R582" s="112"/>
      <c r="S582" s="112"/>
      <c r="T582" s="112"/>
      <c r="U582" s="112"/>
      <c r="V582" s="112"/>
      <c r="W582" s="112"/>
      <c r="X582" s="112"/>
      <c r="Y582" s="112"/>
      <c r="Z582" s="112"/>
    </row>
    <row r="583" spans="1:26" ht="13.5" customHeight="1" x14ac:dyDescent="0.2">
      <c r="A583" s="112"/>
      <c r="B583" s="112"/>
      <c r="C583" s="112"/>
      <c r="D583" s="113"/>
      <c r="E583" s="112"/>
      <c r="F583" s="112"/>
      <c r="G583" s="112"/>
      <c r="H583" s="112"/>
      <c r="I583" s="112"/>
      <c r="J583" s="112"/>
      <c r="K583" s="112"/>
      <c r="L583" s="112"/>
      <c r="M583" s="112"/>
      <c r="N583" s="112"/>
      <c r="O583" s="112"/>
      <c r="P583" s="112"/>
      <c r="Q583" s="112"/>
      <c r="R583" s="112"/>
      <c r="S583" s="112"/>
      <c r="T583" s="112"/>
      <c r="U583" s="112"/>
      <c r="V583" s="112"/>
      <c r="W583" s="112"/>
      <c r="X583" s="112"/>
      <c r="Y583" s="112"/>
      <c r="Z583" s="112"/>
    </row>
    <row r="584" spans="1:26" ht="13.5" customHeight="1" x14ac:dyDescent="0.2">
      <c r="A584" s="112"/>
      <c r="B584" s="112"/>
      <c r="C584" s="112"/>
      <c r="D584" s="113"/>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row>
    <row r="585" spans="1:26" ht="13.5" customHeight="1" x14ac:dyDescent="0.2">
      <c r="A585" s="112"/>
      <c r="B585" s="112"/>
      <c r="C585" s="112"/>
      <c r="D585" s="113"/>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row>
    <row r="586" spans="1:26" ht="13.5" customHeight="1" x14ac:dyDescent="0.2">
      <c r="A586" s="112"/>
      <c r="B586" s="112"/>
      <c r="C586" s="112"/>
      <c r="D586" s="113"/>
      <c r="E586" s="112"/>
      <c r="F586" s="112"/>
      <c r="G586" s="112"/>
      <c r="H586" s="112"/>
      <c r="I586" s="112"/>
      <c r="J586" s="112"/>
      <c r="K586" s="112"/>
      <c r="L586" s="112"/>
      <c r="M586" s="112"/>
      <c r="N586" s="112"/>
      <c r="O586" s="112"/>
      <c r="P586" s="112"/>
      <c r="Q586" s="112"/>
      <c r="R586" s="112"/>
      <c r="S586" s="112"/>
      <c r="T586" s="112"/>
      <c r="U586" s="112"/>
      <c r="V586" s="112"/>
      <c r="W586" s="112"/>
      <c r="X586" s="112"/>
      <c r="Y586" s="112"/>
      <c r="Z586" s="112"/>
    </row>
    <row r="587" spans="1:26" ht="13.5" customHeight="1" x14ac:dyDescent="0.2">
      <c r="A587" s="112"/>
      <c r="B587" s="112"/>
      <c r="C587" s="112"/>
      <c r="D587" s="113"/>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row>
    <row r="588" spans="1:26" ht="13.5" customHeight="1" x14ac:dyDescent="0.2">
      <c r="A588" s="112"/>
      <c r="B588" s="112"/>
      <c r="C588" s="112"/>
      <c r="D588" s="113"/>
      <c r="E588" s="112"/>
      <c r="F588" s="112"/>
      <c r="G588" s="112"/>
      <c r="H588" s="112"/>
      <c r="I588" s="112"/>
      <c r="J588" s="112"/>
      <c r="K588" s="112"/>
      <c r="L588" s="112"/>
      <c r="M588" s="112"/>
      <c r="N588" s="112"/>
      <c r="O588" s="112"/>
      <c r="P588" s="112"/>
      <c r="Q588" s="112"/>
      <c r="R588" s="112"/>
      <c r="S588" s="112"/>
      <c r="T588" s="112"/>
      <c r="U588" s="112"/>
      <c r="V588" s="112"/>
      <c r="W588" s="112"/>
      <c r="X588" s="112"/>
      <c r="Y588" s="112"/>
      <c r="Z588" s="112"/>
    </row>
    <row r="589" spans="1:26" ht="13.5" customHeight="1" x14ac:dyDescent="0.2">
      <c r="A589" s="112"/>
      <c r="B589" s="112"/>
      <c r="C589" s="112"/>
      <c r="D589" s="113"/>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row>
    <row r="590" spans="1:26" ht="13.5" customHeight="1" x14ac:dyDescent="0.2">
      <c r="A590" s="112"/>
      <c r="B590" s="112"/>
      <c r="C590" s="112"/>
      <c r="D590" s="113"/>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row>
    <row r="591" spans="1:26" ht="13.5" customHeight="1" x14ac:dyDescent="0.2">
      <c r="A591" s="112"/>
      <c r="B591" s="112"/>
      <c r="C591" s="112"/>
      <c r="D591" s="113"/>
      <c r="E591" s="112"/>
      <c r="F591" s="112"/>
      <c r="G591" s="112"/>
      <c r="H591" s="112"/>
      <c r="I591" s="112"/>
      <c r="J591" s="112"/>
      <c r="K591" s="112"/>
      <c r="L591" s="112"/>
      <c r="M591" s="112"/>
      <c r="N591" s="112"/>
      <c r="O591" s="112"/>
      <c r="P591" s="112"/>
      <c r="Q591" s="112"/>
      <c r="R591" s="112"/>
      <c r="S591" s="112"/>
      <c r="T591" s="112"/>
      <c r="U591" s="112"/>
      <c r="V591" s="112"/>
      <c r="W591" s="112"/>
      <c r="X591" s="112"/>
      <c r="Y591" s="112"/>
      <c r="Z591" s="112"/>
    </row>
    <row r="592" spans="1:26" ht="13.5" customHeight="1" x14ac:dyDescent="0.2">
      <c r="A592" s="112"/>
      <c r="B592" s="112"/>
      <c r="C592" s="112"/>
      <c r="D592" s="113"/>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row>
    <row r="593" spans="1:26" ht="13.5" customHeight="1" x14ac:dyDescent="0.2">
      <c r="A593" s="112"/>
      <c r="B593" s="112"/>
      <c r="C593" s="112"/>
      <c r="D593" s="113"/>
      <c r="E593" s="112"/>
      <c r="F593" s="112"/>
      <c r="G593" s="112"/>
      <c r="H593" s="112"/>
      <c r="I593" s="112"/>
      <c r="J593" s="112"/>
      <c r="K593" s="112"/>
      <c r="L593" s="112"/>
      <c r="M593" s="112"/>
      <c r="N593" s="112"/>
      <c r="O593" s="112"/>
      <c r="P593" s="112"/>
      <c r="Q593" s="112"/>
      <c r="R593" s="112"/>
      <c r="S593" s="112"/>
      <c r="T593" s="112"/>
      <c r="U593" s="112"/>
      <c r="V593" s="112"/>
      <c r="W593" s="112"/>
      <c r="X593" s="112"/>
      <c r="Y593" s="112"/>
      <c r="Z593" s="112"/>
    </row>
    <row r="594" spans="1:26" ht="13.5" customHeight="1" x14ac:dyDescent="0.2">
      <c r="A594" s="112"/>
      <c r="B594" s="112"/>
      <c r="C594" s="112"/>
      <c r="D594" s="113"/>
      <c r="E594" s="112"/>
      <c r="F594" s="112"/>
      <c r="G594" s="112"/>
      <c r="H594" s="112"/>
      <c r="I594" s="112"/>
      <c r="J594" s="112"/>
      <c r="K594" s="112"/>
      <c r="L594" s="112"/>
      <c r="M594" s="112"/>
      <c r="N594" s="112"/>
      <c r="O594" s="112"/>
      <c r="P594" s="112"/>
      <c r="Q594" s="112"/>
      <c r="R594" s="112"/>
      <c r="S594" s="112"/>
      <c r="T594" s="112"/>
      <c r="U594" s="112"/>
      <c r="V594" s="112"/>
      <c r="W594" s="112"/>
      <c r="X594" s="112"/>
      <c r="Y594" s="112"/>
      <c r="Z594" s="112"/>
    </row>
    <row r="595" spans="1:26" ht="13.5" customHeight="1" x14ac:dyDescent="0.2">
      <c r="A595" s="112"/>
      <c r="B595" s="112"/>
      <c r="C595" s="112"/>
      <c r="D595" s="113"/>
      <c r="E595" s="112"/>
      <c r="F595" s="112"/>
      <c r="G595" s="112"/>
      <c r="H595" s="112"/>
      <c r="I595" s="112"/>
      <c r="J595" s="112"/>
      <c r="K595" s="112"/>
      <c r="L595" s="112"/>
      <c r="M595" s="112"/>
      <c r="N595" s="112"/>
      <c r="O595" s="112"/>
      <c r="P595" s="112"/>
      <c r="Q595" s="112"/>
      <c r="R595" s="112"/>
      <c r="S595" s="112"/>
      <c r="T595" s="112"/>
      <c r="U595" s="112"/>
      <c r="V595" s="112"/>
      <c r="W595" s="112"/>
      <c r="X595" s="112"/>
      <c r="Y595" s="112"/>
      <c r="Z595" s="112"/>
    </row>
    <row r="596" spans="1:26" ht="13.5" customHeight="1" x14ac:dyDescent="0.2">
      <c r="A596" s="112"/>
      <c r="B596" s="112"/>
      <c r="C596" s="112"/>
      <c r="D596" s="113"/>
      <c r="E596" s="112"/>
      <c r="F596" s="112"/>
      <c r="G596" s="112"/>
      <c r="H596" s="112"/>
      <c r="I596" s="112"/>
      <c r="J596" s="112"/>
      <c r="K596" s="112"/>
      <c r="L596" s="112"/>
      <c r="M596" s="112"/>
      <c r="N596" s="112"/>
      <c r="O596" s="112"/>
      <c r="P596" s="112"/>
      <c r="Q596" s="112"/>
      <c r="R596" s="112"/>
      <c r="S596" s="112"/>
      <c r="T596" s="112"/>
      <c r="U596" s="112"/>
      <c r="V596" s="112"/>
      <c r="W596" s="112"/>
      <c r="X596" s="112"/>
      <c r="Y596" s="112"/>
      <c r="Z596" s="112"/>
    </row>
    <row r="597" spans="1:26" ht="13.5" customHeight="1" x14ac:dyDescent="0.2">
      <c r="A597" s="112"/>
      <c r="B597" s="112"/>
      <c r="C597" s="112"/>
      <c r="D597" s="113"/>
      <c r="E597" s="112"/>
      <c r="F597" s="112"/>
      <c r="G597" s="112"/>
      <c r="H597" s="112"/>
      <c r="I597" s="112"/>
      <c r="J597" s="112"/>
      <c r="K597" s="112"/>
      <c r="L597" s="112"/>
      <c r="M597" s="112"/>
      <c r="N597" s="112"/>
      <c r="O597" s="112"/>
      <c r="P597" s="112"/>
      <c r="Q597" s="112"/>
      <c r="R597" s="112"/>
      <c r="S597" s="112"/>
      <c r="T597" s="112"/>
      <c r="U597" s="112"/>
      <c r="V597" s="112"/>
      <c r="W597" s="112"/>
      <c r="X597" s="112"/>
      <c r="Y597" s="112"/>
      <c r="Z597" s="112"/>
    </row>
    <row r="598" spans="1:26" ht="13.5" customHeight="1" x14ac:dyDescent="0.2">
      <c r="A598" s="112"/>
      <c r="B598" s="112"/>
      <c r="C598" s="112"/>
      <c r="D598" s="113"/>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row>
    <row r="599" spans="1:26" ht="13.5" customHeight="1" x14ac:dyDescent="0.2">
      <c r="A599" s="112"/>
      <c r="B599" s="112"/>
      <c r="C599" s="112"/>
      <c r="D599" s="113"/>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row>
    <row r="600" spans="1:26" ht="13.5" customHeight="1" x14ac:dyDescent="0.2">
      <c r="A600" s="112"/>
      <c r="B600" s="112"/>
      <c r="C600" s="112"/>
      <c r="D600" s="113"/>
      <c r="E600" s="112"/>
      <c r="F600" s="112"/>
      <c r="G600" s="112"/>
      <c r="H600" s="112"/>
      <c r="I600" s="112"/>
      <c r="J600" s="112"/>
      <c r="K600" s="112"/>
      <c r="L600" s="112"/>
      <c r="M600" s="112"/>
      <c r="N600" s="112"/>
      <c r="O600" s="112"/>
      <c r="P600" s="112"/>
      <c r="Q600" s="112"/>
      <c r="R600" s="112"/>
      <c r="S600" s="112"/>
      <c r="T600" s="112"/>
      <c r="U600" s="112"/>
      <c r="V600" s="112"/>
      <c r="W600" s="112"/>
      <c r="X600" s="112"/>
      <c r="Y600" s="112"/>
      <c r="Z600" s="112"/>
    </row>
    <row r="601" spans="1:26" ht="13.5" customHeight="1" x14ac:dyDescent="0.2">
      <c r="A601" s="112"/>
      <c r="B601" s="112"/>
      <c r="C601" s="112"/>
      <c r="D601" s="113"/>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row>
    <row r="602" spans="1:26" ht="13.5" customHeight="1" x14ac:dyDescent="0.2">
      <c r="A602" s="112"/>
      <c r="B602" s="112"/>
      <c r="C602" s="112"/>
      <c r="D602" s="113"/>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row>
    <row r="603" spans="1:26" ht="13.5" customHeight="1" x14ac:dyDescent="0.2">
      <c r="A603" s="112"/>
      <c r="B603" s="112"/>
      <c r="C603" s="112"/>
      <c r="D603" s="113"/>
      <c r="E603" s="112"/>
      <c r="F603" s="112"/>
      <c r="G603" s="112"/>
      <c r="H603" s="112"/>
      <c r="I603" s="112"/>
      <c r="J603" s="112"/>
      <c r="K603" s="112"/>
      <c r="L603" s="112"/>
      <c r="M603" s="112"/>
      <c r="N603" s="112"/>
      <c r="O603" s="112"/>
      <c r="P603" s="112"/>
      <c r="Q603" s="112"/>
      <c r="R603" s="112"/>
      <c r="S603" s="112"/>
      <c r="T603" s="112"/>
      <c r="U603" s="112"/>
      <c r="V603" s="112"/>
      <c r="W603" s="112"/>
      <c r="X603" s="112"/>
      <c r="Y603" s="112"/>
      <c r="Z603" s="112"/>
    </row>
    <row r="604" spans="1:26" ht="13.5" customHeight="1" x14ac:dyDescent="0.2">
      <c r="A604" s="112"/>
      <c r="B604" s="112"/>
      <c r="C604" s="112"/>
      <c r="D604" s="113"/>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row>
    <row r="605" spans="1:26" ht="13.5" customHeight="1" x14ac:dyDescent="0.2">
      <c r="A605" s="112"/>
      <c r="B605" s="112"/>
      <c r="C605" s="112"/>
      <c r="D605" s="113"/>
      <c r="E605" s="112"/>
      <c r="F605" s="112"/>
      <c r="G605" s="112"/>
      <c r="H605" s="112"/>
      <c r="I605" s="112"/>
      <c r="J605" s="112"/>
      <c r="K605" s="112"/>
      <c r="L605" s="112"/>
      <c r="M605" s="112"/>
      <c r="N605" s="112"/>
      <c r="O605" s="112"/>
      <c r="P605" s="112"/>
      <c r="Q605" s="112"/>
      <c r="R605" s="112"/>
      <c r="S605" s="112"/>
      <c r="T605" s="112"/>
      <c r="U605" s="112"/>
      <c r="V605" s="112"/>
      <c r="W605" s="112"/>
      <c r="X605" s="112"/>
      <c r="Y605" s="112"/>
      <c r="Z605" s="112"/>
    </row>
    <row r="606" spans="1:26" ht="13.5" customHeight="1" x14ac:dyDescent="0.2">
      <c r="A606" s="112"/>
      <c r="B606" s="112"/>
      <c r="C606" s="112"/>
      <c r="D606" s="113"/>
      <c r="E606" s="112"/>
      <c r="F606" s="112"/>
      <c r="G606" s="112"/>
      <c r="H606" s="112"/>
      <c r="I606" s="112"/>
      <c r="J606" s="112"/>
      <c r="K606" s="112"/>
      <c r="L606" s="112"/>
      <c r="M606" s="112"/>
      <c r="N606" s="112"/>
      <c r="O606" s="112"/>
      <c r="P606" s="112"/>
      <c r="Q606" s="112"/>
      <c r="R606" s="112"/>
      <c r="S606" s="112"/>
      <c r="T606" s="112"/>
      <c r="U606" s="112"/>
      <c r="V606" s="112"/>
      <c r="W606" s="112"/>
      <c r="X606" s="112"/>
      <c r="Y606" s="112"/>
      <c r="Z606" s="112"/>
    </row>
    <row r="607" spans="1:26" ht="13.5" customHeight="1" x14ac:dyDescent="0.2">
      <c r="A607" s="112"/>
      <c r="B607" s="112"/>
      <c r="C607" s="112"/>
      <c r="D607" s="113"/>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row>
    <row r="608" spans="1:26" ht="13.5" customHeight="1" x14ac:dyDescent="0.2">
      <c r="A608" s="112"/>
      <c r="B608" s="112"/>
      <c r="C608" s="112"/>
      <c r="D608" s="113"/>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row>
    <row r="609" spans="1:26" ht="13.5" customHeight="1" x14ac:dyDescent="0.2">
      <c r="A609" s="112"/>
      <c r="B609" s="112"/>
      <c r="C609" s="112"/>
      <c r="D609" s="113"/>
      <c r="E609" s="112"/>
      <c r="F609" s="112"/>
      <c r="G609" s="112"/>
      <c r="H609" s="112"/>
      <c r="I609" s="112"/>
      <c r="J609" s="112"/>
      <c r="K609" s="112"/>
      <c r="L609" s="112"/>
      <c r="M609" s="112"/>
      <c r="N609" s="112"/>
      <c r="O609" s="112"/>
      <c r="P609" s="112"/>
      <c r="Q609" s="112"/>
      <c r="R609" s="112"/>
      <c r="S609" s="112"/>
      <c r="T609" s="112"/>
      <c r="U609" s="112"/>
      <c r="V609" s="112"/>
      <c r="W609" s="112"/>
      <c r="X609" s="112"/>
      <c r="Y609" s="112"/>
      <c r="Z609" s="112"/>
    </row>
    <row r="610" spans="1:26" ht="13.5" customHeight="1" x14ac:dyDescent="0.2">
      <c r="A610" s="112"/>
      <c r="B610" s="112"/>
      <c r="C610" s="112"/>
      <c r="D610" s="113"/>
      <c r="E610" s="112"/>
      <c r="F610" s="112"/>
      <c r="G610" s="112"/>
      <c r="H610" s="112"/>
      <c r="I610" s="112"/>
      <c r="J610" s="112"/>
      <c r="K610" s="112"/>
      <c r="L610" s="112"/>
      <c r="M610" s="112"/>
      <c r="N610" s="112"/>
      <c r="O610" s="112"/>
      <c r="P610" s="112"/>
      <c r="Q610" s="112"/>
      <c r="R610" s="112"/>
      <c r="S610" s="112"/>
      <c r="T610" s="112"/>
      <c r="U610" s="112"/>
      <c r="V610" s="112"/>
      <c r="W610" s="112"/>
      <c r="X610" s="112"/>
      <c r="Y610" s="112"/>
      <c r="Z610" s="112"/>
    </row>
    <row r="611" spans="1:26" ht="13.5" customHeight="1" x14ac:dyDescent="0.2">
      <c r="A611" s="112"/>
      <c r="B611" s="112"/>
      <c r="C611" s="112"/>
      <c r="D611" s="113"/>
      <c r="E611" s="112"/>
      <c r="F611" s="112"/>
      <c r="G611" s="112"/>
      <c r="H611" s="112"/>
      <c r="I611" s="112"/>
      <c r="J611" s="112"/>
      <c r="K611" s="112"/>
      <c r="L611" s="112"/>
      <c r="M611" s="112"/>
      <c r="N611" s="112"/>
      <c r="O611" s="112"/>
      <c r="P611" s="112"/>
      <c r="Q611" s="112"/>
      <c r="R611" s="112"/>
      <c r="S611" s="112"/>
      <c r="T611" s="112"/>
      <c r="U611" s="112"/>
      <c r="V611" s="112"/>
      <c r="W611" s="112"/>
      <c r="X611" s="112"/>
      <c r="Y611" s="112"/>
      <c r="Z611" s="112"/>
    </row>
    <row r="612" spans="1:26" ht="13.5" customHeight="1" x14ac:dyDescent="0.2">
      <c r="A612" s="112"/>
      <c r="B612" s="112"/>
      <c r="C612" s="112"/>
      <c r="D612" s="113"/>
      <c r="E612" s="112"/>
      <c r="F612" s="112"/>
      <c r="G612" s="112"/>
      <c r="H612" s="112"/>
      <c r="I612" s="112"/>
      <c r="J612" s="112"/>
      <c r="K612" s="112"/>
      <c r="L612" s="112"/>
      <c r="M612" s="112"/>
      <c r="N612" s="112"/>
      <c r="O612" s="112"/>
      <c r="P612" s="112"/>
      <c r="Q612" s="112"/>
      <c r="R612" s="112"/>
      <c r="S612" s="112"/>
      <c r="T612" s="112"/>
      <c r="U612" s="112"/>
      <c r="V612" s="112"/>
      <c r="W612" s="112"/>
      <c r="X612" s="112"/>
      <c r="Y612" s="112"/>
      <c r="Z612" s="112"/>
    </row>
    <row r="613" spans="1:26" ht="13.5" customHeight="1" x14ac:dyDescent="0.2">
      <c r="A613" s="112"/>
      <c r="B613" s="112"/>
      <c r="C613" s="112"/>
      <c r="D613" s="113"/>
      <c r="E613" s="112"/>
      <c r="F613" s="112"/>
      <c r="G613" s="112"/>
      <c r="H613" s="112"/>
      <c r="I613" s="112"/>
      <c r="J613" s="112"/>
      <c r="K613" s="112"/>
      <c r="L613" s="112"/>
      <c r="M613" s="112"/>
      <c r="N613" s="112"/>
      <c r="O613" s="112"/>
      <c r="P613" s="112"/>
      <c r="Q613" s="112"/>
      <c r="R613" s="112"/>
      <c r="S613" s="112"/>
      <c r="T613" s="112"/>
      <c r="U613" s="112"/>
      <c r="V613" s="112"/>
      <c r="W613" s="112"/>
      <c r="X613" s="112"/>
      <c r="Y613" s="112"/>
      <c r="Z613" s="112"/>
    </row>
    <row r="614" spans="1:26" ht="13.5" customHeight="1" x14ac:dyDescent="0.2">
      <c r="A614" s="112"/>
      <c r="B614" s="112"/>
      <c r="C614" s="112"/>
      <c r="D614" s="113"/>
      <c r="E614" s="112"/>
      <c r="F614" s="112"/>
      <c r="G614" s="112"/>
      <c r="H614" s="112"/>
      <c r="I614" s="112"/>
      <c r="J614" s="112"/>
      <c r="K614" s="112"/>
      <c r="L614" s="112"/>
      <c r="M614" s="112"/>
      <c r="N614" s="112"/>
      <c r="O614" s="112"/>
      <c r="P614" s="112"/>
      <c r="Q614" s="112"/>
      <c r="R614" s="112"/>
      <c r="S614" s="112"/>
      <c r="T614" s="112"/>
      <c r="U614" s="112"/>
      <c r="V614" s="112"/>
      <c r="W614" s="112"/>
      <c r="X614" s="112"/>
      <c r="Y614" s="112"/>
      <c r="Z614" s="112"/>
    </row>
    <row r="615" spans="1:26" ht="13.5" customHeight="1" x14ac:dyDescent="0.2">
      <c r="A615" s="112"/>
      <c r="B615" s="112"/>
      <c r="C615" s="112"/>
      <c r="D615" s="113"/>
      <c r="E615" s="112"/>
      <c r="F615" s="112"/>
      <c r="G615" s="112"/>
      <c r="H615" s="112"/>
      <c r="I615" s="112"/>
      <c r="J615" s="112"/>
      <c r="K615" s="112"/>
      <c r="L615" s="112"/>
      <c r="M615" s="112"/>
      <c r="N615" s="112"/>
      <c r="O615" s="112"/>
      <c r="P615" s="112"/>
      <c r="Q615" s="112"/>
      <c r="R615" s="112"/>
      <c r="S615" s="112"/>
      <c r="T615" s="112"/>
      <c r="U615" s="112"/>
      <c r="V615" s="112"/>
      <c r="W615" s="112"/>
      <c r="X615" s="112"/>
      <c r="Y615" s="112"/>
      <c r="Z615" s="112"/>
    </row>
    <row r="616" spans="1:26" ht="13.5" customHeight="1" x14ac:dyDescent="0.2">
      <c r="A616" s="112"/>
      <c r="B616" s="112"/>
      <c r="C616" s="112"/>
      <c r="D616" s="113"/>
      <c r="E616" s="112"/>
      <c r="F616" s="112"/>
      <c r="G616" s="112"/>
      <c r="H616" s="112"/>
      <c r="I616" s="112"/>
      <c r="J616" s="112"/>
      <c r="K616" s="112"/>
      <c r="L616" s="112"/>
      <c r="M616" s="112"/>
      <c r="N616" s="112"/>
      <c r="O616" s="112"/>
      <c r="P616" s="112"/>
      <c r="Q616" s="112"/>
      <c r="R616" s="112"/>
      <c r="S616" s="112"/>
      <c r="T616" s="112"/>
      <c r="U616" s="112"/>
      <c r="V616" s="112"/>
      <c r="W616" s="112"/>
      <c r="X616" s="112"/>
      <c r="Y616" s="112"/>
      <c r="Z616" s="112"/>
    </row>
    <row r="617" spans="1:26" ht="13.5" customHeight="1" x14ac:dyDescent="0.2">
      <c r="A617" s="112"/>
      <c r="B617" s="112"/>
      <c r="C617" s="112"/>
      <c r="D617" s="113"/>
      <c r="E617" s="112"/>
      <c r="F617" s="112"/>
      <c r="G617" s="112"/>
      <c r="H617" s="112"/>
      <c r="I617" s="112"/>
      <c r="J617" s="112"/>
      <c r="K617" s="112"/>
      <c r="L617" s="112"/>
      <c r="M617" s="112"/>
      <c r="N617" s="112"/>
      <c r="O617" s="112"/>
      <c r="P617" s="112"/>
      <c r="Q617" s="112"/>
      <c r="R617" s="112"/>
      <c r="S617" s="112"/>
      <c r="T617" s="112"/>
      <c r="U617" s="112"/>
      <c r="V617" s="112"/>
      <c r="W617" s="112"/>
      <c r="X617" s="112"/>
      <c r="Y617" s="112"/>
      <c r="Z617" s="112"/>
    </row>
    <row r="618" spans="1:26" ht="13.5" customHeight="1" x14ac:dyDescent="0.2">
      <c r="A618" s="112"/>
      <c r="B618" s="112"/>
      <c r="C618" s="112"/>
      <c r="D618" s="113"/>
      <c r="E618" s="112"/>
      <c r="F618" s="112"/>
      <c r="G618" s="112"/>
      <c r="H618" s="112"/>
      <c r="I618" s="112"/>
      <c r="J618" s="112"/>
      <c r="K618" s="112"/>
      <c r="L618" s="112"/>
      <c r="M618" s="112"/>
      <c r="N618" s="112"/>
      <c r="O618" s="112"/>
      <c r="P618" s="112"/>
      <c r="Q618" s="112"/>
      <c r="R618" s="112"/>
      <c r="S618" s="112"/>
      <c r="T618" s="112"/>
      <c r="U618" s="112"/>
      <c r="V618" s="112"/>
      <c r="W618" s="112"/>
      <c r="X618" s="112"/>
      <c r="Y618" s="112"/>
      <c r="Z618" s="112"/>
    </row>
    <row r="619" spans="1:26" ht="13.5" customHeight="1" x14ac:dyDescent="0.2">
      <c r="A619" s="112"/>
      <c r="B619" s="112"/>
      <c r="C619" s="112"/>
      <c r="D619" s="113"/>
      <c r="E619" s="112"/>
      <c r="F619" s="112"/>
      <c r="G619" s="112"/>
      <c r="H619" s="112"/>
      <c r="I619" s="112"/>
      <c r="J619" s="112"/>
      <c r="K619" s="112"/>
      <c r="L619" s="112"/>
      <c r="M619" s="112"/>
      <c r="N619" s="112"/>
      <c r="O619" s="112"/>
      <c r="P619" s="112"/>
      <c r="Q619" s="112"/>
      <c r="R619" s="112"/>
      <c r="S619" s="112"/>
      <c r="T619" s="112"/>
      <c r="U619" s="112"/>
      <c r="V619" s="112"/>
      <c r="W619" s="112"/>
      <c r="X619" s="112"/>
      <c r="Y619" s="112"/>
      <c r="Z619" s="112"/>
    </row>
    <row r="620" spans="1:26" ht="13.5" customHeight="1" x14ac:dyDescent="0.2">
      <c r="A620" s="112"/>
      <c r="B620" s="112"/>
      <c r="C620" s="112"/>
      <c r="D620" s="113"/>
      <c r="E620" s="112"/>
      <c r="F620" s="112"/>
      <c r="G620" s="112"/>
      <c r="H620" s="112"/>
      <c r="I620" s="112"/>
      <c r="J620" s="112"/>
      <c r="K620" s="112"/>
      <c r="L620" s="112"/>
      <c r="M620" s="112"/>
      <c r="N620" s="112"/>
      <c r="O620" s="112"/>
      <c r="P620" s="112"/>
      <c r="Q620" s="112"/>
      <c r="R620" s="112"/>
      <c r="S620" s="112"/>
      <c r="T620" s="112"/>
      <c r="U620" s="112"/>
      <c r="V620" s="112"/>
      <c r="W620" s="112"/>
      <c r="X620" s="112"/>
      <c r="Y620" s="112"/>
      <c r="Z620" s="112"/>
    </row>
    <row r="621" spans="1:26" ht="13.5" customHeight="1" x14ac:dyDescent="0.2">
      <c r="A621" s="112"/>
      <c r="B621" s="112"/>
      <c r="C621" s="112"/>
      <c r="D621" s="113"/>
      <c r="E621" s="112"/>
      <c r="F621" s="112"/>
      <c r="G621" s="112"/>
      <c r="H621" s="112"/>
      <c r="I621" s="112"/>
      <c r="J621" s="112"/>
      <c r="K621" s="112"/>
      <c r="L621" s="112"/>
      <c r="M621" s="112"/>
      <c r="N621" s="112"/>
      <c r="O621" s="112"/>
      <c r="P621" s="112"/>
      <c r="Q621" s="112"/>
      <c r="R621" s="112"/>
      <c r="S621" s="112"/>
      <c r="T621" s="112"/>
      <c r="U621" s="112"/>
      <c r="V621" s="112"/>
      <c r="W621" s="112"/>
      <c r="X621" s="112"/>
      <c r="Y621" s="112"/>
      <c r="Z621" s="112"/>
    </row>
    <row r="622" spans="1:26" ht="13.5" customHeight="1" x14ac:dyDescent="0.2">
      <c r="A622" s="112"/>
      <c r="B622" s="112"/>
      <c r="C622" s="112"/>
      <c r="D622" s="113"/>
      <c r="E622" s="112"/>
      <c r="F622" s="112"/>
      <c r="G622" s="112"/>
      <c r="H622" s="112"/>
      <c r="I622" s="112"/>
      <c r="J622" s="112"/>
      <c r="K622" s="112"/>
      <c r="L622" s="112"/>
      <c r="M622" s="112"/>
      <c r="N622" s="112"/>
      <c r="O622" s="112"/>
      <c r="P622" s="112"/>
      <c r="Q622" s="112"/>
      <c r="R622" s="112"/>
      <c r="S622" s="112"/>
      <c r="T622" s="112"/>
      <c r="U622" s="112"/>
      <c r="V622" s="112"/>
      <c r="W622" s="112"/>
      <c r="X622" s="112"/>
      <c r="Y622" s="112"/>
      <c r="Z622" s="112"/>
    </row>
    <row r="623" spans="1:26" ht="13.5" customHeight="1" x14ac:dyDescent="0.2">
      <c r="A623" s="112"/>
      <c r="B623" s="112"/>
      <c r="C623" s="112"/>
      <c r="D623" s="113"/>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row>
    <row r="624" spans="1:26" ht="13.5" customHeight="1" x14ac:dyDescent="0.2">
      <c r="A624" s="112"/>
      <c r="B624" s="112"/>
      <c r="C624" s="112"/>
      <c r="D624" s="113"/>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row>
    <row r="625" spans="1:26" ht="13.5" customHeight="1" x14ac:dyDescent="0.2">
      <c r="A625" s="112"/>
      <c r="B625" s="112"/>
      <c r="C625" s="112"/>
      <c r="D625" s="113"/>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row>
    <row r="626" spans="1:26" ht="13.5" customHeight="1" x14ac:dyDescent="0.2">
      <c r="A626" s="112"/>
      <c r="B626" s="112"/>
      <c r="C626" s="112"/>
      <c r="D626" s="113"/>
      <c r="E626" s="112"/>
      <c r="F626" s="112"/>
      <c r="G626" s="112"/>
      <c r="H626" s="112"/>
      <c r="I626" s="112"/>
      <c r="J626" s="112"/>
      <c r="K626" s="112"/>
      <c r="L626" s="112"/>
      <c r="M626" s="112"/>
      <c r="N626" s="112"/>
      <c r="O626" s="112"/>
      <c r="P626" s="112"/>
      <c r="Q626" s="112"/>
      <c r="R626" s="112"/>
      <c r="S626" s="112"/>
      <c r="T626" s="112"/>
      <c r="U626" s="112"/>
      <c r="V626" s="112"/>
      <c r="W626" s="112"/>
      <c r="X626" s="112"/>
      <c r="Y626" s="112"/>
      <c r="Z626" s="112"/>
    </row>
    <row r="627" spans="1:26" ht="13.5" customHeight="1" x14ac:dyDescent="0.2">
      <c r="A627" s="112"/>
      <c r="B627" s="112"/>
      <c r="C627" s="112"/>
      <c r="D627" s="113"/>
      <c r="E627" s="112"/>
      <c r="F627" s="112"/>
      <c r="G627" s="112"/>
      <c r="H627" s="112"/>
      <c r="I627" s="112"/>
      <c r="J627" s="112"/>
      <c r="K627" s="112"/>
      <c r="L627" s="112"/>
      <c r="M627" s="112"/>
      <c r="N627" s="112"/>
      <c r="O627" s="112"/>
      <c r="P627" s="112"/>
      <c r="Q627" s="112"/>
      <c r="R627" s="112"/>
      <c r="S627" s="112"/>
      <c r="T627" s="112"/>
      <c r="U627" s="112"/>
      <c r="V627" s="112"/>
      <c r="W627" s="112"/>
      <c r="X627" s="112"/>
      <c r="Y627" s="112"/>
      <c r="Z627" s="112"/>
    </row>
    <row r="628" spans="1:26" ht="13.5" customHeight="1" x14ac:dyDescent="0.2">
      <c r="A628" s="112"/>
      <c r="B628" s="112"/>
      <c r="C628" s="112"/>
      <c r="D628" s="113"/>
      <c r="E628" s="112"/>
      <c r="F628" s="112"/>
      <c r="G628" s="112"/>
      <c r="H628" s="112"/>
      <c r="I628" s="112"/>
      <c r="J628" s="112"/>
      <c r="K628" s="112"/>
      <c r="L628" s="112"/>
      <c r="M628" s="112"/>
      <c r="N628" s="112"/>
      <c r="O628" s="112"/>
      <c r="P628" s="112"/>
      <c r="Q628" s="112"/>
      <c r="R628" s="112"/>
      <c r="S628" s="112"/>
      <c r="T628" s="112"/>
      <c r="U628" s="112"/>
      <c r="V628" s="112"/>
      <c r="W628" s="112"/>
      <c r="X628" s="112"/>
      <c r="Y628" s="112"/>
      <c r="Z628" s="112"/>
    </row>
    <row r="629" spans="1:26" ht="13.5" customHeight="1" x14ac:dyDescent="0.2">
      <c r="A629" s="112"/>
      <c r="B629" s="112"/>
      <c r="C629" s="112"/>
      <c r="D629" s="113"/>
      <c r="E629" s="112"/>
      <c r="F629" s="112"/>
      <c r="G629" s="112"/>
      <c r="H629" s="112"/>
      <c r="I629" s="112"/>
      <c r="J629" s="112"/>
      <c r="K629" s="112"/>
      <c r="L629" s="112"/>
      <c r="M629" s="112"/>
      <c r="N629" s="112"/>
      <c r="O629" s="112"/>
      <c r="P629" s="112"/>
      <c r="Q629" s="112"/>
      <c r="R629" s="112"/>
      <c r="S629" s="112"/>
      <c r="T629" s="112"/>
      <c r="U629" s="112"/>
      <c r="V629" s="112"/>
      <c r="W629" s="112"/>
      <c r="X629" s="112"/>
      <c r="Y629" s="112"/>
      <c r="Z629" s="112"/>
    </row>
    <row r="630" spans="1:26" ht="13.5" customHeight="1" x14ac:dyDescent="0.2">
      <c r="A630" s="112"/>
      <c r="B630" s="112"/>
      <c r="C630" s="112"/>
      <c r="D630" s="113"/>
      <c r="E630" s="112"/>
      <c r="F630" s="112"/>
      <c r="G630" s="112"/>
      <c r="H630" s="112"/>
      <c r="I630" s="112"/>
      <c r="J630" s="112"/>
      <c r="K630" s="112"/>
      <c r="L630" s="112"/>
      <c r="M630" s="112"/>
      <c r="N630" s="112"/>
      <c r="O630" s="112"/>
      <c r="P630" s="112"/>
      <c r="Q630" s="112"/>
      <c r="R630" s="112"/>
      <c r="S630" s="112"/>
      <c r="T630" s="112"/>
      <c r="U630" s="112"/>
      <c r="V630" s="112"/>
      <c r="W630" s="112"/>
      <c r="X630" s="112"/>
      <c r="Y630" s="112"/>
      <c r="Z630" s="112"/>
    </row>
    <row r="631" spans="1:26" ht="13.5" customHeight="1" x14ac:dyDescent="0.2">
      <c r="A631" s="112"/>
      <c r="B631" s="112"/>
      <c r="C631" s="112"/>
      <c r="D631" s="113"/>
      <c r="E631" s="112"/>
      <c r="F631" s="112"/>
      <c r="G631" s="112"/>
      <c r="H631" s="112"/>
      <c r="I631" s="112"/>
      <c r="J631" s="112"/>
      <c r="K631" s="112"/>
      <c r="L631" s="112"/>
      <c r="M631" s="112"/>
      <c r="N631" s="112"/>
      <c r="O631" s="112"/>
      <c r="P631" s="112"/>
      <c r="Q631" s="112"/>
      <c r="R631" s="112"/>
      <c r="S631" s="112"/>
      <c r="T631" s="112"/>
      <c r="U631" s="112"/>
      <c r="V631" s="112"/>
      <c r="W631" s="112"/>
      <c r="X631" s="112"/>
      <c r="Y631" s="112"/>
      <c r="Z631" s="112"/>
    </row>
    <row r="632" spans="1:26" ht="13.5" customHeight="1" x14ac:dyDescent="0.2">
      <c r="A632" s="112"/>
      <c r="B632" s="112"/>
      <c r="C632" s="112"/>
      <c r="D632" s="113"/>
      <c r="E632" s="112"/>
      <c r="F632" s="112"/>
      <c r="G632" s="112"/>
      <c r="H632" s="112"/>
      <c r="I632" s="112"/>
      <c r="J632" s="112"/>
      <c r="K632" s="112"/>
      <c r="L632" s="112"/>
      <c r="M632" s="112"/>
      <c r="N632" s="112"/>
      <c r="O632" s="112"/>
      <c r="P632" s="112"/>
      <c r="Q632" s="112"/>
      <c r="R632" s="112"/>
      <c r="S632" s="112"/>
      <c r="T632" s="112"/>
      <c r="U632" s="112"/>
      <c r="V632" s="112"/>
      <c r="W632" s="112"/>
      <c r="X632" s="112"/>
      <c r="Y632" s="112"/>
      <c r="Z632" s="112"/>
    </row>
    <row r="633" spans="1:26" ht="13.5" customHeight="1" x14ac:dyDescent="0.2">
      <c r="A633" s="112"/>
      <c r="B633" s="112"/>
      <c r="C633" s="112"/>
      <c r="D633" s="113"/>
      <c r="E633" s="112"/>
      <c r="F633" s="112"/>
      <c r="G633" s="112"/>
      <c r="H633" s="112"/>
      <c r="I633" s="112"/>
      <c r="J633" s="112"/>
      <c r="K633" s="112"/>
      <c r="L633" s="112"/>
      <c r="M633" s="112"/>
      <c r="N633" s="112"/>
      <c r="O633" s="112"/>
      <c r="P633" s="112"/>
      <c r="Q633" s="112"/>
      <c r="R633" s="112"/>
      <c r="S633" s="112"/>
      <c r="T633" s="112"/>
      <c r="U633" s="112"/>
      <c r="V633" s="112"/>
      <c r="W633" s="112"/>
      <c r="X633" s="112"/>
      <c r="Y633" s="112"/>
      <c r="Z633" s="112"/>
    </row>
    <row r="634" spans="1:26" ht="13.5" customHeight="1" x14ac:dyDescent="0.2">
      <c r="A634" s="112"/>
      <c r="B634" s="112"/>
      <c r="C634" s="112"/>
      <c r="D634" s="113"/>
      <c r="E634" s="112"/>
      <c r="F634" s="112"/>
      <c r="G634" s="112"/>
      <c r="H634" s="112"/>
      <c r="I634" s="112"/>
      <c r="J634" s="112"/>
      <c r="K634" s="112"/>
      <c r="L634" s="112"/>
      <c r="M634" s="112"/>
      <c r="N634" s="112"/>
      <c r="O634" s="112"/>
      <c r="P634" s="112"/>
      <c r="Q634" s="112"/>
      <c r="R634" s="112"/>
      <c r="S634" s="112"/>
      <c r="T634" s="112"/>
      <c r="U634" s="112"/>
      <c r="V634" s="112"/>
      <c r="W634" s="112"/>
      <c r="X634" s="112"/>
      <c r="Y634" s="112"/>
      <c r="Z634" s="112"/>
    </row>
    <row r="635" spans="1:26" ht="13.5" customHeight="1" x14ac:dyDescent="0.2">
      <c r="A635" s="112"/>
      <c r="B635" s="112"/>
      <c r="C635" s="112"/>
      <c r="D635" s="113"/>
      <c r="E635" s="112"/>
      <c r="F635" s="112"/>
      <c r="G635" s="112"/>
      <c r="H635" s="112"/>
      <c r="I635" s="112"/>
      <c r="J635" s="112"/>
      <c r="K635" s="112"/>
      <c r="L635" s="112"/>
      <c r="M635" s="112"/>
      <c r="N635" s="112"/>
      <c r="O635" s="112"/>
      <c r="P635" s="112"/>
      <c r="Q635" s="112"/>
      <c r="R635" s="112"/>
      <c r="S635" s="112"/>
      <c r="T635" s="112"/>
      <c r="U635" s="112"/>
      <c r="V635" s="112"/>
      <c r="W635" s="112"/>
      <c r="X635" s="112"/>
      <c r="Y635" s="112"/>
      <c r="Z635" s="112"/>
    </row>
    <row r="636" spans="1:26" ht="13.5" customHeight="1" x14ac:dyDescent="0.2">
      <c r="A636" s="112"/>
      <c r="B636" s="112"/>
      <c r="C636" s="112"/>
      <c r="D636" s="113"/>
      <c r="E636" s="112"/>
      <c r="F636" s="112"/>
      <c r="G636" s="112"/>
      <c r="H636" s="112"/>
      <c r="I636" s="112"/>
      <c r="J636" s="112"/>
      <c r="K636" s="112"/>
      <c r="L636" s="112"/>
      <c r="M636" s="112"/>
      <c r="N636" s="112"/>
      <c r="O636" s="112"/>
      <c r="P636" s="112"/>
      <c r="Q636" s="112"/>
      <c r="R636" s="112"/>
      <c r="S636" s="112"/>
      <c r="T636" s="112"/>
      <c r="U636" s="112"/>
      <c r="V636" s="112"/>
      <c r="W636" s="112"/>
      <c r="X636" s="112"/>
      <c r="Y636" s="112"/>
      <c r="Z636" s="112"/>
    </row>
    <row r="637" spans="1:26" ht="13.5" customHeight="1" x14ac:dyDescent="0.2">
      <c r="A637" s="112"/>
      <c r="B637" s="112"/>
      <c r="C637" s="112"/>
      <c r="D637" s="113"/>
      <c r="E637" s="112"/>
      <c r="F637" s="112"/>
      <c r="G637" s="112"/>
      <c r="H637" s="112"/>
      <c r="I637" s="112"/>
      <c r="J637" s="112"/>
      <c r="K637" s="112"/>
      <c r="L637" s="112"/>
      <c r="M637" s="112"/>
      <c r="N637" s="112"/>
      <c r="O637" s="112"/>
      <c r="P637" s="112"/>
      <c r="Q637" s="112"/>
      <c r="R637" s="112"/>
      <c r="S637" s="112"/>
      <c r="T637" s="112"/>
      <c r="U637" s="112"/>
      <c r="V637" s="112"/>
      <c r="W637" s="112"/>
      <c r="X637" s="112"/>
      <c r="Y637" s="112"/>
      <c r="Z637" s="112"/>
    </row>
    <row r="638" spans="1:26" ht="13.5" customHeight="1" x14ac:dyDescent="0.2">
      <c r="A638" s="112"/>
      <c r="B638" s="112"/>
      <c r="C638" s="112"/>
      <c r="D638" s="113"/>
      <c r="E638" s="112"/>
      <c r="F638" s="112"/>
      <c r="G638" s="112"/>
      <c r="H638" s="112"/>
      <c r="I638" s="112"/>
      <c r="J638" s="112"/>
      <c r="K638" s="112"/>
      <c r="L638" s="112"/>
      <c r="M638" s="112"/>
      <c r="N638" s="112"/>
      <c r="O638" s="112"/>
      <c r="P638" s="112"/>
      <c r="Q638" s="112"/>
      <c r="R638" s="112"/>
      <c r="S638" s="112"/>
      <c r="T638" s="112"/>
      <c r="U638" s="112"/>
      <c r="V638" s="112"/>
      <c r="W638" s="112"/>
      <c r="X638" s="112"/>
      <c r="Y638" s="112"/>
      <c r="Z638" s="112"/>
    </row>
    <row r="639" spans="1:26" ht="13.5" customHeight="1" x14ac:dyDescent="0.2">
      <c r="A639" s="112"/>
      <c r="B639" s="112"/>
      <c r="C639" s="112"/>
      <c r="D639" s="113"/>
      <c r="E639" s="112"/>
      <c r="F639" s="112"/>
      <c r="G639" s="112"/>
      <c r="H639" s="112"/>
      <c r="I639" s="112"/>
      <c r="J639" s="112"/>
      <c r="K639" s="112"/>
      <c r="L639" s="112"/>
      <c r="M639" s="112"/>
      <c r="N639" s="112"/>
      <c r="O639" s="112"/>
      <c r="P639" s="112"/>
      <c r="Q639" s="112"/>
      <c r="R639" s="112"/>
      <c r="S639" s="112"/>
      <c r="T639" s="112"/>
      <c r="U639" s="112"/>
      <c r="V639" s="112"/>
      <c r="W639" s="112"/>
      <c r="X639" s="112"/>
      <c r="Y639" s="112"/>
      <c r="Z639" s="112"/>
    </row>
    <row r="640" spans="1:26" ht="13.5" customHeight="1" x14ac:dyDescent="0.2">
      <c r="A640" s="112"/>
      <c r="B640" s="112"/>
      <c r="C640" s="112"/>
      <c r="D640" s="113"/>
      <c r="E640" s="112"/>
      <c r="F640" s="112"/>
      <c r="G640" s="112"/>
      <c r="H640" s="112"/>
      <c r="I640" s="112"/>
      <c r="J640" s="112"/>
      <c r="K640" s="112"/>
      <c r="L640" s="112"/>
      <c r="M640" s="112"/>
      <c r="N640" s="112"/>
      <c r="O640" s="112"/>
      <c r="P640" s="112"/>
      <c r="Q640" s="112"/>
      <c r="R640" s="112"/>
      <c r="S640" s="112"/>
      <c r="T640" s="112"/>
      <c r="U640" s="112"/>
      <c r="V640" s="112"/>
      <c r="W640" s="112"/>
      <c r="X640" s="112"/>
      <c r="Y640" s="112"/>
      <c r="Z640" s="112"/>
    </row>
    <row r="641" spans="1:26" ht="13.5" customHeight="1" x14ac:dyDescent="0.2">
      <c r="A641" s="112"/>
      <c r="B641" s="112"/>
      <c r="C641" s="112"/>
      <c r="D641" s="113"/>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row>
    <row r="642" spans="1:26" ht="13.5" customHeight="1" x14ac:dyDescent="0.2">
      <c r="A642" s="112"/>
      <c r="B642" s="112"/>
      <c r="C642" s="112"/>
      <c r="D642" s="113"/>
      <c r="E642" s="112"/>
      <c r="F642" s="112"/>
      <c r="G642" s="112"/>
      <c r="H642" s="112"/>
      <c r="I642" s="112"/>
      <c r="J642" s="112"/>
      <c r="K642" s="112"/>
      <c r="L642" s="112"/>
      <c r="M642" s="112"/>
      <c r="N642" s="112"/>
      <c r="O642" s="112"/>
      <c r="P642" s="112"/>
      <c r="Q642" s="112"/>
      <c r="R642" s="112"/>
      <c r="S642" s="112"/>
      <c r="T642" s="112"/>
      <c r="U642" s="112"/>
      <c r="V642" s="112"/>
      <c r="W642" s="112"/>
      <c r="X642" s="112"/>
      <c r="Y642" s="112"/>
      <c r="Z642" s="112"/>
    </row>
    <row r="643" spans="1:26" ht="13.5" customHeight="1" x14ac:dyDescent="0.2">
      <c r="A643" s="112"/>
      <c r="B643" s="112"/>
      <c r="C643" s="112"/>
      <c r="D643" s="113"/>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row>
    <row r="644" spans="1:26" ht="13.5" customHeight="1" x14ac:dyDescent="0.2">
      <c r="A644" s="112"/>
      <c r="B644" s="112"/>
      <c r="C644" s="112"/>
      <c r="D644" s="113"/>
      <c r="E644" s="112"/>
      <c r="F644" s="112"/>
      <c r="G644" s="112"/>
      <c r="H644" s="112"/>
      <c r="I644" s="112"/>
      <c r="J644" s="112"/>
      <c r="K644" s="112"/>
      <c r="L644" s="112"/>
      <c r="M644" s="112"/>
      <c r="N644" s="112"/>
      <c r="O644" s="112"/>
      <c r="P644" s="112"/>
      <c r="Q644" s="112"/>
      <c r="R644" s="112"/>
      <c r="S644" s="112"/>
      <c r="T644" s="112"/>
      <c r="U644" s="112"/>
      <c r="V644" s="112"/>
      <c r="W644" s="112"/>
      <c r="X644" s="112"/>
      <c r="Y644" s="112"/>
      <c r="Z644" s="112"/>
    </row>
    <row r="645" spans="1:26" ht="13.5" customHeight="1" x14ac:dyDescent="0.2">
      <c r="A645" s="112"/>
      <c r="B645" s="112"/>
      <c r="C645" s="112"/>
      <c r="D645" s="113"/>
      <c r="E645" s="112"/>
      <c r="F645" s="112"/>
      <c r="G645" s="112"/>
      <c r="H645" s="112"/>
      <c r="I645" s="112"/>
      <c r="J645" s="112"/>
      <c r="K645" s="112"/>
      <c r="L645" s="112"/>
      <c r="M645" s="112"/>
      <c r="N645" s="112"/>
      <c r="O645" s="112"/>
      <c r="P645" s="112"/>
      <c r="Q645" s="112"/>
      <c r="R645" s="112"/>
      <c r="S645" s="112"/>
      <c r="T645" s="112"/>
      <c r="U645" s="112"/>
      <c r="V645" s="112"/>
      <c r="W645" s="112"/>
      <c r="X645" s="112"/>
      <c r="Y645" s="112"/>
      <c r="Z645" s="112"/>
    </row>
    <row r="646" spans="1:26" ht="13.5" customHeight="1" x14ac:dyDescent="0.2">
      <c r="A646" s="112"/>
      <c r="B646" s="112"/>
      <c r="C646" s="112"/>
      <c r="D646" s="113"/>
      <c r="E646" s="112"/>
      <c r="F646" s="112"/>
      <c r="G646" s="112"/>
      <c r="H646" s="112"/>
      <c r="I646" s="112"/>
      <c r="J646" s="112"/>
      <c r="K646" s="112"/>
      <c r="L646" s="112"/>
      <c r="M646" s="112"/>
      <c r="N646" s="112"/>
      <c r="O646" s="112"/>
      <c r="P646" s="112"/>
      <c r="Q646" s="112"/>
      <c r="R646" s="112"/>
      <c r="S646" s="112"/>
      <c r="T646" s="112"/>
      <c r="U646" s="112"/>
      <c r="V646" s="112"/>
      <c r="W646" s="112"/>
      <c r="X646" s="112"/>
      <c r="Y646" s="112"/>
      <c r="Z646" s="112"/>
    </row>
    <row r="647" spans="1:26" ht="13.5" customHeight="1" x14ac:dyDescent="0.2">
      <c r="A647" s="112"/>
      <c r="B647" s="112"/>
      <c r="C647" s="112"/>
      <c r="D647" s="113"/>
      <c r="E647" s="112"/>
      <c r="F647" s="112"/>
      <c r="G647" s="112"/>
      <c r="H647" s="112"/>
      <c r="I647" s="112"/>
      <c r="J647" s="112"/>
      <c r="K647" s="112"/>
      <c r="L647" s="112"/>
      <c r="M647" s="112"/>
      <c r="N647" s="112"/>
      <c r="O647" s="112"/>
      <c r="P647" s="112"/>
      <c r="Q647" s="112"/>
      <c r="R647" s="112"/>
      <c r="S647" s="112"/>
      <c r="T647" s="112"/>
      <c r="U647" s="112"/>
      <c r="V647" s="112"/>
      <c r="W647" s="112"/>
      <c r="X647" s="112"/>
      <c r="Y647" s="112"/>
      <c r="Z647" s="112"/>
    </row>
    <row r="648" spans="1:26" ht="13.5" customHeight="1" x14ac:dyDescent="0.2">
      <c r="A648" s="112"/>
      <c r="B648" s="112"/>
      <c r="C648" s="112"/>
      <c r="D648" s="113"/>
      <c r="E648" s="112"/>
      <c r="F648" s="112"/>
      <c r="G648" s="112"/>
      <c r="H648" s="112"/>
      <c r="I648" s="112"/>
      <c r="J648" s="112"/>
      <c r="K648" s="112"/>
      <c r="L648" s="112"/>
      <c r="M648" s="112"/>
      <c r="N648" s="112"/>
      <c r="O648" s="112"/>
      <c r="P648" s="112"/>
      <c r="Q648" s="112"/>
      <c r="R648" s="112"/>
      <c r="S648" s="112"/>
      <c r="T648" s="112"/>
      <c r="U648" s="112"/>
      <c r="V648" s="112"/>
      <c r="W648" s="112"/>
      <c r="X648" s="112"/>
      <c r="Y648" s="112"/>
      <c r="Z648" s="112"/>
    </row>
    <row r="649" spans="1:26" ht="13.5" customHeight="1" x14ac:dyDescent="0.2">
      <c r="A649" s="112"/>
      <c r="B649" s="112"/>
      <c r="C649" s="112"/>
      <c r="D649" s="113"/>
      <c r="E649" s="112"/>
      <c r="F649" s="112"/>
      <c r="G649" s="112"/>
      <c r="H649" s="112"/>
      <c r="I649" s="112"/>
      <c r="J649" s="112"/>
      <c r="K649" s="112"/>
      <c r="L649" s="112"/>
      <c r="M649" s="112"/>
      <c r="N649" s="112"/>
      <c r="O649" s="112"/>
      <c r="P649" s="112"/>
      <c r="Q649" s="112"/>
      <c r="R649" s="112"/>
      <c r="S649" s="112"/>
      <c r="T649" s="112"/>
      <c r="U649" s="112"/>
      <c r="V649" s="112"/>
      <c r="W649" s="112"/>
      <c r="X649" s="112"/>
      <c r="Y649" s="112"/>
      <c r="Z649" s="112"/>
    </row>
    <row r="650" spans="1:26" ht="13.5" customHeight="1" x14ac:dyDescent="0.2">
      <c r="A650" s="112"/>
      <c r="B650" s="112"/>
      <c r="C650" s="112"/>
      <c r="D650" s="113"/>
      <c r="E650" s="112"/>
      <c r="F650" s="112"/>
      <c r="G650" s="112"/>
      <c r="H650" s="112"/>
      <c r="I650" s="112"/>
      <c r="J650" s="112"/>
      <c r="K650" s="112"/>
      <c r="L650" s="112"/>
      <c r="M650" s="112"/>
      <c r="N650" s="112"/>
      <c r="O650" s="112"/>
      <c r="P650" s="112"/>
      <c r="Q650" s="112"/>
      <c r="R650" s="112"/>
      <c r="S650" s="112"/>
      <c r="T650" s="112"/>
      <c r="U650" s="112"/>
      <c r="V650" s="112"/>
      <c r="W650" s="112"/>
      <c r="X650" s="112"/>
      <c r="Y650" s="112"/>
      <c r="Z650" s="112"/>
    </row>
    <row r="651" spans="1:26" ht="13.5" customHeight="1" x14ac:dyDescent="0.2">
      <c r="A651" s="112"/>
      <c r="B651" s="112"/>
      <c r="C651" s="112"/>
      <c r="D651" s="113"/>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row>
    <row r="652" spans="1:26" ht="13.5" customHeight="1" x14ac:dyDescent="0.2">
      <c r="A652" s="112"/>
      <c r="B652" s="112"/>
      <c r="C652" s="112"/>
      <c r="D652" s="113"/>
      <c r="E652" s="112"/>
      <c r="F652" s="112"/>
      <c r="G652" s="112"/>
      <c r="H652" s="112"/>
      <c r="I652" s="112"/>
      <c r="J652" s="112"/>
      <c r="K652" s="112"/>
      <c r="L652" s="112"/>
      <c r="M652" s="112"/>
      <c r="N652" s="112"/>
      <c r="O652" s="112"/>
      <c r="P652" s="112"/>
      <c r="Q652" s="112"/>
      <c r="R652" s="112"/>
      <c r="S652" s="112"/>
      <c r="T652" s="112"/>
      <c r="U652" s="112"/>
      <c r="V652" s="112"/>
      <c r="W652" s="112"/>
      <c r="X652" s="112"/>
      <c r="Y652" s="112"/>
      <c r="Z652" s="112"/>
    </row>
    <row r="653" spans="1:26" ht="13.5" customHeight="1" x14ac:dyDescent="0.2">
      <c r="A653" s="112"/>
      <c r="B653" s="112"/>
      <c r="C653" s="112"/>
      <c r="D653" s="113"/>
      <c r="E653" s="112"/>
      <c r="F653" s="112"/>
      <c r="G653" s="112"/>
      <c r="H653" s="112"/>
      <c r="I653" s="112"/>
      <c r="J653" s="112"/>
      <c r="K653" s="112"/>
      <c r="L653" s="112"/>
      <c r="M653" s="112"/>
      <c r="N653" s="112"/>
      <c r="O653" s="112"/>
      <c r="P653" s="112"/>
      <c r="Q653" s="112"/>
      <c r="R653" s="112"/>
      <c r="S653" s="112"/>
      <c r="T653" s="112"/>
      <c r="U653" s="112"/>
      <c r="V653" s="112"/>
      <c r="W653" s="112"/>
      <c r="X653" s="112"/>
      <c r="Y653" s="112"/>
      <c r="Z653" s="112"/>
    </row>
    <row r="654" spans="1:26" ht="13.5" customHeight="1" x14ac:dyDescent="0.2">
      <c r="A654" s="112"/>
      <c r="B654" s="112"/>
      <c r="C654" s="112"/>
      <c r="D654" s="113"/>
      <c r="E654" s="112"/>
      <c r="F654" s="112"/>
      <c r="G654" s="112"/>
      <c r="H654" s="112"/>
      <c r="I654" s="112"/>
      <c r="J654" s="112"/>
      <c r="K654" s="112"/>
      <c r="L654" s="112"/>
      <c r="M654" s="112"/>
      <c r="N654" s="112"/>
      <c r="O654" s="112"/>
      <c r="P654" s="112"/>
      <c r="Q654" s="112"/>
      <c r="R654" s="112"/>
      <c r="S654" s="112"/>
      <c r="T654" s="112"/>
      <c r="U654" s="112"/>
      <c r="V654" s="112"/>
      <c r="W654" s="112"/>
      <c r="X654" s="112"/>
      <c r="Y654" s="112"/>
      <c r="Z654" s="112"/>
    </row>
    <row r="655" spans="1:26" ht="13.5" customHeight="1" x14ac:dyDescent="0.2">
      <c r="A655" s="112"/>
      <c r="B655" s="112"/>
      <c r="C655" s="112"/>
      <c r="D655" s="113"/>
      <c r="E655" s="112"/>
      <c r="F655" s="112"/>
      <c r="G655" s="112"/>
      <c r="H655" s="112"/>
      <c r="I655" s="112"/>
      <c r="J655" s="112"/>
      <c r="K655" s="112"/>
      <c r="L655" s="112"/>
      <c r="M655" s="112"/>
      <c r="N655" s="112"/>
      <c r="O655" s="112"/>
      <c r="P655" s="112"/>
      <c r="Q655" s="112"/>
      <c r="R655" s="112"/>
      <c r="S655" s="112"/>
      <c r="T655" s="112"/>
      <c r="U655" s="112"/>
      <c r="V655" s="112"/>
      <c r="W655" s="112"/>
      <c r="X655" s="112"/>
      <c r="Y655" s="112"/>
      <c r="Z655" s="112"/>
    </row>
    <row r="656" spans="1:26" ht="13.5" customHeight="1" x14ac:dyDescent="0.2">
      <c r="A656" s="112"/>
      <c r="B656" s="112"/>
      <c r="C656" s="112"/>
      <c r="D656" s="113"/>
      <c r="E656" s="112"/>
      <c r="F656" s="112"/>
      <c r="G656" s="112"/>
      <c r="H656" s="112"/>
      <c r="I656" s="112"/>
      <c r="J656" s="112"/>
      <c r="K656" s="112"/>
      <c r="L656" s="112"/>
      <c r="M656" s="112"/>
      <c r="N656" s="112"/>
      <c r="O656" s="112"/>
      <c r="P656" s="112"/>
      <c r="Q656" s="112"/>
      <c r="R656" s="112"/>
      <c r="S656" s="112"/>
      <c r="T656" s="112"/>
      <c r="U656" s="112"/>
      <c r="V656" s="112"/>
      <c r="W656" s="112"/>
      <c r="X656" s="112"/>
      <c r="Y656" s="112"/>
      <c r="Z656" s="112"/>
    </row>
    <row r="657" spans="1:26" ht="13.5" customHeight="1" x14ac:dyDescent="0.2">
      <c r="A657" s="112"/>
      <c r="B657" s="112"/>
      <c r="C657" s="112"/>
      <c r="D657" s="113"/>
      <c r="E657" s="112"/>
      <c r="F657" s="112"/>
      <c r="G657" s="112"/>
      <c r="H657" s="112"/>
      <c r="I657" s="112"/>
      <c r="J657" s="112"/>
      <c r="K657" s="112"/>
      <c r="L657" s="112"/>
      <c r="M657" s="112"/>
      <c r="N657" s="112"/>
      <c r="O657" s="112"/>
      <c r="P657" s="112"/>
      <c r="Q657" s="112"/>
      <c r="R657" s="112"/>
      <c r="S657" s="112"/>
      <c r="T657" s="112"/>
      <c r="U657" s="112"/>
      <c r="V657" s="112"/>
      <c r="W657" s="112"/>
      <c r="X657" s="112"/>
      <c r="Y657" s="112"/>
      <c r="Z657" s="112"/>
    </row>
    <row r="658" spans="1:26" ht="13.5" customHeight="1" x14ac:dyDescent="0.2">
      <c r="A658" s="112"/>
      <c r="B658" s="112"/>
      <c r="C658" s="112"/>
      <c r="D658" s="113"/>
      <c r="E658" s="112"/>
      <c r="F658" s="112"/>
      <c r="G658" s="112"/>
      <c r="H658" s="112"/>
      <c r="I658" s="112"/>
      <c r="J658" s="112"/>
      <c r="K658" s="112"/>
      <c r="L658" s="112"/>
      <c r="M658" s="112"/>
      <c r="N658" s="112"/>
      <c r="O658" s="112"/>
      <c r="P658" s="112"/>
      <c r="Q658" s="112"/>
      <c r="R658" s="112"/>
      <c r="S658" s="112"/>
      <c r="T658" s="112"/>
      <c r="U658" s="112"/>
      <c r="V658" s="112"/>
      <c r="W658" s="112"/>
      <c r="X658" s="112"/>
      <c r="Y658" s="112"/>
      <c r="Z658" s="112"/>
    </row>
    <row r="659" spans="1:26" ht="13.5" customHeight="1" x14ac:dyDescent="0.2">
      <c r="A659" s="112"/>
      <c r="B659" s="112"/>
      <c r="C659" s="112"/>
      <c r="D659" s="113"/>
      <c r="E659" s="112"/>
      <c r="F659" s="112"/>
      <c r="G659" s="112"/>
      <c r="H659" s="112"/>
      <c r="I659" s="112"/>
      <c r="J659" s="112"/>
      <c r="K659" s="112"/>
      <c r="L659" s="112"/>
      <c r="M659" s="112"/>
      <c r="N659" s="112"/>
      <c r="O659" s="112"/>
      <c r="P659" s="112"/>
      <c r="Q659" s="112"/>
      <c r="R659" s="112"/>
      <c r="S659" s="112"/>
      <c r="T659" s="112"/>
      <c r="U659" s="112"/>
      <c r="V659" s="112"/>
      <c r="W659" s="112"/>
      <c r="X659" s="112"/>
      <c r="Y659" s="112"/>
      <c r="Z659" s="112"/>
    </row>
    <row r="660" spans="1:26" ht="13.5" customHeight="1" x14ac:dyDescent="0.2">
      <c r="A660" s="112"/>
      <c r="B660" s="112"/>
      <c r="C660" s="112"/>
      <c r="D660" s="113"/>
      <c r="E660" s="112"/>
      <c r="F660" s="112"/>
      <c r="G660" s="112"/>
      <c r="H660" s="112"/>
      <c r="I660" s="112"/>
      <c r="J660" s="112"/>
      <c r="K660" s="112"/>
      <c r="L660" s="112"/>
      <c r="M660" s="112"/>
      <c r="N660" s="112"/>
      <c r="O660" s="112"/>
      <c r="P660" s="112"/>
      <c r="Q660" s="112"/>
      <c r="R660" s="112"/>
      <c r="S660" s="112"/>
      <c r="T660" s="112"/>
      <c r="U660" s="112"/>
      <c r="V660" s="112"/>
      <c r="W660" s="112"/>
      <c r="X660" s="112"/>
      <c r="Y660" s="112"/>
      <c r="Z660" s="112"/>
    </row>
    <row r="661" spans="1:26" ht="13.5" customHeight="1" x14ac:dyDescent="0.2">
      <c r="A661" s="112"/>
      <c r="B661" s="112"/>
      <c r="C661" s="112"/>
      <c r="D661" s="113"/>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row>
    <row r="662" spans="1:26" ht="13.5" customHeight="1" x14ac:dyDescent="0.2">
      <c r="A662" s="112"/>
      <c r="B662" s="112"/>
      <c r="C662" s="112"/>
      <c r="D662" s="113"/>
      <c r="E662" s="112"/>
      <c r="F662" s="112"/>
      <c r="G662" s="112"/>
      <c r="H662" s="112"/>
      <c r="I662" s="112"/>
      <c r="J662" s="112"/>
      <c r="K662" s="112"/>
      <c r="L662" s="112"/>
      <c r="M662" s="112"/>
      <c r="N662" s="112"/>
      <c r="O662" s="112"/>
      <c r="P662" s="112"/>
      <c r="Q662" s="112"/>
      <c r="R662" s="112"/>
      <c r="S662" s="112"/>
      <c r="T662" s="112"/>
      <c r="U662" s="112"/>
      <c r="V662" s="112"/>
      <c r="W662" s="112"/>
      <c r="X662" s="112"/>
      <c r="Y662" s="112"/>
      <c r="Z662" s="112"/>
    </row>
    <row r="663" spans="1:26" ht="13.5" customHeight="1" x14ac:dyDescent="0.2">
      <c r="A663" s="112"/>
      <c r="B663" s="112"/>
      <c r="C663" s="112"/>
      <c r="D663" s="113"/>
      <c r="E663" s="112"/>
      <c r="F663" s="112"/>
      <c r="G663" s="112"/>
      <c r="H663" s="112"/>
      <c r="I663" s="112"/>
      <c r="J663" s="112"/>
      <c r="K663" s="112"/>
      <c r="L663" s="112"/>
      <c r="M663" s="112"/>
      <c r="N663" s="112"/>
      <c r="O663" s="112"/>
      <c r="P663" s="112"/>
      <c r="Q663" s="112"/>
      <c r="R663" s="112"/>
      <c r="S663" s="112"/>
      <c r="T663" s="112"/>
      <c r="U663" s="112"/>
      <c r="V663" s="112"/>
      <c r="W663" s="112"/>
      <c r="X663" s="112"/>
      <c r="Y663" s="112"/>
      <c r="Z663" s="112"/>
    </row>
    <row r="664" spans="1:26" ht="13.5" customHeight="1" x14ac:dyDescent="0.2">
      <c r="A664" s="112"/>
      <c r="B664" s="112"/>
      <c r="C664" s="112"/>
      <c r="D664" s="113"/>
      <c r="E664" s="112"/>
      <c r="F664" s="112"/>
      <c r="G664" s="112"/>
      <c r="H664" s="112"/>
      <c r="I664" s="112"/>
      <c r="J664" s="112"/>
      <c r="K664" s="112"/>
      <c r="L664" s="112"/>
      <c r="M664" s="112"/>
      <c r="N664" s="112"/>
      <c r="O664" s="112"/>
      <c r="P664" s="112"/>
      <c r="Q664" s="112"/>
      <c r="R664" s="112"/>
      <c r="S664" s="112"/>
      <c r="T664" s="112"/>
      <c r="U664" s="112"/>
      <c r="V664" s="112"/>
      <c r="W664" s="112"/>
      <c r="X664" s="112"/>
      <c r="Y664" s="112"/>
      <c r="Z664" s="112"/>
    </row>
    <row r="665" spans="1:26" ht="13.5" customHeight="1" x14ac:dyDescent="0.2">
      <c r="A665" s="112"/>
      <c r="B665" s="112"/>
      <c r="C665" s="112"/>
      <c r="D665" s="113"/>
      <c r="E665" s="112"/>
      <c r="F665" s="112"/>
      <c r="G665" s="112"/>
      <c r="H665" s="112"/>
      <c r="I665" s="112"/>
      <c r="J665" s="112"/>
      <c r="K665" s="112"/>
      <c r="L665" s="112"/>
      <c r="M665" s="112"/>
      <c r="N665" s="112"/>
      <c r="O665" s="112"/>
      <c r="P665" s="112"/>
      <c r="Q665" s="112"/>
      <c r="R665" s="112"/>
      <c r="S665" s="112"/>
      <c r="T665" s="112"/>
      <c r="U665" s="112"/>
      <c r="V665" s="112"/>
      <c r="W665" s="112"/>
      <c r="X665" s="112"/>
      <c r="Y665" s="112"/>
      <c r="Z665" s="112"/>
    </row>
    <row r="666" spans="1:26" ht="13.5" customHeight="1" x14ac:dyDescent="0.2">
      <c r="A666" s="112"/>
      <c r="B666" s="112"/>
      <c r="C666" s="112"/>
      <c r="D666" s="113"/>
      <c r="E666" s="112"/>
      <c r="F666" s="112"/>
      <c r="G666" s="112"/>
      <c r="H666" s="112"/>
      <c r="I666" s="112"/>
      <c r="J666" s="112"/>
      <c r="K666" s="112"/>
      <c r="L666" s="112"/>
      <c r="M666" s="112"/>
      <c r="N666" s="112"/>
      <c r="O666" s="112"/>
      <c r="P666" s="112"/>
      <c r="Q666" s="112"/>
      <c r="R666" s="112"/>
      <c r="S666" s="112"/>
      <c r="T666" s="112"/>
      <c r="U666" s="112"/>
      <c r="V666" s="112"/>
      <c r="W666" s="112"/>
      <c r="X666" s="112"/>
      <c r="Y666" s="112"/>
      <c r="Z666" s="112"/>
    </row>
    <row r="667" spans="1:26" ht="13.5" customHeight="1" x14ac:dyDescent="0.2">
      <c r="A667" s="112"/>
      <c r="B667" s="112"/>
      <c r="C667" s="112"/>
      <c r="D667" s="113"/>
      <c r="E667" s="112"/>
      <c r="F667" s="112"/>
      <c r="G667" s="112"/>
      <c r="H667" s="112"/>
      <c r="I667" s="112"/>
      <c r="J667" s="112"/>
      <c r="K667" s="112"/>
      <c r="L667" s="112"/>
      <c r="M667" s="112"/>
      <c r="N667" s="112"/>
      <c r="O667" s="112"/>
      <c r="P667" s="112"/>
      <c r="Q667" s="112"/>
      <c r="R667" s="112"/>
      <c r="S667" s="112"/>
      <c r="T667" s="112"/>
      <c r="U667" s="112"/>
      <c r="V667" s="112"/>
      <c r="W667" s="112"/>
      <c r="X667" s="112"/>
      <c r="Y667" s="112"/>
      <c r="Z667" s="112"/>
    </row>
    <row r="668" spans="1:26" ht="13.5" customHeight="1" x14ac:dyDescent="0.2">
      <c r="A668" s="112"/>
      <c r="B668" s="112"/>
      <c r="C668" s="112"/>
      <c r="D668" s="113"/>
      <c r="E668" s="112"/>
      <c r="F668" s="112"/>
      <c r="G668" s="112"/>
      <c r="H668" s="112"/>
      <c r="I668" s="112"/>
      <c r="J668" s="112"/>
      <c r="K668" s="112"/>
      <c r="L668" s="112"/>
      <c r="M668" s="112"/>
      <c r="N668" s="112"/>
      <c r="O668" s="112"/>
      <c r="P668" s="112"/>
      <c r="Q668" s="112"/>
      <c r="R668" s="112"/>
      <c r="S668" s="112"/>
      <c r="T668" s="112"/>
      <c r="U668" s="112"/>
      <c r="V668" s="112"/>
      <c r="W668" s="112"/>
      <c r="X668" s="112"/>
      <c r="Y668" s="112"/>
      <c r="Z668" s="112"/>
    </row>
    <row r="669" spans="1:26" ht="13.5" customHeight="1" x14ac:dyDescent="0.2">
      <c r="A669" s="112"/>
      <c r="B669" s="112"/>
      <c r="C669" s="112"/>
      <c r="D669" s="113"/>
      <c r="E669" s="112"/>
      <c r="F669" s="112"/>
      <c r="G669" s="112"/>
      <c r="H669" s="112"/>
      <c r="I669" s="112"/>
      <c r="J669" s="112"/>
      <c r="K669" s="112"/>
      <c r="L669" s="112"/>
      <c r="M669" s="112"/>
      <c r="N669" s="112"/>
      <c r="O669" s="112"/>
      <c r="P669" s="112"/>
      <c r="Q669" s="112"/>
      <c r="R669" s="112"/>
      <c r="S669" s="112"/>
      <c r="T669" s="112"/>
      <c r="U669" s="112"/>
      <c r="V669" s="112"/>
      <c r="W669" s="112"/>
      <c r="X669" s="112"/>
      <c r="Y669" s="112"/>
      <c r="Z669" s="112"/>
    </row>
    <row r="670" spans="1:26" ht="13.5" customHeight="1" x14ac:dyDescent="0.2">
      <c r="A670" s="112"/>
      <c r="B670" s="112"/>
      <c r="C670" s="112"/>
      <c r="D670" s="113"/>
      <c r="E670" s="112"/>
      <c r="F670" s="112"/>
      <c r="G670" s="112"/>
      <c r="H670" s="112"/>
      <c r="I670" s="112"/>
      <c r="J670" s="112"/>
      <c r="K670" s="112"/>
      <c r="L670" s="112"/>
      <c r="M670" s="112"/>
      <c r="N670" s="112"/>
      <c r="O670" s="112"/>
      <c r="P670" s="112"/>
      <c r="Q670" s="112"/>
      <c r="R670" s="112"/>
      <c r="S670" s="112"/>
      <c r="T670" s="112"/>
      <c r="U670" s="112"/>
      <c r="V670" s="112"/>
      <c r="W670" s="112"/>
      <c r="X670" s="112"/>
      <c r="Y670" s="112"/>
      <c r="Z670" s="112"/>
    </row>
    <row r="671" spans="1:26" ht="13.5" customHeight="1" x14ac:dyDescent="0.2">
      <c r="A671" s="112"/>
      <c r="B671" s="112"/>
      <c r="C671" s="112"/>
      <c r="D671" s="113"/>
      <c r="E671" s="112"/>
      <c r="F671" s="112"/>
      <c r="G671" s="112"/>
      <c r="H671" s="112"/>
      <c r="I671" s="112"/>
      <c r="J671" s="112"/>
      <c r="K671" s="112"/>
      <c r="L671" s="112"/>
      <c r="M671" s="112"/>
      <c r="N671" s="112"/>
      <c r="O671" s="112"/>
      <c r="P671" s="112"/>
      <c r="Q671" s="112"/>
      <c r="R671" s="112"/>
      <c r="S671" s="112"/>
      <c r="T671" s="112"/>
      <c r="U671" s="112"/>
      <c r="V671" s="112"/>
      <c r="W671" s="112"/>
      <c r="X671" s="112"/>
      <c r="Y671" s="112"/>
      <c r="Z671" s="112"/>
    </row>
    <row r="672" spans="1:26" ht="13.5" customHeight="1" x14ac:dyDescent="0.2">
      <c r="A672" s="112"/>
      <c r="B672" s="112"/>
      <c r="C672" s="112"/>
      <c r="D672" s="113"/>
      <c r="E672" s="112"/>
      <c r="F672" s="112"/>
      <c r="G672" s="112"/>
      <c r="H672" s="112"/>
      <c r="I672" s="112"/>
      <c r="J672" s="112"/>
      <c r="K672" s="112"/>
      <c r="L672" s="112"/>
      <c r="M672" s="112"/>
      <c r="N672" s="112"/>
      <c r="O672" s="112"/>
      <c r="P672" s="112"/>
      <c r="Q672" s="112"/>
      <c r="R672" s="112"/>
      <c r="S672" s="112"/>
      <c r="T672" s="112"/>
      <c r="U672" s="112"/>
      <c r="V672" s="112"/>
      <c r="W672" s="112"/>
      <c r="X672" s="112"/>
      <c r="Y672" s="112"/>
      <c r="Z672" s="112"/>
    </row>
    <row r="673" spans="1:26" ht="13.5" customHeight="1" x14ac:dyDescent="0.2">
      <c r="A673" s="112"/>
      <c r="B673" s="112"/>
      <c r="C673" s="112"/>
      <c r="D673" s="113"/>
      <c r="E673" s="112"/>
      <c r="F673" s="112"/>
      <c r="G673" s="112"/>
      <c r="H673" s="112"/>
      <c r="I673" s="112"/>
      <c r="J673" s="112"/>
      <c r="K673" s="112"/>
      <c r="L673" s="112"/>
      <c r="M673" s="112"/>
      <c r="N673" s="112"/>
      <c r="O673" s="112"/>
      <c r="P673" s="112"/>
      <c r="Q673" s="112"/>
      <c r="R673" s="112"/>
      <c r="S673" s="112"/>
      <c r="T673" s="112"/>
      <c r="U673" s="112"/>
      <c r="V673" s="112"/>
      <c r="W673" s="112"/>
      <c r="X673" s="112"/>
      <c r="Y673" s="112"/>
      <c r="Z673" s="112"/>
    </row>
    <row r="674" spans="1:26" ht="13.5" customHeight="1" x14ac:dyDescent="0.2">
      <c r="A674" s="112"/>
      <c r="B674" s="112"/>
      <c r="C674" s="112"/>
      <c r="D674" s="113"/>
      <c r="E674" s="112"/>
      <c r="F674" s="112"/>
      <c r="G674" s="112"/>
      <c r="H674" s="112"/>
      <c r="I674" s="112"/>
      <c r="J674" s="112"/>
      <c r="K674" s="112"/>
      <c r="L674" s="112"/>
      <c r="M674" s="112"/>
      <c r="N674" s="112"/>
      <c r="O674" s="112"/>
      <c r="P674" s="112"/>
      <c r="Q674" s="112"/>
      <c r="R674" s="112"/>
      <c r="S674" s="112"/>
      <c r="T674" s="112"/>
      <c r="U674" s="112"/>
      <c r="V674" s="112"/>
      <c r="W674" s="112"/>
      <c r="X674" s="112"/>
      <c r="Y674" s="112"/>
      <c r="Z674" s="112"/>
    </row>
    <row r="675" spans="1:26" ht="13.5" customHeight="1" x14ac:dyDescent="0.2">
      <c r="A675" s="112"/>
      <c r="B675" s="112"/>
      <c r="C675" s="112"/>
      <c r="D675" s="113"/>
      <c r="E675" s="112"/>
      <c r="F675" s="112"/>
      <c r="G675" s="112"/>
      <c r="H675" s="112"/>
      <c r="I675" s="112"/>
      <c r="J675" s="112"/>
      <c r="K675" s="112"/>
      <c r="L675" s="112"/>
      <c r="M675" s="112"/>
      <c r="N675" s="112"/>
      <c r="O675" s="112"/>
      <c r="P675" s="112"/>
      <c r="Q675" s="112"/>
      <c r="R675" s="112"/>
      <c r="S675" s="112"/>
      <c r="T675" s="112"/>
      <c r="U675" s="112"/>
      <c r="V675" s="112"/>
      <c r="W675" s="112"/>
      <c r="X675" s="112"/>
      <c r="Y675" s="112"/>
      <c r="Z675" s="112"/>
    </row>
    <row r="676" spans="1:26" ht="13.5" customHeight="1" x14ac:dyDescent="0.2">
      <c r="A676" s="112"/>
      <c r="B676" s="112"/>
      <c r="C676" s="112"/>
      <c r="D676" s="113"/>
      <c r="E676" s="112"/>
      <c r="F676" s="112"/>
      <c r="G676" s="112"/>
      <c r="H676" s="112"/>
      <c r="I676" s="112"/>
      <c r="J676" s="112"/>
      <c r="K676" s="112"/>
      <c r="L676" s="112"/>
      <c r="M676" s="112"/>
      <c r="N676" s="112"/>
      <c r="O676" s="112"/>
      <c r="P676" s="112"/>
      <c r="Q676" s="112"/>
      <c r="R676" s="112"/>
      <c r="S676" s="112"/>
      <c r="T676" s="112"/>
      <c r="U676" s="112"/>
      <c r="V676" s="112"/>
      <c r="W676" s="112"/>
      <c r="X676" s="112"/>
      <c r="Y676" s="112"/>
      <c r="Z676" s="112"/>
    </row>
    <row r="677" spans="1:26" ht="13.5" customHeight="1" x14ac:dyDescent="0.2">
      <c r="A677" s="112"/>
      <c r="B677" s="112"/>
      <c r="C677" s="112"/>
      <c r="D677" s="113"/>
      <c r="E677" s="112"/>
      <c r="F677" s="112"/>
      <c r="G677" s="112"/>
      <c r="H677" s="112"/>
      <c r="I677" s="112"/>
      <c r="J677" s="112"/>
      <c r="K677" s="112"/>
      <c r="L677" s="112"/>
      <c r="M677" s="112"/>
      <c r="N677" s="112"/>
      <c r="O677" s="112"/>
      <c r="P677" s="112"/>
      <c r="Q677" s="112"/>
      <c r="R677" s="112"/>
      <c r="S677" s="112"/>
      <c r="T677" s="112"/>
      <c r="U677" s="112"/>
      <c r="V677" s="112"/>
      <c r="W677" s="112"/>
      <c r="X677" s="112"/>
      <c r="Y677" s="112"/>
      <c r="Z677" s="112"/>
    </row>
    <row r="678" spans="1:26" ht="13.5" customHeight="1" x14ac:dyDescent="0.2">
      <c r="A678" s="112"/>
      <c r="B678" s="112"/>
      <c r="C678" s="112"/>
      <c r="D678" s="113"/>
      <c r="E678" s="112"/>
      <c r="F678" s="112"/>
      <c r="G678" s="112"/>
      <c r="H678" s="112"/>
      <c r="I678" s="112"/>
      <c r="J678" s="112"/>
      <c r="K678" s="112"/>
      <c r="L678" s="112"/>
      <c r="M678" s="112"/>
      <c r="N678" s="112"/>
      <c r="O678" s="112"/>
      <c r="P678" s="112"/>
      <c r="Q678" s="112"/>
      <c r="R678" s="112"/>
      <c r="S678" s="112"/>
      <c r="T678" s="112"/>
      <c r="U678" s="112"/>
      <c r="V678" s="112"/>
      <c r="W678" s="112"/>
      <c r="X678" s="112"/>
      <c r="Y678" s="112"/>
      <c r="Z678" s="112"/>
    </row>
    <row r="679" spans="1:26" ht="13.5" customHeight="1" x14ac:dyDescent="0.2">
      <c r="A679" s="112"/>
      <c r="B679" s="112"/>
      <c r="C679" s="112"/>
      <c r="D679" s="113"/>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row>
    <row r="680" spans="1:26" ht="13.5" customHeight="1" x14ac:dyDescent="0.2">
      <c r="A680" s="112"/>
      <c r="B680" s="112"/>
      <c r="C680" s="112"/>
      <c r="D680" s="113"/>
      <c r="E680" s="112"/>
      <c r="F680" s="112"/>
      <c r="G680" s="112"/>
      <c r="H680" s="112"/>
      <c r="I680" s="112"/>
      <c r="J680" s="112"/>
      <c r="K680" s="112"/>
      <c r="L680" s="112"/>
      <c r="M680" s="112"/>
      <c r="N680" s="112"/>
      <c r="O680" s="112"/>
      <c r="P680" s="112"/>
      <c r="Q680" s="112"/>
      <c r="R680" s="112"/>
      <c r="S680" s="112"/>
      <c r="T680" s="112"/>
      <c r="U680" s="112"/>
      <c r="V680" s="112"/>
      <c r="W680" s="112"/>
      <c r="X680" s="112"/>
      <c r="Y680" s="112"/>
      <c r="Z680" s="112"/>
    </row>
    <row r="681" spans="1:26" ht="13.5" customHeight="1" x14ac:dyDescent="0.2">
      <c r="A681" s="112"/>
      <c r="B681" s="112"/>
      <c r="C681" s="112"/>
      <c r="D681" s="113"/>
      <c r="E681" s="112"/>
      <c r="F681" s="112"/>
      <c r="G681" s="112"/>
      <c r="H681" s="112"/>
      <c r="I681" s="112"/>
      <c r="J681" s="112"/>
      <c r="K681" s="112"/>
      <c r="L681" s="112"/>
      <c r="M681" s="112"/>
      <c r="N681" s="112"/>
      <c r="O681" s="112"/>
      <c r="P681" s="112"/>
      <c r="Q681" s="112"/>
      <c r="R681" s="112"/>
      <c r="S681" s="112"/>
      <c r="T681" s="112"/>
      <c r="U681" s="112"/>
      <c r="V681" s="112"/>
      <c r="W681" s="112"/>
      <c r="X681" s="112"/>
      <c r="Y681" s="112"/>
      <c r="Z681" s="112"/>
    </row>
    <row r="682" spans="1:26" ht="13.5" customHeight="1" x14ac:dyDescent="0.2">
      <c r="A682" s="112"/>
      <c r="B682" s="112"/>
      <c r="C682" s="112"/>
      <c r="D682" s="113"/>
      <c r="E682" s="112"/>
      <c r="F682" s="112"/>
      <c r="G682" s="112"/>
      <c r="H682" s="112"/>
      <c r="I682" s="112"/>
      <c r="J682" s="112"/>
      <c r="K682" s="112"/>
      <c r="L682" s="112"/>
      <c r="M682" s="112"/>
      <c r="N682" s="112"/>
      <c r="O682" s="112"/>
      <c r="P682" s="112"/>
      <c r="Q682" s="112"/>
      <c r="R682" s="112"/>
      <c r="S682" s="112"/>
      <c r="T682" s="112"/>
      <c r="U682" s="112"/>
      <c r="V682" s="112"/>
      <c r="W682" s="112"/>
      <c r="X682" s="112"/>
      <c r="Y682" s="112"/>
      <c r="Z682" s="112"/>
    </row>
    <row r="683" spans="1:26" ht="13.5" customHeight="1" x14ac:dyDescent="0.2">
      <c r="A683" s="112"/>
      <c r="B683" s="112"/>
      <c r="C683" s="112"/>
      <c r="D683" s="113"/>
      <c r="E683" s="112"/>
      <c r="F683" s="112"/>
      <c r="G683" s="112"/>
      <c r="H683" s="112"/>
      <c r="I683" s="112"/>
      <c r="J683" s="112"/>
      <c r="K683" s="112"/>
      <c r="L683" s="112"/>
      <c r="M683" s="112"/>
      <c r="N683" s="112"/>
      <c r="O683" s="112"/>
      <c r="P683" s="112"/>
      <c r="Q683" s="112"/>
      <c r="R683" s="112"/>
      <c r="S683" s="112"/>
      <c r="T683" s="112"/>
      <c r="U683" s="112"/>
      <c r="V683" s="112"/>
      <c r="W683" s="112"/>
      <c r="X683" s="112"/>
      <c r="Y683" s="112"/>
      <c r="Z683" s="112"/>
    </row>
    <row r="684" spans="1:26" ht="13.5" customHeight="1" x14ac:dyDescent="0.2">
      <c r="A684" s="112"/>
      <c r="B684" s="112"/>
      <c r="C684" s="112"/>
      <c r="D684" s="113"/>
      <c r="E684" s="112"/>
      <c r="F684" s="112"/>
      <c r="G684" s="112"/>
      <c r="H684" s="112"/>
      <c r="I684" s="112"/>
      <c r="J684" s="112"/>
      <c r="K684" s="112"/>
      <c r="L684" s="112"/>
      <c r="M684" s="112"/>
      <c r="N684" s="112"/>
      <c r="O684" s="112"/>
      <c r="P684" s="112"/>
      <c r="Q684" s="112"/>
      <c r="R684" s="112"/>
      <c r="S684" s="112"/>
      <c r="T684" s="112"/>
      <c r="U684" s="112"/>
      <c r="V684" s="112"/>
      <c r="W684" s="112"/>
      <c r="X684" s="112"/>
      <c r="Y684" s="112"/>
      <c r="Z684" s="112"/>
    </row>
    <row r="685" spans="1:26" ht="13.5" customHeight="1" x14ac:dyDescent="0.2">
      <c r="A685" s="112"/>
      <c r="B685" s="112"/>
      <c r="C685" s="112"/>
      <c r="D685" s="113"/>
      <c r="E685" s="112"/>
      <c r="F685" s="112"/>
      <c r="G685" s="112"/>
      <c r="H685" s="112"/>
      <c r="I685" s="112"/>
      <c r="J685" s="112"/>
      <c r="K685" s="112"/>
      <c r="L685" s="112"/>
      <c r="M685" s="112"/>
      <c r="N685" s="112"/>
      <c r="O685" s="112"/>
      <c r="P685" s="112"/>
      <c r="Q685" s="112"/>
      <c r="R685" s="112"/>
      <c r="S685" s="112"/>
      <c r="T685" s="112"/>
      <c r="U685" s="112"/>
      <c r="V685" s="112"/>
      <c r="W685" s="112"/>
      <c r="X685" s="112"/>
      <c r="Y685" s="112"/>
      <c r="Z685" s="112"/>
    </row>
    <row r="686" spans="1:26" ht="13.5" customHeight="1" x14ac:dyDescent="0.2">
      <c r="A686" s="112"/>
      <c r="B686" s="112"/>
      <c r="C686" s="112"/>
      <c r="D686" s="113"/>
      <c r="E686" s="112"/>
      <c r="F686" s="112"/>
      <c r="G686" s="112"/>
      <c r="H686" s="112"/>
      <c r="I686" s="112"/>
      <c r="J686" s="112"/>
      <c r="K686" s="112"/>
      <c r="L686" s="112"/>
      <c r="M686" s="112"/>
      <c r="N686" s="112"/>
      <c r="O686" s="112"/>
      <c r="P686" s="112"/>
      <c r="Q686" s="112"/>
      <c r="R686" s="112"/>
      <c r="S686" s="112"/>
      <c r="T686" s="112"/>
      <c r="U686" s="112"/>
      <c r="V686" s="112"/>
      <c r="W686" s="112"/>
      <c r="X686" s="112"/>
      <c r="Y686" s="112"/>
      <c r="Z686" s="112"/>
    </row>
    <row r="687" spans="1:26" ht="13.5" customHeight="1" x14ac:dyDescent="0.2">
      <c r="A687" s="112"/>
      <c r="B687" s="112"/>
      <c r="C687" s="112"/>
      <c r="D687" s="113"/>
      <c r="E687" s="112"/>
      <c r="F687" s="112"/>
      <c r="G687" s="112"/>
      <c r="H687" s="112"/>
      <c r="I687" s="112"/>
      <c r="J687" s="112"/>
      <c r="K687" s="112"/>
      <c r="L687" s="112"/>
      <c r="M687" s="112"/>
      <c r="N687" s="112"/>
      <c r="O687" s="112"/>
      <c r="P687" s="112"/>
      <c r="Q687" s="112"/>
      <c r="R687" s="112"/>
      <c r="S687" s="112"/>
      <c r="T687" s="112"/>
      <c r="U687" s="112"/>
      <c r="V687" s="112"/>
      <c r="W687" s="112"/>
      <c r="X687" s="112"/>
      <c r="Y687" s="112"/>
      <c r="Z687" s="112"/>
    </row>
    <row r="688" spans="1:26" ht="13.5" customHeight="1" x14ac:dyDescent="0.2">
      <c r="A688" s="112"/>
      <c r="B688" s="112"/>
      <c r="C688" s="112"/>
      <c r="D688" s="113"/>
      <c r="E688" s="112"/>
      <c r="F688" s="112"/>
      <c r="G688" s="112"/>
      <c r="H688" s="112"/>
      <c r="I688" s="112"/>
      <c r="J688" s="112"/>
      <c r="K688" s="112"/>
      <c r="L688" s="112"/>
      <c r="M688" s="112"/>
      <c r="N688" s="112"/>
      <c r="O688" s="112"/>
      <c r="P688" s="112"/>
      <c r="Q688" s="112"/>
      <c r="R688" s="112"/>
      <c r="S688" s="112"/>
      <c r="T688" s="112"/>
      <c r="U688" s="112"/>
      <c r="V688" s="112"/>
      <c r="W688" s="112"/>
      <c r="X688" s="112"/>
      <c r="Y688" s="112"/>
      <c r="Z688" s="112"/>
    </row>
    <row r="689" spans="1:26" ht="13.5" customHeight="1" x14ac:dyDescent="0.2">
      <c r="A689" s="112"/>
      <c r="B689" s="112"/>
      <c r="C689" s="112"/>
      <c r="D689" s="113"/>
      <c r="E689" s="112"/>
      <c r="F689" s="112"/>
      <c r="G689" s="112"/>
      <c r="H689" s="112"/>
      <c r="I689" s="112"/>
      <c r="J689" s="112"/>
      <c r="K689" s="112"/>
      <c r="L689" s="112"/>
      <c r="M689" s="112"/>
      <c r="N689" s="112"/>
      <c r="O689" s="112"/>
      <c r="P689" s="112"/>
      <c r="Q689" s="112"/>
      <c r="R689" s="112"/>
      <c r="S689" s="112"/>
      <c r="T689" s="112"/>
      <c r="U689" s="112"/>
      <c r="V689" s="112"/>
      <c r="W689" s="112"/>
      <c r="X689" s="112"/>
      <c r="Y689" s="112"/>
      <c r="Z689" s="112"/>
    </row>
    <row r="690" spans="1:26" ht="13.5" customHeight="1" x14ac:dyDescent="0.2">
      <c r="A690" s="112"/>
      <c r="B690" s="112"/>
      <c r="C690" s="112"/>
      <c r="D690" s="113"/>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row>
    <row r="691" spans="1:26" ht="13.5" customHeight="1" x14ac:dyDescent="0.2">
      <c r="A691" s="112"/>
      <c r="B691" s="112"/>
      <c r="C691" s="112"/>
      <c r="D691" s="113"/>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row>
    <row r="692" spans="1:26" ht="13.5" customHeight="1" x14ac:dyDescent="0.2">
      <c r="A692" s="112"/>
      <c r="B692" s="112"/>
      <c r="C692" s="112"/>
      <c r="D692" s="113"/>
      <c r="E692" s="112"/>
      <c r="F692" s="112"/>
      <c r="G692" s="112"/>
      <c r="H692" s="112"/>
      <c r="I692" s="112"/>
      <c r="J692" s="112"/>
      <c r="K692" s="112"/>
      <c r="L692" s="112"/>
      <c r="M692" s="112"/>
      <c r="N692" s="112"/>
      <c r="O692" s="112"/>
      <c r="P692" s="112"/>
      <c r="Q692" s="112"/>
      <c r="R692" s="112"/>
      <c r="S692" s="112"/>
      <c r="T692" s="112"/>
      <c r="U692" s="112"/>
      <c r="V692" s="112"/>
      <c r="W692" s="112"/>
      <c r="X692" s="112"/>
      <c r="Y692" s="112"/>
      <c r="Z692" s="112"/>
    </row>
    <row r="693" spans="1:26" ht="13.5" customHeight="1" x14ac:dyDescent="0.2">
      <c r="A693" s="112"/>
      <c r="B693" s="112"/>
      <c r="C693" s="112"/>
      <c r="D693" s="113"/>
      <c r="E693" s="112"/>
      <c r="F693" s="112"/>
      <c r="G693" s="112"/>
      <c r="H693" s="112"/>
      <c r="I693" s="112"/>
      <c r="J693" s="112"/>
      <c r="K693" s="112"/>
      <c r="L693" s="112"/>
      <c r="M693" s="112"/>
      <c r="N693" s="112"/>
      <c r="O693" s="112"/>
      <c r="P693" s="112"/>
      <c r="Q693" s="112"/>
      <c r="R693" s="112"/>
      <c r="S693" s="112"/>
      <c r="T693" s="112"/>
      <c r="U693" s="112"/>
      <c r="V693" s="112"/>
      <c r="W693" s="112"/>
      <c r="X693" s="112"/>
      <c r="Y693" s="112"/>
      <c r="Z693" s="112"/>
    </row>
    <row r="694" spans="1:26" ht="13.5" customHeight="1" x14ac:dyDescent="0.2">
      <c r="A694" s="112"/>
      <c r="B694" s="112"/>
      <c r="C694" s="112"/>
      <c r="D694" s="113"/>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row>
    <row r="695" spans="1:26" ht="13.5" customHeight="1" x14ac:dyDescent="0.2">
      <c r="A695" s="112"/>
      <c r="B695" s="112"/>
      <c r="C695" s="112"/>
      <c r="D695" s="113"/>
      <c r="E695" s="112"/>
      <c r="F695" s="112"/>
      <c r="G695" s="112"/>
      <c r="H695" s="112"/>
      <c r="I695" s="112"/>
      <c r="J695" s="112"/>
      <c r="K695" s="112"/>
      <c r="L695" s="112"/>
      <c r="M695" s="112"/>
      <c r="N695" s="112"/>
      <c r="O695" s="112"/>
      <c r="P695" s="112"/>
      <c r="Q695" s="112"/>
      <c r="R695" s="112"/>
      <c r="S695" s="112"/>
      <c r="T695" s="112"/>
      <c r="U695" s="112"/>
      <c r="V695" s="112"/>
      <c r="W695" s="112"/>
      <c r="X695" s="112"/>
      <c r="Y695" s="112"/>
      <c r="Z695" s="112"/>
    </row>
    <row r="696" spans="1:26" ht="13.5" customHeight="1" x14ac:dyDescent="0.2">
      <c r="A696" s="112"/>
      <c r="B696" s="112"/>
      <c r="C696" s="112"/>
      <c r="D696" s="113"/>
      <c r="E696" s="112"/>
      <c r="F696" s="112"/>
      <c r="G696" s="112"/>
      <c r="H696" s="112"/>
      <c r="I696" s="112"/>
      <c r="J696" s="112"/>
      <c r="K696" s="112"/>
      <c r="L696" s="112"/>
      <c r="M696" s="112"/>
      <c r="N696" s="112"/>
      <c r="O696" s="112"/>
      <c r="P696" s="112"/>
      <c r="Q696" s="112"/>
      <c r="R696" s="112"/>
      <c r="S696" s="112"/>
      <c r="T696" s="112"/>
      <c r="U696" s="112"/>
      <c r="V696" s="112"/>
      <c r="W696" s="112"/>
      <c r="X696" s="112"/>
      <c r="Y696" s="112"/>
      <c r="Z696" s="112"/>
    </row>
    <row r="697" spans="1:26" ht="13.5" customHeight="1" x14ac:dyDescent="0.2">
      <c r="A697" s="112"/>
      <c r="B697" s="112"/>
      <c r="C697" s="112"/>
      <c r="D697" s="113"/>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row>
    <row r="698" spans="1:26" ht="13.5" customHeight="1" x14ac:dyDescent="0.2">
      <c r="A698" s="112"/>
      <c r="B698" s="112"/>
      <c r="C698" s="112"/>
      <c r="D698" s="113"/>
      <c r="E698" s="112"/>
      <c r="F698" s="112"/>
      <c r="G698" s="112"/>
      <c r="H698" s="112"/>
      <c r="I698" s="112"/>
      <c r="J698" s="112"/>
      <c r="K698" s="112"/>
      <c r="L698" s="112"/>
      <c r="M698" s="112"/>
      <c r="N698" s="112"/>
      <c r="O698" s="112"/>
      <c r="P698" s="112"/>
      <c r="Q698" s="112"/>
      <c r="R698" s="112"/>
      <c r="S698" s="112"/>
      <c r="T698" s="112"/>
      <c r="U698" s="112"/>
      <c r="V698" s="112"/>
      <c r="W698" s="112"/>
      <c r="X698" s="112"/>
      <c r="Y698" s="112"/>
      <c r="Z698" s="112"/>
    </row>
    <row r="699" spans="1:26" ht="13.5" customHeight="1" x14ac:dyDescent="0.2">
      <c r="A699" s="112"/>
      <c r="B699" s="112"/>
      <c r="C699" s="112"/>
      <c r="D699" s="113"/>
      <c r="E699" s="112"/>
      <c r="F699" s="112"/>
      <c r="G699" s="112"/>
      <c r="H699" s="112"/>
      <c r="I699" s="112"/>
      <c r="J699" s="112"/>
      <c r="K699" s="112"/>
      <c r="L699" s="112"/>
      <c r="M699" s="112"/>
      <c r="N699" s="112"/>
      <c r="O699" s="112"/>
      <c r="P699" s="112"/>
      <c r="Q699" s="112"/>
      <c r="R699" s="112"/>
      <c r="S699" s="112"/>
      <c r="T699" s="112"/>
      <c r="U699" s="112"/>
      <c r="V699" s="112"/>
      <c r="W699" s="112"/>
      <c r="X699" s="112"/>
      <c r="Y699" s="112"/>
      <c r="Z699" s="112"/>
    </row>
    <row r="700" spans="1:26" ht="13.5" customHeight="1" x14ac:dyDescent="0.2">
      <c r="A700" s="112"/>
      <c r="B700" s="112"/>
      <c r="C700" s="112"/>
      <c r="D700" s="113"/>
      <c r="E700" s="112"/>
      <c r="F700" s="112"/>
      <c r="G700" s="112"/>
      <c r="H700" s="112"/>
      <c r="I700" s="112"/>
      <c r="J700" s="112"/>
      <c r="K700" s="112"/>
      <c r="L700" s="112"/>
      <c r="M700" s="112"/>
      <c r="N700" s="112"/>
      <c r="O700" s="112"/>
      <c r="P700" s="112"/>
      <c r="Q700" s="112"/>
      <c r="R700" s="112"/>
      <c r="S700" s="112"/>
      <c r="T700" s="112"/>
      <c r="U700" s="112"/>
      <c r="V700" s="112"/>
      <c r="W700" s="112"/>
      <c r="X700" s="112"/>
      <c r="Y700" s="112"/>
      <c r="Z700" s="112"/>
    </row>
    <row r="701" spans="1:26" ht="13.5" customHeight="1" x14ac:dyDescent="0.2">
      <c r="A701" s="112"/>
      <c r="B701" s="112"/>
      <c r="C701" s="112"/>
      <c r="D701" s="113"/>
      <c r="E701" s="112"/>
      <c r="F701" s="112"/>
      <c r="G701" s="112"/>
      <c r="H701" s="112"/>
      <c r="I701" s="112"/>
      <c r="J701" s="112"/>
      <c r="K701" s="112"/>
      <c r="L701" s="112"/>
      <c r="M701" s="112"/>
      <c r="N701" s="112"/>
      <c r="O701" s="112"/>
      <c r="P701" s="112"/>
      <c r="Q701" s="112"/>
      <c r="R701" s="112"/>
      <c r="S701" s="112"/>
      <c r="T701" s="112"/>
      <c r="U701" s="112"/>
      <c r="V701" s="112"/>
      <c r="W701" s="112"/>
      <c r="X701" s="112"/>
      <c r="Y701" s="112"/>
      <c r="Z701" s="112"/>
    </row>
    <row r="702" spans="1:26" ht="13.5" customHeight="1" x14ac:dyDescent="0.2">
      <c r="A702" s="112"/>
      <c r="B702" s="112"/>
      <c r="C702" s="112"/>
      <c r="D702" s="113"/>
      <c r="E702" s="112"/>
      <c r="F702" s="112"/>
      <c r="G702" s="112"/>
      <c r="H702" s="112"/>
      <c r="I702" s="112"/>
      <c r="J702" s="112"/>
      <c r="K702" s="112"/>
      <c r="L702" s="112"/>
      <c r="M702" s="112"/>
      <c r="N702" s="112"/>
      <c r="O702" s="112"/>
      <c r="P702" s="112"/>
      <c r="Q702" s="112"/>
      <c r="R702" s="112"/>
      <c r="S702" s="112"/>
      <c r="T702" s="112"/>
      <c r="U702" s="112"/>
      <c r="V702" s="112"/>
      <c r="W702" s="112"/>
      <c r="X702" s="112"/>
      <c r="Y702" s="112"/>
      <c r="Z702" s="112"/>
    </row>
    <row r="703" spans="1:26" ht="13.5" customHeight="1" x14ac:dyDescent="0.2">
      <c r="A703" s="112"/>
      <c r="B703" s="112"/>
      <c r="C703" s="112"/>
      <c r="D703" s="113"/>
      <c r="E703" s="112"/>
      <c r="F703" s="112"/>
      <c r="G703" s="112"/>
      <c r="H703" s="112"/>
      <c r="I703" s="112"/>
      <c r="J703" s="112"/>
      <c r="K703" s="112"/>
      <c r="L703" s="112"/>
      <c r="M703" s="112"/>
      <c r="N703" s="112"/>
      <c r="O703" s="112"/>
      <c r="P703" s="112"/>
      <c r="Q703" s="112"/>
      <c r="R703" s="112"/>
      <c r="S703" s="112"/>
      <c r="T703" s="112"/>
      <c r="U703" s="112"/>
      <c r="V703" s="112"/>
      <c r="W703" s="112"/>
      <c r="X703" s="112"/>
      <c r="Y703" s="112"/>
      <c r="Z703" s="112"/>
    </row>
    <row r="704" spans="1:26" ht="13.5" customHeight="1" x14ac:dyDescent="0.2">
      <c r="A704" s="112"/>
      <c r="B704" s="112"/>
      <c r="C704" s="112"/>
      <c r="D704" s="113"/>
      <c r="E704" s="112"/>
      <c r="F704" s="112"/>
      <c r="G704" s="112"/>
      <c r="H704" s="112"/>
      <c r="I704" s="112"/>
      <c r="J704" s="112"/>
      <c r="K704" s="112"/>
      <c r="L704" s="112"/>
      <c r="M704" s="112"/>
      <c r="N704" s="112"/>
      <c r="O704" s="112"/>
      <c r="P704" s="112"/>
      <c r="Q704" s="112"/>
      <c r="R704" s="112"/>
      <c r="S704" s="112"/>
      <c r="T704" s="112"/>
      <c r="U704" s="112"/>
      <c r="V704" s="112"/>
      <c r="W704" s="112"/>
      <c r="X704" s="112"/>
      <c r="Y704" s="112"/>
      <c r="Z704" s="112"/>
    </row>
    <row r="705" spans="1:26" ht="13.5" customHeight="1" x14ac:dyDescent="0.2">
      <c r="A705" s="112"/>
      <c r="B705" s="112"/>
      <c r="C705" s="112"/>
      <c r="D705" s="113"/>
      <c r="E705" s="112"/>
      <c r="F705" s="112"/>
      <c r="G705" s="112"/>
      <c r="H705" s="112"/>
      <c r="I705" s="112"/>
      <c r="J705" s="112"/>
      <c r="K705" s="112"/>
      <c r="L705" s="112"/>
      <c r="M705" s="112"/>
      <c r="N705" s="112"/>
      <c r="O705" s="112"/>
      <c r="P705" s="112"/>
      <c r="Q705" s="112"/>
      <c r="R705" s="112"/>
      <c r="S705" s="112"/>
      <c r="T705" s="112"/>
      <c r="U705" s="112"/>
      <c r="V705" s="112"/>
      <c r="W705" s="112"/>
      <c r="X705" s="112"/>
      <c r="Y705" s="112"/>
      <c r="Z705" s="112"/>
    </row>
    <row r="706" spans="1:26" ht="13.5" customHeight="1" x14ac:dyDescent="0.2">
      <c r="A706" s="112"/>
      <c r="B706" s="112"/>
      <c r="C706" s="112"/>
      <c r="D706" s="113"/>
      <c r="E706" s="112"/>
      <c r="F706" s="112"/>
      <c r="G706" s="112"/>
      <c r="H706" s="112"/>
      <c r="I706" s="112"/>
      <c r="J706" s="112"/>
      <c r="K706" s="112"/>
      <c r="L706" s="112"/>
      <c r="M706" s="112"/>
      <c r="N706" s="112"/>
      <c r="O706" s="112"/>
      <c r="P706" s="112"/>
      <c r="Q706" s="112"/>
      <c r="R706" s="112"/>
      <c r="S706" s="112"/>
      <c r="T706" s="112"/>
      <c r="U706" s="112"/>
      <c r="V706" s="112"/>
      <c r="W706" s="112"/>
      <c r="X706" s="112"/>
      <c r="Y706" s="112"/>
      <c r="Z706" s="112"/>
    </row>
    <row r="707" spans="1:26" ht="13.5" customHeight="1" x14ac:dyDescent="0.2">
      <c r="A707" s="112"/>
      <c r="B707" s="112"/>
      <c r="C707" s="112"/>
      <c r="D707" s="113"/>
      <c r="E707" s="112"/>
      <c r="F707" s="112"/>
      <c r="G707" s="112"/>
      <c r="H707" s="112"/>
      <c r="I707" s="112"/>
      <c r="J707" s="112"/>
      <c r="K707" s="112"/>
      <c r="L707" s="112"/>
      <c r="M707" s="112"/>
      <c r="N707" s="112"/>
      <c r="O707" s="112"/>
      <c r="P707" s="112"/>
      <c r="Q707" s="112"/>
      <c r="R707" s="112"/>
      <c r="S707" s="112"/>
      <c r="T707" s="112"/>
      <c r="U707" s="112"/>
      <c r="V707" s="112"/>
      <c r="W707" s="112"/>
      <c r="X707" s="112"/>
      <c r="Y707" s="112"/>
      <c r="Z707" s="112"/>
    </row>
    <row r="708" spans="1:26" ht="13.5" customHeight="1" x14ac:dyDescent="0.2">
      <c r="A708" s="112"/>
      <c r="B708" s="112"/>
      <c r="C708" s="112"/>
      <c r="D708" s="113"/>
      <c r="E708" s="112"/>
      <c r="F708" s="112"/>
      <c r="G708" s="112"/>
      <c r="H708" s="112"/>
      <c r="I708" s="112"/>
      <c r="J708" s="112"/>
      <c r="K708" s="112"/>
      <c r="L708" s="112"/>
      <c r="M708" s="112"/>
      <c r="N708" s="112"/>
      <c r="O708" s="112"/>
      <c r="P708" s="112"/>
      <c r="Q708" s="112"/>
      <c r="R708" s="112"/>
      <c r="S708" s="112"/>
      <c r="T708" s="112"/>
      <c r="U708" s="112"/>
      <c r="V708" s="112"/>
      <c r="W708" s="112"/>
      <c r="X708" s="112"/>
      <c r="Y708" s="112"/>
      <c r="Z708" s="112"/>
    </row>
    <row r="709" spans="1:26" ht="13.5" customHeight="1" x14ac:dyDescent="0.2">
      <c r="A709" s="112"/>
      <c r="B709" s="112"/>
      <c r="C709" s="112"/>
      <c r="D709" s="113"/>
      <c r="E709" s="112"/>
      <c r="F709" s="112"/>
      <c r="G709" s="112"/>
      <c r="H709" s="112"/>
      <c r="I709" s="112"/>
      <c r="J709" s="112"/>
      <c r="K709" s="112"/>
      <c r="L709" s="112"/>
      <c r="M709" s="112"/>
      <c r="N709" s="112"/>
      <c r="O709" s="112"/>
      <c r="P709" s="112"/>
      <c r="Q709" s="112"/>
      <c r="R709" s="112"/>
      <c r="S709" s="112"/>
      <c r="T709" s="112"/>
      <c r="U709" s="112"/>
      <c r="V709" s="112"/>
      <c r="W709" s="112"/>
      <c r="X709" s="112"/>
      <c r="Y709" s="112"/>
      <c r="Z709" s="112"/>
    </row>
    <row r="710" spans="1:26" ht="13.5" customHeight="1" x14ac:dyDescent="0.2">
      <c r="A710" s="112"/>
      <c r="B710" s="112"/>
      <c r="C710" s="112"/>
      <c r="D710" s="113"/>
      <c r="E710" s="112"/>
      <c r="F710" s="112"/>
      <c r="G710" s="112"/>
      <c r="H710" s="112"/>
      <c r="I710" s="112"/>
      <c r="J710" s="112"/>
      <c r="K710" s="112"/>
      <c r="L710" s="112"/>
      <c r="M710" s="112"/>
      <c r="N710" s="112"/>
      <c r="O710" s="112"/>
      <c r="P710" s="112"/>
      <c r="Q710" s="112"/>
      <c r="R710" s="112"/>
      <c r="S710" s="112"/>
      <c r="T710" s="112"/>
      <c r="U710" s="112"/>
      <c r="V710" s="112"/>
      <c r="W710" s="112"/>
      <c r="X710" s="112"/>
      <c r="Y710" s="112"/>
      <c r="Z710" s="112"/>
    </row>
    <row r="711" spans="1:26" ht="13.5" customHeight="1" x14ac:dyDescent="0.2">
      <c r="A711" s="112"/>
      <c r="B711" s="112"/>
      <c r="C711" s="112"/>
      <c r="D711" s="113"/>
      <c r="E711" s="112"/>
      <c r="F711" s="112"/>
      <c r="G711" s="112"/>
      <c r="H711" s="112"/>
      <c r="I711" s="112"/>
      <c r="J711" s="112"/>
      <c r="K711" s="112"/>
      <c r="L711" s="112"/>
      <c r="M711" s="112"/>
      <c r="N711" s="112"/>
      <c r="O711" s="112"/>
      <c r="P711" s="112"/>
      <c r="Q711" s="112"/>
      <c r="R711" s="112"/>
      <c r="S711" s="112"/>
      <c r="T711" s="112"/>
      <c r="U711" s="112"/>
      <c r="V711" s="112"/>
      <c r="W711" s="112"/>
      <c r="X711" s="112"/>
      <c r="Y711" s="112"/>
      <c r="Z711" s="112"/>
    </row>
    <row r="712" spans="1:26" ht="13.5" customHeight="1" x14ac:dyDescent="0.2">
      <c r="A712" s="112"/>
      <c r="B712" s="112"/>
      <c r="C712" s="112"/>
      <c r="D712" s="113"/>
      <c r="E712" s="112"/>
      <c r="F712" s="112"/>
      <c r="G712" s="112"/>
      <c r="H712" s="112"/>
      <c r="I712" s="112"/>
      <c r="J712" s="112"/>
      <c r="K712" s="112"/>
      <c r="L712" s="112"/>
      <c r="M712" s="112"/>
      <c r="N712" s="112"/>
      <c r="O712" s="112"/>
      <c r="P712" s="112"/>
      <c r="Q712" s="112"/>
      <c r="R712" s="112"/>
      <c r="S712" s="112"/>
      <c r="T712" s="112"/>
      <c r="U712" s="112"/>
      <c r="V712" s="112"/>
      <c r="W712" s="112"/>
      <c r="X712" s="112"/>
      <c r="Y712" s="112"/>
      <c r="Z712" s="112"/>
    </row>
    <row r="713" spans="1:26" ht="13.5" customHeight="1" x14ac:dyDescent="0.2">
      <c r="A713" s="112"/>
      <c r="B713" s="112"/>
      <c r="C713" s="112"/>
      <c r="D713" s="113"/>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row>
    <row r="714" spans="1:26" ht="13.5" customHeight="1" x14ac:dyDescent="0.2">
      <c r="A714" s="112"/>
      <c r="B714" s="112"/>
      <c r="C714" s="112"/>
      <c r="D714" s="113"/>
      <c r="E714" s="112"/>
      <c r="F714" s="112"/>
      <c r="G714" s="112"/>
      <c r="H714" s="112"/>
      <c r="I714" s="112"/>
      <c r="J714" s="112"/>
      <c r="K714" s="112"/>
      <c r="L714" s="112"/>
      <c r="M714" s="112"/>
      <c r="N714" s="112"/>
      <c r="O714" s="112"/>
      <c r="P714" s="112"/>
      <c r="Q714" s="112"/>
      <c r="R714" s="112"/>
      <c r="S714" s="112"/>
      <c r="T714" s="112"/>
      <c r="U714" s="112"/>
      <c r="V714" s="112"/>
      <c r="W714" s="112"/>
      <c r="X714" s="112"/>
      <c r="Y714" s="112"/>
      <c r="Z714" s="112"/>
    </row>
    <row r="715" spans="1:26" ht="13.5" customHeight="1" x14ac:dyDescent="0.2">
      <c r="A715" s="112"/>
      <c r="B715" s="112"/>
      <c r="C715" s="112"/>
      <c r="D715" s="113"/>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row>
    <row r="716" spans="1:26" ht="13.5" customHeight="1" x14ac:dyDescent="0.2">
      <c r="A716" s="112"/>
      <c r="B716" s="112"/>
      <c r="C716" s="112"/>
      <c r="D716" s="113"/>
      <c r="E716" s="112"/>
      <c r="F716" s="112"/>
      <c r="G716" s="112"/>
      <c r="H716" s="112"/>
      <c r="I716" s="112"/>
      <c r="J716" s="112"/>
      <c r="K716" s="112"/>
      <c r="L716" s="112"/>
      <c r="M716" s="112"/>
      <c r="N716" s="112"/>
      <c r="O716" s="112"/>
      <c r="P716" s="112"/>
      <c r="Q716" s="112"/>
      <c r="R716" s="112"/>
      <c r="S716" s="112"/>
      <c r="T716" s="112"/>
      <c r="U716" s="112"/>
      <c r="V716" s="112"/>
      <c r="W716" s="112"/>
      <c r="X716" s="112"/>
      <c r="Y716" s="112"/>
      <c r="Z716" s="112"/>
    </row>
    <row r="717" spans="1:26" ht="13.5" customHeight="1" x14ac:dyDescent="0.2">
      <c r="A717" s="112"/>
      <c r="B717" s="112"/>
      <c r="C717" s="112"/>
      <c r="D717" s="113"/>
      <c r="E717" s="112"/>
      <c r="F717" s="112"/>
      <c r="G717" s="112"/>
      <c r="H717" s="112"/>
      <c r="I717" s="112"/>
      <c r="J717" s="112"/>
      <c r="K717" s="112"/>
      <c r="L717" s="112"/>
      <c r="M717" s="112"/>
      <c r="N717" s="112"/>
      <c r="O717" s="112"/>
      <c r="P717" s="112"/>
      <c r="Q717" s="112"/>
      <c r="R717" s="112"/>
      <c r="S717" s="112"/>
      <c r="T717" s="112"/>
      <c r="U717" s="112"/>
      <c r="V717" s="112"/>
      <c r="W717" s="112"/>
      <c r="X717" s="112"/>
      <c r="Y717" s="112"/>
      <c r="Z717" s="112"/>
    </row>
    <row r="718" spans="1:26" ht="13.5" customHeight="1" x14ac:dyDescent="0.2">
      <c r="A718" s="112"/>
      <c r="B718" s="112"/>
      <c r="C718" s="112"/>
      <c r="D718" s="113"/>
      <c r="E718" s="112"/>
      <c r="F718" s="112"/>
      <c r="G718" s="112"/>
      <c r="H718" s="112"/>
      <c r="I718" s="112"/>
      <c r="J718" s="112"/>
      <c r="K718" s="112"/>
      <c r="L718" s="112"/>
      <c r="M718" s="112"/>
      <c r="N718" s="112"/>
      <c r="O718" s="112"/>
      <c r="P718" s="112"/>
      <c r="Q718" s="112"/>
      <c r="R718" s="112"/>
      <c r="S718" s="112"/>
      <c r="T718" s="112"/>
      <c r="U718" s="112"/>
      <c r="V718" s="112"/>
      <c r="W718" s="112"/>
      <c r="X718" s="112"/>
      <c r="Y718" s="112"/>
      <c r="Z718" s="112"/>
    </row>
    <row r="719" spans="1:26" ht="13.5" customHeight="1" x14ac:dyDescent="0.2">
      <c r="A719" s="112"/>
      <c r="B719" s="112"/>
      <c r="C719" s="112"/>
      <c r="D719" s="113"/>
      <c r="E719" s="112"/>
      <c r="F719" s="112"/>
      <c r="G719" s="112"/>
      <c r="H719" s="112"/>
      <c r="I719" s="112"/>
      <c r="J719" s="112"/>
      <c r="K719" s="112"/>
      <c r="L719" s="112"/>
      <c r="M719" s="112"/>
      <c r="N719" s="112"/>
      <c r="O719" s="112"/>
      <c r="P719" s="112"/>
      <c r="Q719" s="112"/>
      <c r="R719" s="112"/>
      <c r="S719" s="112"/>
      <c r="T719" s="112"/>
      <c r="U719" s="112"/>
      <c r="V719" s="112"/>
      <c r="W719" s="112"/>
      <c r="X719" s="112"/>
      <c r="Y719" s="112"/>
      <c r="Z719" s="112"/>
    </row>
    <row r="720" spans="1:26" ht="13.5" customHeight="1" x14ac:dyDescent="0.2">
      <c r="A720" s="112"/>
      <c r="B720" s="112"/>
      <c r="C720" s="112"/>
      <c r="D720" s="113"/>
      <c r="E720" s="112"/>
      <c r="F720" s="112"/>
      <c r="G720" s="112"/>
      <c r="H720" s="112"/>
      <c r="I720" s="112"/>
      <c r="J720" s="112"/>
      <c r="K720" s="112"/>
      <c r="L720" s="112"/>
      <c r="M720" s="112"/>
      <c r="N720" s="112"/>
      <c r="O720" s="112"/>
      <c r="P720" s="112"/>
      <c r="Q720" s="112"/>
      <c r="R720" s="112"/>
      <c r="S720" s="112"/>
      <c r="T720" s="112"/>
      <c r="U720" s="112"/>
      <c r="V720" s="112"/>
      <c r="W720" s="112"/>
      <c r="X720" s="112"/>
      <c r="Y720" s="112"/>
      <c r="Z720" s="112"/>
    </row>
    <row r="721" spans="1:26" ht="13.5" customHeight="1" x14ac:dyDescent="0.2">
      <c r="A721" s="112"/>
      <c r="B721" s="112"/>
      <c r="C721" s="112"/>
      <c r="D721" s="113"/>
      <c r="E721" s="112"/>
      <c r="F721" s="112"/>
      <c r="G721" s="112"/>
      <c r="H721" s="112"/>
      <c r="I721" s="112"/>
      <c r="J721" s="112"/>
      <c r="K721" s="112"/>
      <c r="L721" s="112"/>
      <c r="M721" s="112"/>
      <c r="N721" s="112"/>
      <c r="O721" s="112"/>
      <c r="P721" s="112"/>
      <c r="Q721" s="112"/>
      <c r="R721" s="112"/>
      <c r="S721" s="112"/>
      <c r="T721" s="112"/>
      <c r="U721" s="112"/>
      <c r="V721" s="112"/>
      <c r="W721" s="112"/>
      <c r="X721" s="112"/>
      <c r="Y721" s="112"/>
      <c r="Z721" s="112"/>
    </row>
    <row r="722" spans="1:26" ht="13.5" customHeight="1" x14ac:dyDescent="0.2">
      <c r="A722" s="112"/>
      <c r="B722" s="112"/>
      <c r="C722" s="112"/>
      <c r="D722" s="113"/>
      <c r="E722" s="112"/>
      <c r="F722" s="112"/>
      <c r="G722" s="112"/>
      <c r="H722" s="112"/>
      <c r="I722" s="112"/>
      <c r="J722" s="112"/>
      <c r="K722" s="112"/>
      <c r="L722" s="112"/>
      <c r="M722" s="112"/>
      <c r="N722" s="112"/>
      <c r="O722" s="112"/>
      <c r="P722" s="112"/>
      <c r="Q722" s="112"/>
      <c r="R722" s="112"/>
      <c r="S722" s="112"/>
      <c r="T722" s="112"/>
      <c r="U722" s="112"/>
      <c r="V722" s="112"/>
      <c r="W722" s="112"/>
      <c r="X722" s="112"/>
      <c r="Y722" s="112"/>
      <c r="Z722" s="112"/>
    </row>
    <row r="723" spans="1:26" ht="13.5" customHeight="1" x14ac:dyDescent="0.2">
      <c r="A723" s="112"/>
      <c r="B723" s="112"/>
      <c r="C723" s="112"/>
      <c r="D723" s="113"/>
      <c r="E723" s="112"/>
      <c r="F723" s="112"/>
      <c r="G723" s="112"/>
      <c r="H723" s="112"/>
      <c r="I723" s="112"/>
      <c r="J723" s="112"/>
      <c r="K723" s="112"/>
      <c r="L723" s="112"/>
      <c r="M723" s="112"/>
      <c r="N723" s="112"/>
      <c r="O723" s="112"/>
      <c r="P723" s="112"/>
      <c r="Q723" s="112"/>
      <c r="R723" s="112"/>
      <c r="S723" s="112"/>
      <c r="T723" s="112"/>
      <c r="U723" s="112"/>
      <c r="V723" s="112"/>
      <c r="W723" s="112"/>
      <c r="X723" s="112"/>
      <c r="Y723" s="112"/>
      <c r="Z723" s="112"/>
    </row>
    <row r="724" spans="1:26" ht="13.5" customHeight="1" x14ac:dyDescent="0.2">
      <c r="A724" s="112"/>
      <c r="B724" s="112"/>
      <c r="C724" s="112"/>
      <c r="D724" s="113"/>
      <c r="E724" s="112"/>
      <c r="F724" s="112"/>
      <c r="G724" s="112"/>
      <c r="H724" s="112"/>
      <c r="I724" s="112"/>
      <c r="J724" s="112"/>
      <c r="K724" s="112"/>
      <c r="L724" s="112"/>
      <c r="M724" s="112"/>
      <c r="N724" s="112"/>
      <c r="O724" s="112"/>
      <c r="P724" s="112"/>
      <c r="Q724" s="112"/>
      <c r="R724" s="112"/>
      <c r="S724" s="112"/>
      <c r="T724" s="112"/>
      <c r="U724" s="112"/>
      <c r="V724" s="112"/>
      <c r="W724" s="112"/>
      <c r="X724" s="112"/>
      <c r="Y724" s="112"/>
      <c r="Z724" s="112"/>
    </row>
    <row r="725" spans="1:26" ht="13.5" customHeight="1" x14ac:dyDescent="0.2">
      <c r="A725" s="112"/>
      <c r="B725" s="112"/>
      <c r="C725" s="112"/>
      <c r="D725" s="113"/>
      <c r="E725" s="112"/>
      <c r="F725" s="112"/>
      <c r="G725" s="112"/>
      <c r="H725" s="112"/>
      <c r="I725" s="112"/>
      <c r="J725" s="112"/>
      <c r="K725" s="112"/>
      <c r="L725" s="112"/>
      <c r="M725" s="112"/>
      <c r="N725" s="112"/>
      <c r="O725" s="112"/>
      <c r="P725" s="112"/>
      <c r="Q725" s="112"/>
      <c r="R725" s="112"/>
      <c r="S725" s="112"/>
      <c r="T725" s="112"/>
      <c r="U725" s="112"/>
      <c r="V725" s="112"/>
      <c r="W725" s="112"/>
      <c r="X725" s="112"/>
      <c r="Y725" s="112"/>
      <c r="Z725" s="112"/>
    </row>
    <row r="726" spans="1:26" ht="13.5" customHeight="1" x14ac:dyDescent="0.2">
      <c r="A726" s="112"/>
      <c r="B726" s="112"/>
      <c r="C726" s="112"/>
      <c r="D726" s="113"/>
      <c r="E726" s="112"/>
      <c r="F726" s="112"/>
      <c r="G726" s="112"/>
      <c r="H726" s="112"/>
      <c r="I726" s="112"/>
      <c r="J726" s="112"/>
      <c r="K726" s="112"/>
      <c r="L726" s="112"/>
      <c r="M726" s="112"/>
      <c r="N726" s="112"/>
      <c r="O726" s="112"/>
      <c r="P726" s="112"/>
      <c r="Q726" s="112"/>
      <c r="R726" s="112"/>
      <c r="S726" s="112"/>
      <c r="T726" s="112"/>
      <c r="U726" s="112"/>
      <c r="V726" s="112"/>
      <c r="W726" s="112"/>
      <c r="X726" s="112"/>
      <c r="Y726" s="112"/>
      <c r="Z726" s="112"/>
    </row>
    <row r="727" spans="1:26" ht="13.5" customHeight="1" x14ac:dyDescent="0.2">
      <c r="A727" s="112"/>
      <c r="B727" s="112"/>
      <c r="C727" s="112"/>
      <c r="D727" s="113"/>
      <c r="E727" s="112"/>
      <c r="F727" s="112"/>
      <c r="G727" s="112"/>
      <c r="H727" s="112"/>
      <c r="I727" s="112"/>
      <c r="J727" s="112"/>
      <c r="K727" s="112"/>
      <c r="L727" s="112"/>
      <c r="M727" s="112"/>
      <c r="N727" s="112"/>
      <c r="O727" s="112"/>
      <c r="P727" s="112"/>
      <c r="Q727" s="112"/>
      <c r="R727" s="112"/>
      <c r="S727" s="112"/>
      <c r="T727" s="112"/>
      <c r="U727" s="112"/>
      <c r="V727" s="112"/>
      <c r="W727" s="112"/>
      <c r="X727" s="112"/>
      <c r="Y727" s="112"/>
      <c r="Z727" s="112"/>
    </row>
    <row r="728" spans="1:26" ht="13.5" customHeight="1" x14ac:dyDescent="0.2">
      <c r="A728" s="112"/>
      <c r="B728" s="112"/>
      <c r="C728" s="112"/>
      <c r="D728" s="113"/>
      <c r="E728" s="112"/>
      <c r="F728" s="112"/>
      <c r="G728" s="112"/>
      <c r="H728" s="112"/>
      <c r="I728" s="112"/>
      <c r="J728" s="112"/>
      <c r="K728" s="112"/>
      <c r="L728" s="112"/>
      <c r="M728" s="112"/>
      <c r="N728" s="112"/>
      <c r="O728" s="112"/>
      <c r="P728" s="112"/>
      <c r="Q728" s="112"/>
      <c r="R728" s="112"/>
      <c r="S728" s="112"/>
      <c r="T728" s="112"/>
      <c r="U728" s="112"/>
      <c r="V728" s="112"/>
      <c r="W728" s="112"/>
      <c r="X728" s="112"/>
      <c r="Y728" s="112"/>
      <c r="Z728" s="112"/>
    </row>
    <row r="729" spans="1:26" ht="13.5" customHeight="1" x14ac:dyDescent="0.2">
      <c r="A729" s="112"/>
      <c r="B729" s="112"/>
      <c r="C729" s="112"/>
      <c r="D729" s="113"/>
      <c r="E729" s="112"/>
      <c r="F729" s="112"/>
      <c r="G729" s="112"/>
      <c r="H729" s="112"/>
      <c r="I729" s="112"/>
      <c r="J729" s="112"/>
      <c r="K729" s="112"/>
      <c r="L729" s="112"/>
      <c r="M729" s="112"/>
      <c r="N729" s="112"/>
      <c r="O729" s="112"/>
      <c r="P729" s="112"/>
      <c r="Q729" s="112"/>
      <c r="R729" s="112"/>
      <c r="S729" s="112"/>
      <c r="T729" s="112"/>
      <c r="U729" s="112"/>
      <c r="V729" s="112"/>
      <c r="W729" s="112"/>
      <c r="X729" s="112"/>
      <c r="Y729" s="112"/>
      <c r="Z729" s="112"/>
    </row>
    <row r="730" spans="1:26" ht="13.5" customHeight="1" x14ac:dyDescent="0.2">
      <c r="A730" s="112"/>
      <c r="B730" s="112"/>
      <c r="C730" s="112"/>
      <c r="D730" s="113"/>
      <c r="E730" s="112"/>
      <c r="F730" s="112"/>
      <c r="G730" s="112"/>
      <c r="H730" s="112"/>
      <c r="I730" s="112"/>
      <c r="J730" s="112"/>
      <c r="K730" s="112"/>
      <c r="L730" s="112"/>
      <c r="M730" s="112"/>
      <c r="N730" s="112"/>
      <c r="O730" s="112"/>
      <c r="P730" s="112"/>
      <c r="Q730" s="112"/>
      <c r="R730" s="112"/>
      <c r="S730" s="112"/>
      <c r="T730" s="112"/>
      <c r="U730" s="112"/>
      <c r="V730" s="112"/>
      <c r="W730" s="112"/>
      <c r="X730" s="112"/>
      <c r="Y730" s="112"/>
      <c r="Z730" s="112"/>
    </row>
    <row r="731" spans="1:26" ht="13.5" customHeight="1" x14ac:dyDescent="0.2">
      <c r="A731" s="112"/>
      <c r="B731" s="112"/>
      <c r="C731" s="112"/>
      <c r="D731" s="113"/>
      <c r="E731" s="112"/>
      <c r="F731" s="112"/>
      <c r="G731" s="112"/>
      <c r="H731" s="112"/>
      <c r="I731" s="112"/>
      <c r="J731" s="112"/>
      <c r="K731" s="112"/>
      <c r="L731" s="112"/>
      <c r="M731" s="112"/>
      <c r="N731" s="112"/>
      <c r="O731" s="112"/>
      <c r="P731" s="112"/>
      <c r="Q731" s="112"/>
      <c r="R731" s="112"/>
      <c r="S731" s="112"/>
      <c r="T731" s="112"/>
      <c r="U731" s="112"/>
      <c r="V731" s="112"/>
      <c r="W731" s="112"/>
      <c r="X731" s="112"/>
      <c r="Y731" s="112"/>
      <c r="Z731" s="112"/>
    </row>
    <row r="732" spans="1:26" ht="13.5" customHeight="1" x14ac:dyDescent="0.2">
      <c r="A732" s="112"/>
      <c r="B732" s="112"/>
      <c r="C732" s="112"/>
      <c r="D732" s="113"/>
      <c r="E732" s="112"/>
      <c r="F732" s="112"/>
      <c r="G732" s="112"/>
      <c r="H732" s="112"/>
      <c r="I732" s="112"/>
      <c r="J732" s="112"/>
      <c r="K732" s="112"/>
      <c r="L732" s="112"/>
      <c r="M732" s="112"/>
      <c r="N732" s="112"/>
      <c r="O732" s="112"/>
      <c r="P732" s="112"/>
      <c r="Q732" s="112"/>
      <c r="R732" s="112"/>
      <c r="S732" s="112"/>
      <c r="T732" s="112"/>
      <c r="U732" s="112"/>
      <c r="V732" s="112"/>
      <c r="W732" s="112"/>
      <c r="X732" s="112"/>
      <c r="Y732" s="112"/>
      <c r="Z732" s="112"/>
    </row>
    <row r="733" spans="1:26" ht="13.5" customHeight="1" x14ac:dyDescent="0.2">
      <c r="A733" s="112"/>
      <c r="B733" s="112"/>
      <c r="C733" s="112"/>
      <c r="D733" s="113"/>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row>
    <row r="734" spans="1:26" ht="13.5" customHeight="1" x14ac:dyDescent="0.2">
      <c r="A734" s="112"/>
      <c r="B734" s="112"/>
      <c r="C734" s="112"/>
      <c r="D734" s="113"/>
      <c r="E734" s="112"/>
      <c r="F734" s="112"/>
      <c r="G734" s="112"/>
      <c r="H734" s="112"/>
      <c r="I734" s="112"/>
      <c r="J734" s="112"/>
      <c r="K734" s="112"/>
      <c r="L734" s="112"/>
      <c r="M734" s="112"/>
      <c r="N734" s="112"/>
      <c r="O734" s="112"/>
      <c r="P734" s="112"/>
      <c r="Q734" s="112"/>
      <c r="R734" s="112"/>
      <c r="S734" s="112"/>
      <c r="T734" s="112"/>
      <c r="U734" s="112"/>
      <c r="V734" s="112"/>
      <c r="W734" s="112"/>
      <c r="X734" s="112"/>
      <c r="Y734" s="112"/>
      <c r="Z734" s="112"/>
    </row>
    <row r="735" spans="1:26" ht="13.5" customHeight="1" x14ac:dyDescent="0.2">
      <c r="A735" s="112"/>
      <c r="B735" s="112"/>
      <c r="C735" s="112"/>
      <c r="D735" s="113"/>
      <c r="E735" s="112"/>
      <c r="F735" s="112"/>
      <c r="G735" s="112"/>
      <c r="H735" s="112"/>
      <c r="I735" s="112"/>
      <c r="J735" s="112"/>
      <c r="K735" s="112"/>
      <c r="L735" s="112"/>
      <c r="M735" s="112"/>
      <c r="N735" s="112"/>
      <c r="O735" s="112"/>
      <c r="P735" s="112"/>
      <c r="Q735" s="112"/>
      <c r="R735" s="112"/>
      <c r="S735" s="112"/>
      <c r="T735" s="112"/>
      <c r="U735" s="112"/>
      <c r="V735" s="112"/>
      <c r="W735" s="112"/>
      <c r="X735" s="112"/>
      <c r="Y735" s="112"/>
      <c r="Z735" s="112"/>
    </row>
    <row r="736" spans="1:26" ht="13.5" customHeight="1" x14ac:dyDescent="0.2">
      <c r="A736" s="112"/>
      <c r="B736" s="112"/>
      <c r="C736" s="112"/>
      <c r="D736" s="113"/>
      <c r="E736" s="112"/>
      <c r="F736" s="112"/>
      <c r="G736" s="112"/>
      <c r="H736" s="112"/>
      <c r="I736" s="112"/>
      <c r="J736" s="112"/>
      <c r="K736" s="112"/>
      <c r="L736" s="112"/>
      <c r="M736" s="112"/>
      <c r="N736" s="112"/>
      <c r="O736" s="112"/>
      <c r="P736" s="112"/>
      <c r="Q736" s="112"/>
      <c r="R736" s="112"/>
      <c r="S736" s="112"/>
      <c r="T736" s="112"/>
      <c r="U736" s="112"/>
      <c r="V736" s="112"/>
      <c r="W736" s="112"/>
      <c r="X736" s="112"/>
      <c r="Y736" s="112"/>
      <c r="Z736" s="112"/>
    </row>
    <row r="737" spans="1:26" ht="13.5" customHeight="1" x14ac:dyDescent="0.2">
      <c r="A737" s="112"/>
      <c r="B737" s="112"/>
      <c r="C737" s="112"/>
      <c r="D737" s="113"/>
      <c r="E737" s="112"/>
      <c r="F737" s="112"/>
      <c r="G737" s="112"/>
      <c r="H737" s="112"/>
      <c r="I737" s="112"/>
      <c r="J737" s="112"/>
      <c r="K737" s="112"/>
      <c r="L737" s="112"/>
      <c r="M737" s="112"/>
      <c r="N737" s="112"/>
      <c r="O737" s="112"/>
      <c r="P737" s="112"/>
      <c r="Q737" s="112"/>
      <c r="R737" s="112"/>
      <c r="S737" s="112"/>
      <c r="T737" s="112"/>
      <c r="U737" s="112"/>
      <c r="V737" s="112"/>
      <c r="W737" s="112"/>
      <c r="X737" s="112"/>
      <c r="Y737" s="112"/>
      <c r="Z737" s="112"/>
    </row>
    <row r="738" spans="1:26" ht="13.5" customHeight="1" x14ac:dyDescent="0.2">
      <c r="A738" s="112"/>
      <c r="B738" s="112"/>
      <c r="C738" s="112"/>
      <c r="D738" s="113"/>
      <c r="E738" s="112"/>
      <c r="F738" s="112"/>
      <c r="G738" s="112"/>
      <c r="H738" s="112"/>
      <c r="I738" s="112"/>
      <c r="J738" s="112"/>
      <c r="K738" s="112"/>
      <c r="L738" s="112"/>
      <c r="M738" s="112"/>
      <c r="N738" s="112"/>
      <c r="O738" s="112"/>
      <c r="P738" s="112"/>
      <c r="Q738" s="112"/>
      <c r="R738" s="112"/>
      <c r="S738" s="112"/>
      <c r="T738" s="112"/>
      <c r="U738" s="112"/>
      <c r="V738" s="112"/>
      <c r="W738" s="112"/>
      <c r="X738" s="112"/>
      <c r="Y738" s="112"/>
      <c r="Z738" s="112"/>
    </row>
    <row r="739" spans="1:26" ht="13.5" customHeight="1" x14ac:dyDescent="0.2">
      <c r="A739" s="112"/>
      <c r="B739" s="112"/>
      <c r="C739" s="112"/>
      <c r="D739" s="113"/>
      <c r="E739" s="112"/>
      <c r="F739" s="112"/>
      <c r="G739" s="112"/>
      <c r="H739" s="112"/>
      <c r="I739" s="112"/>
      <c r="J739" s="112"/>
      <c r="K739" s="112"/>
      <c r="L739" s="112"/>
      <c r="M739" s="112"/>
      <c r="N739" s="112"/>
      <c r="O739" s="112"/>
      <c r="P739" s="112"/>
      <c r="Q739" s="112"/>
      <c r="R739" s="112"/>
      <c r="S739" s="112"/>
      <c r="T739" s="112"/>
      <c r="U739" s="112"/>
      <c r="V739" s="112"/>
      <c r="W739" s="112"/>
      <c r="X739" s="112"/>
      <c r="Y739" s="112"/>
      <c r="Z739" s="112"/>
    </row>
    <row r="740" spans="1:26" ht="13.5" customHeight="1" x14ac:dyDescent="0.2">
      <c r="A740" s="112"/>
      <c r="B740" s="112"/>
      <c r="C740" s="112"/>
      <c r="D740" s="113"/>
      <c r="E740" s="112"/>
      <c r="F740" s="112"/>
      <c r="G740" s="112"/>
      <c r="H740" s="112"/>
      <c r="I740" s="112"/>
      <c r="J740" s="112"/>
      <c r="K740" s="112"/>
      <c r="L740" s="112"/>
      <c r="M740" s="112"/>
      <c r="N740" s="112"/>
      <c r="O740" s="112"/>
      <c r="P740" s="112"/>
      <c r="Q740" s="112"/>
      <c r="R740" s="112"/>
      <c r="S740" s="112"/>
      <c r="T740" s="112"/>
      <c r="U740" s="112"/>
      <c r="V740" s="112"/>
      <c r="W740" s="112"/>
      <c r="X740" s="112"/>
      <c r="Y740" s="112"/>
      <c r="Z740" s="112"/>
    </row>
    <row r="741" spans="1:26" ht="13.5" customHeight="1" x14ac:dyDescent="0.2">
      <c r="A741" s="112"/>
      <c r="B741" s="112"/>
      <c r="C741" s="112"/>
      <c r="D741" s="113"/>
      <c r="E741" s="112"/>
      <c r="F741" s="112"/>
      <c r="G741" s="112"/>
      <c r="H741" s="112"/>
      <c r="I741" s="112"/>
      <c r="J741" s="112"/>
      <c r="K741" s="112"/>
      <c r="L741" s="112"/>
      <c r="M741" s="112"/>
      <c r="N741" s="112"/>
      <c r="O741" s="112"/>
      <c r="P741" s="112"/>
      <c r="Q741" s="112"/>
      <c r="R741" s="112"/>
      <c r="S741" s="112"/>
      <c r="T741" s="112"/>
      <c r="U741" s="112"/>
      <c r="V741" s="112"/>
      <c r="W741" s="112"/>
      <c r="X741" s="112"/>
      <c r="Y741" s="112"/>
      <c r="Z741" s="112"/>
    </row>
    <row r="742" spans="1:26" ht="13.5" customHeight="1" x14ac:dyDescent="0.2">
      <c r="A742" s="112"/>
      <c r="B742" s="112"/>
      <c r="C742" s="112"/>
      <c r="D742" s="113"/>
      <c r="E742" s="112"/>
      <c r="F742" s="112"/>
      <c r="G742" s="112"/>
      <c r="H742" s="112"/>
      <c r="I742" s="112"/>
      <c r="J742" s="112"/>
      <c r="K742" s="112"/>
      <c r="L742" s="112"/>
      <c r="M742" s="112"/>
      <c r="N742" s="112"/>
      <c r="O742" s="112"/>
      <c r="P742" s="112"/>
      <c r="Q742" s="112"/>
      <c r="R742" s="112"/>
      <c r="S742" s="112"/>
      <c r="T742" s="112"/>
      <c r="U742" s="112"/>
      <c r="V742" s="112"/>
      <c r="W742" s="112"/>
      <c r="X742" s="112"/>
      <c r="Y742" s="112"/>
      <c r="Z742" s="112"/>
    </row>
    <row r="743" spans="1:26" ht="13.5" customHeight="1" x14ac:dyDescent="0.2">
      <c r="A743" s="112"/>
      <c r="B743" s="112"/>
      <c r="C743" s="112"/>
      <c r="D743" s="113"/>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row>
    <row r="744" spans="1:26" ht="13.5" customHeight="1" x14ac:dyDescent="0.2">
      <c r="A744" s="112"/>
      <c r="B744" s="112"/>
      <c r="C744" s="112"/>
      <c r="D744" s="113"/>
      <c r="E744" s="112"/>
      <c r="F744" s="112"/>
      <c r="G744" s="112"/>
      <c r="H744" s="112"/>
      <c r="I744" s="112"/>
      <c r="J744" s="112"/>
      <c r="K744" s="112"/>
      <c r="L744" s="112"/>
      <c r="M744" s="112"/>
      <c r="N744" s="112"/>
      <c r="O744" s="112"/>
      <c r="P744" s="112"/>
      <c r="Q744" s="112"/>
      <c r="R744" s="112"/>
      <c r="S744" s="112"/>
      <c r="T744" s="112"/>
      <c r="U744" s="112"/>
      <c r="V744" s="112"/>
      <c r="W744" s="112"/>
      <c r="X744" s="112"/>
      <c r="Y744" s="112"/>
      <c r="Z744" s="112"/>
    </row>
    <row r="745" spans="1:26" ht="13.5" customHeight="1" x14ac:dyDescent="0.2">
      <c r="A745" s="112"/>
      <c r="B745" s="112"/>
      <c r="C745" s="112"/>
      <c r="D745" s="113"/>
      <c r="E745" s="112"/>
      <c r="F745" s="112"/>
      <c r="G745" s="112"/>
      <c r="H745" s="112"/>
      <c r="I745" s="112"/>
      <c r="J745" s="112"/>
      <c r="K745" s="112"/>
      <c r="L745" s="112"/>
      <c r="M745" s="112"/>
      <c r="N745" s="112"/>
      <c r="O745" s="112"/>
      <c r="P745" s="112"/>
      <c r="Q745" s="112"/>
      <c r="R745" s="112"/>
      <c r="S745" s="112"/>
      <c r="T745" s="112"/>
      <c r="U745" s="112"/>
      <c r="V745" s="112"/>
      <c r="W745" s="112"/>
      <c r="X745" s="112"/>
      <c r="Y745" s="112"/>
      <c r="Z745" s="112"/>
    </row>
    <row r="746" spans="1:26" ht="13.5" customHeight="1" x14ac:dyDescent="0.2">
      <c r="A746" s="112"/>
      <c r="B746" s="112"/>
      <c r="C746" s="112"/>
      <c r="D746" s="113"/>
      <c r="E746" s="112"/>
      <c r="F746" s="112"/>
      <c r="G746" s="112"/>
      <c r="H746" s="112"/>
      <c r="I746" s="112"/>
      <c r="J746" s="112"/>
      <c r="K746" s="112"/>
      <c r="L746" s="112"/>
      <c r="M746" s="112"/>
      <c r="N746" s="112"/>
      <c r="O746" s="112"/>
      <c r="P746" s="112"/>
      <c r="Q746" s="112"/>
      <c r="R746" s="112"/>
      <c r="S746" s="112"/>
      <c r="T746" s="112"/>
      <c r="U746" s="112"/>
      <c r="V746" s="112"/>
      <c r="W746" s="112"/>
      <c r="X746" s="112"/>
      <c r="Y746" s="112"/>
      <c r="Z746" s="112"/>
    </row>
    <row r="747" spans="1:26" ht="13.5" customHeight="1" x14ac:dyDescent="0.2">
      <c r="A747" s="112"/>
      <c r="B747" s="112"/>
      <c r="C747" s="112"/>
      <c r="D747" s="113"/>
      <c r="E747" s="112"/>
      <c r="F747" s="112"/>
      <c r="G747" s="112"/>
      <c r="H747" s="112"/>
      <c r="I747" s="112"/>
      <c r="J747" s="112"/>
      <c r="K747" s="112"/>
      <c r="L747" s="112"/>
      <c r="M747" s="112"/>
      <c r="N747" s="112"/>
      <c r="O747" s="112"/>
      <c r="P747" s="112"/>
      <c r="Q747" s="112"/>
      <c r="R747" s="112"/>
      <c r="S747" s="112"/>
      <c r="T747" s="112"/>
      <c r="U747" s="112"/>
      <c r="V747" s="112"/>
      <c r="W747" s="112"/>
      <c r="X747" s="112"/>
      <c r="Y747" s="112"/>
      <c r="Z747" s="112"/>
    </row>
    <row r="748" spans="1:26" ht="13.5" customHeight="1" x14ac:dyDescent="0.2">
      <c r="A748" s="112"/>
      <c r="B748" s="112"/>
      <c r="C748" s="112"/>
      <c r="D748" s="113"/>
      <c r="E748" s="112"/>
      <c r="F748" s="112"/>
      <c r="G748" s="112"/>
      <c r="H748" s="112"/>
      <c r="I748" s="112"/>
      <c r="J748" s="112"/>
      <c r="K748" s="112"/>
      <c r="L748" s="112"/>
      <c r="M748" s="112"/>
      <c r="N748" s="112"/>
      <c r="O748" s="112"/>
      <c r="P748" s="112"/>
      <c r="Q748" s="112"/>
      <c r="R748" s="112"/>
      <c r="S748" s="112"/>
      <c r="T748" s="112"/>
      <c r="U748" s="112"/>
      <c r="V748" s="112"/>
      <c r="W748" s="112"/>
      <c r="X748" s="112"/>
      <c r="Y748" s="112"/>
      <c r="Z748" s="112"/>
    </row>
    <row r="749" spans="1:26" ht="13.5" customHeight="1" x14ac:dyDescent="0.2">
      <c r="A749" s="112"/>
      <c r="B749" s="112"/>
      <c r="C749" s="112"/>
      <c r="D749" s="113"/>
      <c r="E749" s="112"/>
      <c r="F749" s="112"/>
      <c r="G749" s="112"/>
      <c r="H749" s="112"/>
      <c r="I749" s="112"/>
      <c r="J749" s="112"/>
      <c r="K749" s="112"/>
      <c r="L749" s="112"/>
      <c r="M749" s="112"/>
      <c r="N749" s="112"/>
      <c r="O749" s="112"/>
      <c r="P749" s="112"/>
      <c r="Q749" s="112"/>
      <c r="R749" s="112"/>
      <c r="S749" s="112"/>
      <c r="T749" s="112"/>
      <c r="U749" s="112"/>
      <c r="V749" s="112"/>
      <c r="W749" s="112"/>
      <c r="X749" s="112"/>
      <c r="Y749" s="112"/>
      <c r="Z749" s="112"/>
    </row>
    <row r="750" spans="1:26" ht="13.5" customHeight="1" x14ac:dyDescent="0.2">
      <c r="A750" s="112"/>
      <c r="B750" s="112"/>
      <c r="C750" s="112"/>
      <c r="D750" s="113"/>
      <c r="E750" s="112"/>
      <c r="F750" s="112"/>
      <c r="G750" s="112"/>
      <c r="H750" s="112"/>
      <c r="I750" s="112"/>
      <c r="J750" s="112"/>
      <c r="K750" s="112"/>
      <c r="L750" s="112"/>
      <c r="M750" s="112"/>
      <c r="N750" s="112"/>
      <c r="O750" s="112"/>
      <c r="P750" s="112"/>
      <c r="Q750" s="112"/>
      <c r="R750" s="112"/>
      <c r="S750" s="112"/>
      <c r="T750" s="112"/>
      <c r="U750" s="112"/>
      <c r="V750" s="112"/>
      <c r="W750" s="112"/>
      <c r="X750" s="112"/>
      <c r="Y750" s="112"/>
      <c r="Z750" s="112"/>
    </row>
    <row r="751" spans="1:26" ht="13.5" customHeight="1" x14ac:dyDescent="0.2">
      <c r="A751" s="112"/>
      <c r="B751" s="112"/>
      <c r="C751" s="112"/>
      <c r="D751" s="113"/>
      <c r="E751" s="112"/>
      <c r="F751" s="112"/>
      <c r="G751" s="112"/>
      <c r="H751" s="112"/>
      <c r="I751" s="112"/>
      <c r="J751" s="112"/>
      <c r="K751" s="112"/>
      <c r="L751" s="112"/>
      <c r="M751" s="112"/>
      <c r="N751" s="112"/>
      <c r="O751" s="112"/>
      <c r="P751" s="112"/>
      <c r="Q751" s="112"/>
      <c r="R751" s="112"/>
      <c r="S751" s="112"/>
      <c r="T751" s="112"/>
      <c r="U751" s="112"/>
      <c r="V751" s="112"/>
      <c r="W751" s="112"/>
      <c r="X751" s="112"/>
      <c r="Y751" s="112"/>
      <c r="Z751" s="112"/>
    </row>
    <row r="752" spans="1:26" ht="13.5" customHeight="1" x14ac:dyDescent="0.2">
      <c r="A752" s="112"/>
      <c r="B752" s="112"/>
      <c r="C752" s="112"/>
      <c r="D752" s="113"/>
      <c r="E752" s="112"/>
      <c r="F752" s="112"/>
      <c r="G752" s="112"/>
      <c r="H752" s="112"/>
      <c r="I752" s="112"/>
      <c r="J752" s="112"/>
      <c r="K752" s="112"/>
      <c r="L752" s="112"/>
      <c r="M752" s="112"/>
      <c r="N752" s="112"/>
      <c r="O752" s="112"/>
      <c r="P752" s="112"/>
      <c r="Q752" s="112"/>
      <c r="R752" s="112"/>
      <c r="S752" s="112"/>
      <c r="T752" s="112"/>
      <c r="U752" s="112"/>
      <c r="V752" s="112"/>
      <c r="W752" s="112"/>
      <c r="X752" s="112"/>
      <c r="Y752" s="112"/>
      <c r="Z752" s="112"/>
    </row>
    <row r="753" spans="1:26" ht="13.5" customHeight="1" x14ac:dyDescent="0.2">
      <c r="A753" s="112"/>
      <c r="B753" s="112"/>
      <c r="C753" s="112"/>
      <c r="D753" s="113"/>
      <c r="E753" s="112"/>
      <c r="F753" s="112"/>
      <c r="G753" s="112"/>
      <c r="H753" s="112"/>
      <c r="I753" s="112"/>
      <c r="J753" s="112"/>
      <c r="K753" s="112"/>
      <c r="L753" s="112"/>
      <c r="M753" s="112"/>
      <c r="N753" s="112"/>
      <c r="O753" s="112"/>
      <c r="P753" s="112"/>
      <c r="Q753" s="112"/>
      <c r="R753" s="112"/>
      <c r="S753" s="112"/>
      <c r="T753" s="112"/>
      <c r="U753" s="112"/>
      <c r="V753" s="112"/>
      <c r="W753" s="112"/>
      <c r="X753" s="112"/>
      <c r="Y753" s="112"/>
      <c r="Z753" s="112"/>
    </row>
    <row r="754" spans="1:26" ht="13.5" customHeight="1" x14ac:dyDescent="0.2">
      <c r="A754" s="112"/>
      <c r="B754" s="112"/>
      <c r="C754" s="112"/>
      <c r="D754" s="113"/>
      <c r="E754" s="112"/>
      <c r="F754" s="112"/>
      <c r="G754" s="112"/>
      <c r="H754" s="112"/>
      <c r="I754" s="112"/>
      <c r="J754" s="112"/>
      <c r="K754" s="112"/>
      <c r="L754" s="112"/>
      <c r="M754" s="112"/>
      <c r="N754" s="112"/>
      <c r="O754" s="112"/>
      <c r="P754" s="112"/>
      <c r="Q754" s="112"/>
      <c r="R754" s="112"/>
      <c r="S754" s="112"/>
      <c r="T754" s="112"/>
      <c r="U754" s="112"/>
      <c r="V754" s="112"/>
      <c r="W754" s="112"/>
      <c r="X754" s="112"/>
      <c r="Y754" s="112"/>
      <c r="Z754" s="112"/>
    </row>
    <row r="755" spans="1:26" ht="13.5" customHeight="1" x14ac:dyDescent="0.2">
      <c r="A755" s="112"/>
      <c r="B755" s="112"/>
      <c r="C755" s="112"/>
      <c r="D755" s="113"/>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row>
    <row r="756" spans="1:26" ht="13.5" customHeight="1" x14ac:dyDescent="0.2">
      <c r="A756" s="112"/>
      <c r="B756" s="112"/>
      <c r="C756" s="112"/>
      <c r="D756" s="113"/>
      <c r="E756" s="112"/>
      <c r="F756" s="112"/>
      <c r="G756" s="112"/>
      <c r="H756" s="112"/>
      <c r="I756" s="112"/>
      <c r="J756" s="112"/>
      <c r="K756" s="112"/>
      <c r="L756" s="112"/>
      <c r="M756" s="112"/>
      <c r="N756" s="112"/>
      <c r="O756" s="112"/>
      <c r="P756" s="112"/>
      <c r="Q756" s="112"/>
      <c r="R756" s="112"/>
      <c r="S756" s="112"/>
      <c r="T756" s="112"/>
      <c r="U756" s="112"/>
      <c r="V756" s="112"/>
      <c r="W756" s="112"/>
      <c r="X756" s="112"/>
      <c r="Y756" s="112"/>
      <c r="Z756" s="112"/>
    </row>
    <row r="757" spans="1:26" ht="13.5" customHeight="1" x14ac:dyDescent="0.2">
      <c r="A757" s="112"/>
      <c r="B757" s="112"/>
      <c r="C757" s="112"/>
      <c r="D757" s="113"/>
      <c r="E757" s="112"/>
      <c r="F757" s="112"/>
      <c r="G757" s="112"/>
      <c r="H757" s="112"/>
      <c r="I757" s="112"/>
      <c r="J757" s="112"/>
      <c r="K757" s="112"/>
      <c r="L757" s="112"/>
      <c r="M757" s="112"/>
      <c r="N757" s="112"/>
      <c r="O757" s="112"/>
      <c r="P757" s="112"/>
      <c r="Q757" s="112"/>
      <c r="R757" s="112"/>
      <c r="S757" s="112"/>
      <c r="T757" s="112"/>
      <c r="U757" s="112"/>
      <c r="V757" s="112"/>
      <c r="W757" s="112"/>
      <c r="X757" s="112"/>
      <c r="Y757" s="112"/>
      <c r="Z757" s="112"/>
    </row>
    <row r="758" spans="1:26" ht="13.5" customHeight="1" x14ac:dyDescent="0.2">
      <c r="A758" s="112"/>
      <c r="B758" s="112"/>
      <c r="C758" s="112"/>
      <c r="D758" s="113"/>
      <c r="E758" s="112"/>
      <c r="F758" s="112"/>
      <c r="G758" s="112"/>
      <c r="H758" s="112"/>
      <c r="I758" s="112"/>
      <c r="J758" s="112"/>
      <c r="K758" s="112"/>
      <c r="L758" s="112"/>
      <c r="M758" s="112"/>
      <c r="N758" s="112"/>
      <c r="O758" s="112"/>
      <c r="P758" s="112"/>
      <c r="Q758" s="112"/>
      <c r="R758" s="112"/>
      <c r="S758" s="112"/>
      <c r="T758" s="112"/>
      <c r="U758" s="112"/>
      <c r="V758" s="112"/>
      <c r="W758" s="112"/>
      <c r="X758" s="112"/>
      <c r="Y758" s="112"/>
      <c r="Z758" s="112"/>
    </row>
    <row r="759" spans="1:26" ht="13.5" customHeight="1" x14ac:dyDescent="0.2">
      <c r="A759" s="112"/>
      <c r="B759" s="112"/>
      <c r="C759" s="112"/>
      <c r="D759" s="113"/>
      <c r="E759" s="112"/>
      <c r="F759" s="112"/>
      <c r="G759" s="112"/>
      <c r="H759" s="112"/>
      <c r="I759" s="112"/>
      <c r="J759" s="112"/>
      <c r="K759" s="112"/>
      <c r="L759" s="112"/>
      <c r="M759" s="112"/>
      <c r="N759" s="112"/>
      <c r="O759" s="112"/>
      <c r="P759" s="112"/>
      <c r="Q759" s="112"/>
      <c r="R759" s="112"/>
      <c r="S759" s="112"/>
      <c r="T759" s="112"/>
      <c r="U759" s="112"/>
      <c r="V759" s="112"/>
      <c r="W759" s="112"/>
      <c r="X759" s="112"/>
      <c r="Y759" s="112"/>
      <c r="Z759" s="112"/>
    </row>
    <row r="760" spans="1:26" ht="13.5" customHeight="1" x14ac:dyDescent="0.2">
      <c r="A760" s="112"/>
      <c r="B760" s="112"/>
      <c r="C760" s="112"/>
      <c r="D760" s="113"/>
      <c r="E760" s="112"/>
      <c r="F760" s="112"/>
      <c r="G760" s="112"/>
      <c r="H760" s="112"/>
      <c r="I760" s="112"/>
      <c r="J760" s="112"/>
      <c r="K760" s="112"/>
      <c r="L760" s="112"/>
      <c r="M760" s="112"/>
      <c r="N760" s="112"/>
      <c r="O760" s="112"/>
      <c r="P760" s="112"/>
      <c r="Q760" s="112"/>
      <c r="R760" s="112"/>
      <c r="S760" s="112"/>
      <c r="T760" s="112"/>
      <c r="U760" s="112"/>
      <c r="V760" s="112"/>
      <c r="W760" s="112"/>
      <c r="X760" s="112"/>
      <c r="Y760" s="112"/>
      <c r="Z760" s="112"/>
    </row>
    <row r="761" spans="1:26" ht="13.5" customHeight="1" x14ac:dyDescent="0.2">
      <c r="A761" s="112"/>
      <c r="B761" s="112"/>
      <c r="C761" s="112"/>
      <c r="D761" s="113"/>
      <c r="E761" s="112"/>
      <c r="F761" s="112"/>
      <c r="G761" s="112"/>
      <c r="H761" s="112"/>
      <c r="I761" s="112"/>
      <c r="J761" s="112"/>
      <c r="K761" s="112"/>
      <c r="L761" s="112"/>
      <c r="M761" s="112"/>
      <c r="N761" s="112"/>
      <c r="O761" s="112"/>
      <c r="P761" s="112"/>
      <c r="Q761" s="112"/>
      <c r="R761" s="112"/>
      <c r="S761" s="112"/>
      <c r="T761" s="112"/>
      <c r="U761" s="112"/>
      <c r="V761" s="112"/>
      <c r="W761" s="112"/>
      <c r="X761" s="112"/>
      <c r="Y761" s="112"/>
      <c r="Z761" s="112"/>
    </row>
    <row r="762" spans="1:26" ht="13.5" customHeight="1" x14ac:dyDescent="0.2">
      <c r="A762" s="112"/>
      <c r="B762" s="112"/>
      <c r="C762" s="112"/>
      <c r="D762" s="113"/>
      <c r="E762" s="112"/>
      <c r="F762" s="112"/>
      <c r="G762" s="112"/>
      <c r="H762" s="112"/>
      <c r="I762" s="112"/>
      <c r="J762" s="112"/>
      <c r="K762" s="112"/>
      <c r="L762" s="112"/>
      <c r="M762" s="112"/>
      <c r="N762" s="112"/>
      <c r="O762" s="112"/>
      <c r="P762" s="112"/>
      <c r="Q762" s="112"/>
      <c r="R762" s="112"/>
      <c r="S762" s="112"/>
      <c r="T762" s="112"/>
      <c r="U762" s="112"/>
      <c r="V762" s="112"/>
      <c r="W762" s="112"/>
      <c r="X762" s="112"/>
      <c r="Y762" s="112"/>
      <c r="Z762" s="112"/>
    </row>
    <row r="763" spans="1:26" ht="13.5" customHeight="1" x14ac:dyDescent="0.2">
      <c r="A763" s="112"/>
      <c r="B763" s="112"/>
      <c r="C763" s="112"/>
      <c r="D763" s="113"/>
      <c r="E763" s="112"/>
      <c r="F763" s="112"/>
      <c r="G763" s="112"/>
      <c r="H763" s="112"/>
      <c r="I763" s="112"/>
      <c r="J763" s="112"/>
      <c r="K763" s="112"/>
      <c r="L763" s="112"/>
      <c r="M763" s="112"/>
      <c r="N763" s="112"/>
      <c r="O763" s="112"/>
      <c r="P763" s="112"/>
      <c r="Q763" s="112"/>
      <c r="R763" s="112"/>
      <c r="S763" s="112"/>
      <c r="T763" s="112"/>
      <c r="U763" s="112"/>
      <c r="V763" s="112"/>
      <c r="W763" s="112"/>
      <c r="X763" s="112"/>
      <c r="Y763" s="112"/>
      <c r="Z763" s="112"/>
    </row>
    <row r="764" spans="1:26" ht="13.5" customHeight="1" x14ac:dyDescent="0.2">
      <c r="A764" s="112"/>
      <c r="B764" s="112"/>
      <c r="C764" s="112"/>
      <c r="D764" s="113"/>
      <c r="E764" s="112"/>
      <c r="F764" s="112"/>
      <c r="G764" s="112"/>
      <c r="H764" s="112"/>
      <c r="I764" s="112"/>
      <c r="J764" s="112"/>
      <c r="K764" s="112"/>
      <c r="L764" s="112"/>
      <c r="M764" s="112"/>
      <c r="N764" s="112"/>
      <c r="O764" s="112"/>
      <c r="P764" s="112"/>
      <c r="Q764" s="112"/>
      <c r="R764" s="112"/>
      <c r="S764" s="112"/>
      <c r="T764" s="112"/>
      <c r="U764" s="112"/>
      <c r="V764" s="112"/>
      <c r="W764" s="112"/>
      <c r="X764" s="112"/>
      <c r="Y764" s="112"/>
      <c r="Z764" s="112"/>
    </row>
    <row r="765" spans="1:26" ht="13.5" customHeight="1" x14ac:dyDescent="0.2">
      <c r="A765" s="112"/>
      <c r="B765" s="112"/>
      <c r="C765" s="112"/>
      <c r="D765" s="113"/>
      <c r="E765" s="112"/>
      <c r="F765" s="112"/>
      <c r="G765" s="112"/>
      <c r="H765" s="112"/>
      <c r="I765" s="112"/>
      <c r="J765" s="112"/>
      <c r="K765" s="112"/>
      <c r="L765" s="112"/>
      <c r="M765" s="112"/>
      <c r="N765" s="112"/>
      <c r="O765" s="112"/>
      <c r="P765" s="112"/>
      <c r="Q765" s="112"/>
      <c r="R765" s="112"/>
      <c r="S765" s="112"/>
      <c r="T765" s="112"/>
      <c r="U765" s="112"/>
      <c r="V765" s="112"/>
      <c r="W765" s="112"/>
      <c r="X765" s="112"/>
      <c r="Y765" s="112"/>
      <c r="Z765" s="112"/>
    </row>
    <row r="766" spans="1:26" ht="13.5" customHeight="1" x14ac:dyDescent="0.2">
      <c r="A766" s="112"/>
      <c r="B766" s="112"/>
      <c r="C766" s="112"/>
      <c r="D766" s="113"/>
      <c r="E766" s="112"/>
      <c r="F766" s="112"/>
      <c r="G766" s="112"/>
      <c r="H766" s="112"/>
      <c r="I766" s="112"/>
      <c r="J766" s="112"/>
      <c r="K766" s="112"/>
      <c r="L766" s="112"/>
      <c r="M766" s="112"/>
      <c r="N766" s="112"/>
      <c r="O766" s="112"/>
      <c r="P766" s="112"/>
      <c r="Q766" s="112"/>
      <c r="R766" s="112"/>
      <c r="S766" s="112"/>
      <c r="T766" s="112"/>
      <c r="U766" s="112"/>
      <c r="V766" s="112"/>
      <c r="W766" s="112"/>
      <c r="X766" s="112"/>
      <c r="Y766" s="112"/>
      <c r="Z766" s="112"/>
    </row>
    <row r="767" spans="1:26" ht="13.5" customHeight="1" x14ac:dyDescent="0.2">
      <c r="A767" s="112"/>
      <c r="B767" s="112"/>
      <c r="C767" s="112"/>
      <c r="D767" s="113"/>
      <c r="E767" s="112"/>
      <c r="F767" s="112"/>
      <c r="G767" s="112"/>
      <c r="H767" s="112"/>
      <c r="I767" s="112"/>
      <c r="J767" s="112"/>
      <c r="K767" s="112"/>
      <c r="L767" s="112"/>
      <c r="M767" s="112"/>
      <c r="N767" s="112"/>
      <c r="O767" s="112"/>
      <c r="P767" s="112"/>
      <c r="Q767" s="112"/>
      <c r="R767" s="112"/>
      <c r="S767" s="112"/>
      <c r="T767" s="112"/>
      <c r="U767" s="112"/>
      <c r="V767" s="112"/>
      <c r="W767" s="112"/>
      <c r="X767" s="112"/>
      <c r="Y767" s="112"/>
      <c r="Z767" s="112"/>
    </row>
    <row r="768" spans="1:26" ht="13.5" customHeight="1" x14ac:dyDescent="0.2">
      <c r="A768" s="112"/>
      <c r="B768" s="112"/>
      <c r="C768" s="112"/>
      <c r="D768" s="113"/>
      <c r="E768" s="112"/>
      <c r="F768" s="112"/>
      <c r="G768" s="112"/>
      <c r="H768" s="112"/>
      <c r="I768" s="112"/>
      <c r="J768" s="112"/>
      <c r="K768" s="112"/>
      <c r="L768" s="112"/>
      <c r="M768" s="112"/>
      <c r="N768" s="112"/>
      <c r="O768" s="112"/>
      <c r="P768" s="112"/>
      <c r="Q768" s="112"/>
      <c r="R768" s="112"/>
      <c r="S768" s="112"/>
      <c r="T768" s="112"/>
      <c r="U768" s="112"/>
      <c r="V768" s="112"/>
      <c r="W768" s="112"/>
      <c r="X768" s="112"/>
      <c r="Y768" s="112"/>
      <c r="Z768" s="112"/>
    </row>
    <row r="769" spans="1:26" ht="13.5" customHeight="1" x14ac:dyDescent="0.2">
      <c r="A769" s="112"/>
      <c r="B769" s="112"/>
      <c r="C769" s="112"/>
      <c r="D769" s="113"/>
      <c r="E769" s="112"/>
      <c r="F769" s="112"/>
      <c r="G769" s="112"/>
      <c r="H769" s="112"/>
      <c r="I769" s="112"/>
      <c r="J769" s="112"/>
      <c r="K769" s="112"/>
      <c r="L769" s="112"/>
      <c r="M769" s="112"/>
      <c r="N769" s="112"/>
      <c r="O769" s="112"/>
      <c r="P769" s="112"/>
      <c r="Q769" s="112"/>
      <c r="R769" s="112"/>
      <c r="S769" s="112"/>
      <c r="T769" s="112"/>
      <c r="U769" s="112"/>
      <c r="V769" s="112"/>
      <c r="W769" s="112"/>
      <c r="X769" s="112"/>
      <c r="Y769" s="112"/>
      <c r="Z769" s="112"/>
    </row>
    <row r="770" spans="1:26" ht="13.5" customHeight="1" x14ac:dyDescent="0.2">
      <c r="A770" s="112"/>
      <c r="B770" s="112"/>
      <c r="C770" s="112"/>
      <c r="D770" s="113"/>
      <c r="E770" s="112"/>
      <c r="F770" s="112"/>
      <c r="G770" s="112"/>
      <c r="H770" s="112"/>
      <c r="I770" s="112"/>
      <c r="J770" s="112"/>
      <c r="K770" s="112"/>
      <c r="L770" s="112"/>
      <c r="M770" s="112"/>
      <c r="N770" s="112"/>
      <c r="O770" s="112"/>
      <c r="P770" s="112"/>
      <c r="Q770" s="112"/>
      <c r="R770" s="112"/>
      <c r="S770" s="112"/>
      <c r="T770" s="112"/>
      <c r="U770" s="112"/>
      <c r="V770" s="112"/>
      <c r="W770" s="112"/>
      <c r="X770" s="112"/>
      <c r="Y770" s="112"/>
      <c r="Z770" s="112"/>
    </row>
    <row r="771" spans="1:26" ht="13.5" customHeight="1" x14ac:dyDescent="0.2">
      <c r="A771" s="112"/>
      <c r="B771" s="112"/>
      <c r="C771" s="112"/>
      <c r="D771" s="113"/>
      <c r="E771" s="112"/>
      <c r="F771" s="112"/>
      <c r="G771" s="112"/>
      <c r="H771" s="112"/>
      <c r="I771" s="112"/>
      <c r="J771" s="112"/>
      <c r="K771" s="112"/>
      <c r="L771" s="112"/>
      <c r="M771" s="112"/>
      <c r="N771" s="112"/>
      <c r="O771" s="112"/>
      <c r="P771" s="112"/>
      <c r="Q771" s="112"/>
      <c r="R771" s="112"/>
      <c r="S771" s="112"/>
      <c r="T771" s="112"/>
      <c r="U771" s="112"/>
      <c r="V771" s="112"/>
      <c r="W771" s="112"/>
      <c r="X771" s="112"/>
      <c r="Y771" s="112"/>
      <c r="Z771" s="112"/>
    </row>
    <row r="772" spans="1:26" ht="13.5" customHeight="1" x14ac:dyDescent="0.2">
      <c r="A772" s="112"/>
      <c r="B772" s="112"/>
      <c r="C772" s="112"/>
      <c r="D772" s="113"/>
      <c r="E772" s="112"/>
      <c r="F772" s="112"/>
      <c r="G772" s="112"/>
      <c r="H772" s="112"/>
      <c r="I772" s="112"/>
      <c r="J772" s="112"/>
      <c r="K772" s="112"/>
      <c r="L772" s="112"/>
      <c r="M772" s="112"/>
      <c r="N772" s="112"/>
      <c r="O772" s="112"/>
      <c r="P772" s="112"/>
      <c r="Q772" s="112"/>
      <c r="R772" s="112"/>
      <c r="S772" s="112"/>
      <c r="T772" s="112"/>
      <c r="U772" s="112"/>
      <c r="V772" s="112"/>
      <c r="W772" s="112"/>
      <c r="X772" s="112"/>
      <c r="Y772" s="112"/>
      <c r="Z772" s="112"/>
    </row>
    <row r="773" spans="1:26" ht="13.5" customHeight="1" x14ac:dyDescent="0.2">
      <c r="A773" s="112"/>
      <c r="B773" s="112"/>
      <c r="C773" s="112"/>
      <c r="D773" s="113"/>
      <c r="E773" s="112"/>
      <c r="F773" s="112"/>
      <c r="G773" s="112"/>
      <c r="H773" s="112"/>
      <c r="I773" s="112"/>
      <c r="J773" s="112"/>
      <c r="K773" s="112"/>
      <c r="L773" s="112"/>
      <c r="M773" s="112"/>
      <c r="N773" s="112"/>
      <c r="O773" s="112"/>
      <c r="P773" s="112"/>
      <c r="Q773" s="112"/>
      <c r="R773" s="112"/>
      <c r="S773" s="112"/>
      <c r="T773" s="112"/>
      <c r="U773" s="112"/>
      <c r="V773" s="112"/>
      <c r="W773" s="112"/>
      <c r="X773" s="112"/>
      <c r="Y773" s="112"/>
      <c r="Z773" s="112"/>
    </row>
    <row r="774" spans="1:26" ht="13.5" customHeight="1" x14ac:dyDescent="0.2">
      <c r="A774" s="112"/>
      <c r="B774" s="112"/>
      <c r="C774" s="112"/>
      <c r="D774" s="113"/>
      <c r="E774" s="112"/>
      <c r="F774" s="112"/>
      <c r="G774" s="112"/>
      <c r="H774" s="112"/>
      <c r="I774" s="112"/>
      <c r="J774" s="112"/>
      <c r="K774" s="112"/>
      <c r="L774" s="112"/>
      <c r="M774" s="112"/>
      <c r="N774" s="112"/>
      <c r="O774" s="112"/>
      <c r="P774" s="112"/>
      <c r="Q774" s="112"/>
      <c r="R774" s="112"/>
      <c r="S774" s="112"/>
      <c r="T774" s="112"/>
      <c r="U774" s="112"/>
      <c r="V774" s="112"/>
      <c r="W774" s="112"/>
      <c r="X774" s="112"/>
      <c r="Y774" s="112"/>
      <c r="Z774" s="112"/>
    </row>
    <row r="775" spans="1:26" ht="13.5" customHeight="1" x14ac:dyDescent="0.2">
      <c r="A775" s="112"/>
      <c r="B775" s="112"/>
      <c r="C775" s="112"/>
      <c r="D775" s="113"/>
      <c r="E775" s="112"/>
      <c r="F775" s="112"/>
      <c r="G775" s="112"/>
      <c r="H775" s="112"/>
      <c r="I775" s="112"/>
      <c r="J775" s="112"/>
      <c r="K775" s="112"/>
      <c r="L775" s="112"/>
      <c r="M775" s="112"/>
      <c r="N775" s="112"/>
      <c r="O775" s="112"/>
      <c r="P775" s="112"/>
      <c r="Q775" s="112"/>
      <c r="R775" s="112"/>
      <c r="S775" s="112"/>
      <c r="T775" s="112"/>
      <c r="U775" s="112"/>
      <c r="V775" s="112"/>
      <c r="W775" s="112"/>
      <c r="X775" s="112"/>
      <c r="Y775" s="112"/>
      <c r="Z775" s="112"/>
    </row>
    <row r="776" spans="1:26" ht="13.5" customHeight="1" x14ac:dyDescent="0.2">
      <c r="A776" s="112"/>
      <c r="B776" s="112"/>
      <c r="C776" s="112"/>
      <c r="D776" s="113"/>
      <c r="E776" s="112"/>
      <c r="F776" s="112"/>
      <c r="G776" s="112"/>
      <c r="H776" s="112"/>
      <c r="I776" s="112"/>
      <c r="J776" s="112"/>
      <c r="K776" s="112"/>
      <c r="L776" s="112"/>
      <c r="M776" s="112"/>
      <c r="N776" s="112"/>
      <c r="O776" s="112"/>
      <c r="P776" s="112"/>
      <c r="Q776" s="112"/>
      <c r="R776" s="112"/>
      <c r="S776" s="112"/>
      <c r="T776" s="112"/>
      <c r="U776" s="112"/>
      <c r="V776" s="112"/>
      <c r="W776" s="112"/>
      <c r="X776" s="112"/>
      <c r="Y776" s="112"/>
      <c r="Z776" s="112"/>
    </row>
    <row r="777" spans="1:26" ht="13.5" customHeight="1" x14ac:dyDescent="0.2">
      <c r="A777" s="112"/>
      <c r="B777" s="112"/>
      <c r="C777" s="112"/>
      <c r="D777" s="113"/>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row>
    <row r="778" spans="1:26" ht="13.5" customHeight="1" x14ac:dyDescent="0.2">
      <c r="A778" s="112"/>
      <c r="B778" s="112"/>
      <c r="C778" s="112"/>
      <c r="D778" s="113"/>
      <c r="E778" s="112"/>
      <c r="F778" s="112"/>
      <c r="G778" s="112"/>
      <c r="H778" s="112"/>
      <c r="I778" s="112"/>
      <c r="J778" s="112"/>
      <c r="K778" s="112"/>
      <c r="L778" s="112"/>
      <c r="M778" s="112"/>
      <c r="N778" s="112"/>
      <c r="O778" s="112"/>
      <c r="P778" s="112"/>
      <c r="Q778" s="112"/>
      <c r="R778" s="112"/>
      <c r="S778" s="112"/>
      <c r="T778" s="112"/>
      <c r="U778" s="112"/>
      <c r="V778" s="112"/>
      <c r="W778" s="112"/>
      <c r="X778" s="112"/>
      <c r="Y778" s="112"/>
      <c r="Z778" s="112"/>
    </row>
    <row r="779" spans="1:26" ht="13.5" customHeight="1" x14ac:dyDescent="0.2">
      <c r="A779" s="112"/>
      <c r="B779" s="112"/>
      <c r="C779" s="112"/>
      <c r="D779" s="113"/>
      <c r="E779" s="112"/>
      <c r="F779" s="112"/>
      <c r="G779" s="112"/>
      <c r="H779" s="112"/>
      <c r="I779" s="112"/>
      <c r="J779" s="112"/>
      <c r="K779" s="112"/>
      <c r="L779" s="112"/>
      <c r="M779" s="112"/>
      <c r="N779" s="112"/>
      <c r="O779" s="112"/>
      <c r="P779" s="112"/>
      <c r="Q779" s="112"/>
      <c r="R779" s="112"/>
      <c r="S779" s="112"/>
      <c r="T779" s="112"/>
      <c r="U779" s="112"/>
      <c r="V779" s="112"/>
      <c r="W779" s="112"/>
      <c r="X779" s="112"/>
      <c r="Y779" s="112"/>
      <c r="Z779" s="112"/>
    </row>
    <row r="780" spans="1:26" ht="13.5" customHeight="1" x14ac:dyDescent="0.2">
      <c r="A780" s="112"/>
      <c r="B780" s="112"/>
      <c r="C780" s="112"/>
      <c r="D780" s="113"/>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112"/>
    </row>
    <row r="781" spans="1:26" ht="13.5" customHeight="1" x14ac:dyDescent="0.2">
      <c r="A781" s="112"/>
      <c r="B781" s="112"/>
      <c r="C781" s="112"/>
      <c r="D781" s="113"/>
      <c r="E781" s="112"/>
      <c r="F781" s="112"/>
      <c r="G781" s="112"/>
      <c r="H781" s="112"/>
      <c r="I781" s="112"/>
      <c r="J781" s="112"/>
      <c r="K781" s="112"/>
      <c r="L781" s="112"/>
      <c r="M781" s="112"/>
      <c r="N781" s="112"/>
      <c r="O781" s="112"/>
      <c r="P781" s="112"/>
      <c r="Q781" s="112"/>
      <c r="R781" s="112"/>
      <c r="S781" s="112"/>
      <c r="T781" s="112"/>
      <c r="U781" s="112"/>
      <c r="V781" s="112"/>
      <c r="W781" s="112"/>
      <c r="X781" s="112"/>
      <c r="Y781" s="112"/>
      <c r="Z781" s="112"/>
    </row>
    <row r="782" spans="1:26" ht="13.5" customHeight="1" x14ac:dyDescent="0.2">
      <c r="A782" s="112"/>
      <c r="B782" s="112"/>
      <c r="C782" s="112"/>
      <c r="D782" s="113"/>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row>
    <row r="783" spans="1:26" ht="13.5" customHeight="1" x14ac:dyDescent="0.2">
      <c r="A783" s="112"/>
      <c r="B783" s="112"/>
      <c r="C783" s="112"/>
      <c r="D783" s="113"/>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row>
    <row r="784" spans="1:26" ht="13.5" customHeight="1" x14ac:dyDescent="0.2">
      <c r="A784" s="112"/>
      <c r="B784" s="112"/>
      <c r="C784" s="112"/>
      <c r="D784" s="113"/>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112"/>
    </row>
    <row r="785" spans="1:26" ht="13.5" customHeight="1" x14ac:dyDescent="0.2">
      <c r="A785" s="112"/>
      <c r="B785" s="112"/>
      <c r="C785" s="112"/>
      <c r="D785" s="113"/>
      <c r="E785" s="112"/>
      <c r="F785" s="112"/>
      <c r="G785" s="112"/>
      <c r="H785" s="112"/>
      <c r="I785" s="112"/>
      <c r="J785" s="112"/>
      <c r="K785" s="112"/>
      <c r="L785" s="112"/>
      <c r="M785" s="112"/>
      <c r="N785" s="112"/>
      <c r="O785" s="112"/>
      <c r="P785" s="112"/>
      <c r="Q785" s="112"/>
      <c r="R785" s="112"/>
      <c r="S785" s="112"/>
      <c r="T785" s="112"/>
      <c r="U785" s="112"/>
      <c r="V785" s="112"/>
      <c r="W785" s="112"/>
      <c r="X785" s="112"/>
      <c r="Y785" s="112"/>
      <c r="Z785" s="112"/>
    </row>
    <row r="786" spans="1:26" ht="13.5" customHeight="1" x14ac:dyDescent="0.2">
      <c r="A786" s="112"/>
      <c r="B786" s="112"/>
      <c r="C786" s="112"/>
      <c r="D786" s="113"/>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row>
    <row r="787" spans="1:26" ht="13.5" customHeight="1" x14ac:dyDescent="0.2">
      <c r="A787" s="112"/>
      <c r="B787" s="112"/>
      <c r="C787" s="112"/>
      <c r="D787" s="113"/>
      <c r="E787" s="112"/>
      <c r="F787" s="112"/>
      <c r="G787" s="112"/>
      <c r="H787" s="112"/>
      <c r="I787" s="112"/>
      <c r="J787" s="112"/>
      <c r="K787" s="112"/>
      <c r="L787" s="112"/>
      <c r="M787" s="112"/>
      <c r="N787" s="112"/>
      <c r="O787" s="112"/>
      <c r="P787" s="112"/>
      <c r="Q787" s="112"/>
      <c r="R787" s="112"/>
      <c r="S787" s="112"/>
      <c r="T787" s="112"/>
      <c r="U787" s="112"/>
      <c r="V787" s="112"/>
      <c r="W787" s="112"/>
      <c r="X787" s="112"/>
      <c r="Y787" s="112"/>
      <c r="Z787" s="112"/>
    </row>
    <row r="788" spans="1:26" ht="13.5" customHeight="1" x14ac:dyDescent="0.2">
      <c r="A788" s="112"/>
      <c r="B788" s="112"/>
      <c r="C788" s="112"/>
      <c r="D788" s="113"/>
      <c r="E788" s="112"/>
      <c r="F788" s="112"/>
      <c r="G788" s="112"/>
      <c r="H788" s="112"/>
      <c r="I788" s="112"/>
      <c r="J788" s="112"/>
      <c r="K788" s="112"/>
      <c r="L788" s="112"/>
      <c r="M788" s="112"/>
      <c r="N788" s="112"/>
      <c r="O788" s="112"/>
      <c r="P788" s="112"/>
      <c r="Q788" s="112"/>
      <c r="R788" s="112"/>
      <c r="S788" s="112"/>
      <c r="T788" s="112"/>
      <c r="U788" s="112"/>
      <c r="V788" s="112"/>
      <c r="W788" s="112"/>
      <c r="X788" s="112"/>
      <c r="Y788" s="112"/>
      <c r="Z788" s="112"/>
    </row>
    <row r="789" spans="1:26" ht="13.5" customHeight="1" x14ac:dyDescent="0.2">
      <c r="A789" s="112"/>
      <c r="B789" s="112"/>
      <c r="C789" s="112"/>
      <c r="D789" s="113"/>
      <c r="E789" s="112"/>
      <c r="F789" s="112"/>
      <c r="G789" s="112"/>
      <c r="H789" s="112"/>
      <c r="I789" s="112"/>
      <c r="J789" s="112"/>
      <c r="K789" s="112"/>
      <c r="L789" s="112"/>
      <c r="M789" s="112"/>
      <c r="N789" s="112"/>
      <c r="O789" s="112"/>
      <c r="P789" s="112"/>
      <c r="Q789" s="112"/>
      <c r="R789" s="112"/>
      <c r="S789" s="112"/>
      <c r="T789" s="112"/>
      <c r="U789" s="112"/>
      <c r="V789" s="112"/>
      <c r="W789" s="112"/>
      <c r="X789" s="112"/>
      <c r="Y789" s="112"/>
      <c r="Z789" s="112"/>
    </row>
    <row r="790" spans="1:26" ht="13.5" customHeight="1" x14ac:dyDescent="0.2">
      <c r="A790" s="112"/>
      <c r="B790" s="112"/>
      <c r="C790" s="112"/>
      <c r="D790" s="113"/>
      <c r="E790" s="112"/>
      <c r="F790" s="112"/>
      <c r="G790" s="112"/>
      <c r="H790" s="112"/>
      <c r="I790" s="112"/>
      <c r="J790" s="112"/>
      <c r="K790" s="112"/>
      <c r="L790" s="112"/>
      <c r="M790" s="112"/>
      <c r="N790" s="112"/>
      <c r="O790" s="112"/>
      <c r="P790" s="112"/>
      <c r="Q790" s="112"/>
      <c r="R790" s="112"/>
      <c r="S790" s="112"/>
      <c r="T790" s="112"/>
      <c r="U790" s="112"/>
      <c r="V790" s="112"/>
      <c r="W790" s="112"/>
      <c r="X790" s="112"/>
      <c r="Y790" s="112"/>
      <c r="Z790" s="112"/>
    </row>
    <row r="791" spans="1:26" ht="13.5" customHeight="1" x14ac:dyDescent="0.2">
      <c r="A791" s="112"/>
      <c r="B791" s="112"/>
      <c r="C791" s="112"/>
      <c r="D791" s="113"/>
      <c r="E791" s="112"/>
      <c r="F791" s="112"/>
      <c r="G791" s="112"/>
      <c r="H791" s="112"/>
      <c r="I791" s="112"/>
      <c r="J791" s="112"/>
      <c r="K791" s="112"/>
      <c r="L791" s="112"/>
      <c r="M791" s="112"/>
      <c r="N791" s="112"/>
      <c r="O791" s="112"/>
      <c r="P791" s="112"/>
      <c r="Q791" s="112"/>
      <c r="R791" s="112"/>
      <c r="S791" s="112"/>
      <c r="T791" s="112"/>
      <c r="U791" s="112"/>
      <c r="V791" s="112"/>
      <c r="W791" s="112"/>
      <c r="X791" s="112"/>
      <c r="Y791" s="112"/>
      <c r="Z791" s="112"/>
    </row>
    <row r="792" spans="1:26" ht="13.5" customHeight="1" x14ac:dyDescent="0.2">
      <c r="A792" s="112"/>
      <c r="B792" s="112"/>
      <c r="C792" s="112"/>
      <c r="D792" s="113"/>
      <c r="E792" s="112"/>
      <c r="F792" s="112"/>
      <c r="G792" s="112"/>
      <c r="H792" s="112"/>
      <c r="I792" s="112"/>
      <c r="J792" s="112"/>
      <c r="K792" s="112"/>
      <c r="L792" s="112"/>
      <c r="M792" s="112"/>
      <c r="N792" s="112"/>
      <c r="O792" s="112"/>
      <c r="P792" s="112"/>
      <c r="Q792" s="112"/>
      <c r="R792" s="112"/>
      <c r="S792" s="112"/>
      <c r="T792" s="112"/>
      <c r="U792" s="112"/>
      <c r="V792" s="112"/>
      <c r="W792" s="112"/>
      <c r="X792" s="112"/>
      <c r="Y792" s="112"/>
      <c r="Z792" s="112"/>
    </row>
    <row r="793" spans="1:26" ht="13.5" customHeight="1" x14ac:dyDescent="0.2">
      <c r="A793" s="112"/>
      <c r="B793" s="112"/>
      <c r="C793" s="112"/>
      <c r="D793" s="113"/>
      <c r="E793" s="112"/>
      <c r="F793" s="112"/>
      <c r="G793" s="112"/>
      <c r="H793" s="112"/>
      <c r="I793" s="112"/>
      <c r="J793" s="112"/>
      <c r="K793" s="112"/>
      <c r="L793" s="112"/>
      <c r="M793" s="112"/>
      <c r="N793" s="112"/>
      <c r="O793" s="112"/>
      <c r="P793" s="112"/>
      <c r="Q793" s="112"/>
      <c r="R793" s="112"/>
      <c r="S793" s="112"/>
      <c r="T793" s="112"/>
      <c r="U793" s="112"/>
      <c r="V793" s="112"/>
      <c r="W793" s="112"/>
      <c r="X793" s="112"/>
      <c r="Y793" s="112"/>
      <c r="Z793" s="112"/>
    </row>
    <row r="794" spans="1:26" ht="13.5" customHeight="1" x14ac:dyDescent="0.2">
      <c r="A794" s="112"/>
      <c r="B794" s="112"/>
      <c r="C794" s="112"/>
      <c r="D794" s="113"/>
      <c r="E794" s="112"/>
      <c r="F794" s="112"/>
      <c r="G794" s="112"/>
      <c r="H794" s="112"/>
      <c r="I794" s="112"/>
      <c r="J794" s="112"/>
      <c r="K794" s="112"/>
      <c r="L794" s="112"/>
      <c r="M794" s="112"/>
      <c r="N794" s="112"/>
      <c r="O794" s="112"/>
      <c r="P794" s="112"/>
      <c r="Q794" s="112"/>
      <c r="R794" s="112"/>
      <c r="S794" s="112"/>
      <c r="T794" s="112"/>
      <c r="U794" s="112"/>
      <c r="V794" s="112"/>
      <c r="W794" s="112"/>
      <c r="X794" s="112"/>
      <c r="Y794" s="112"/>
      <c r="Z794" s="112"/>
    </row>
    <row r="795" spans="1:26" ht="13.5" customHeight="1" x14ac:dyDescent="0.2">
      <c r="A795" s="112"/>
      <c r="B795" s="112"/>
      <c r="C795" s="112"/>
      <c r="D795" s="113"/>
      <c r="E795" s="112"/>
      <c r="F795" s="112"/>
      <c r="G795" s="112"/>
      <c r="H795" s="112"/>
      <c r="I795" s="112"/>
      <c r="J795" s="112"/>
      <c r="K795" s="112"/>
      <c r="L795" s="112"/>
      <c r="M795" s="112"/>
      <c r="N795" s="112"/>
      <c r="O795" s="112"/>
      <c r="P795" s="112"/>
      <c r="Q795" s="112"/>
      <c r="R795" s="112"/>
      <c r="S795" s="112"/>
      <c r="T795" s="112"/>
      <c r="U795" s="112"/>
      <c r="V795" s="112"/>
      <c r="W795" s="112"/>
      <c r="X795" s="112"/>
      <c r="Y795" s="112"/>
      <c r="Z795" s="112"/>
    </row>
    <row r="796" spans="1:26" ht="13.5" customHeight="1" x14ac:dyDescent="0.2">
      <c r="A796" s="112"/>
      <c r="B796" s="112"/>
      <c r="C796" s="112"/>
      <c r="D796" s="113"/>
      <c r="E796" s="112"/>
      <c r="F796" s="112"/>
      <c r="G796" s="112"/>
      <c r="H796" s="112"/>
      <c r="I796" s="112"/>
      <c r="J796" s="112"/>
      <c r="K796" s="112"/>
      <c r="L796" s="112"/>
      <c r="M796" s="112"/>
      <c r="N796" s="112"/>
      <c r="O796" s="112"/>
      <c r="P796" s="112"/>
      <c r="Q796" s="112"/>
      <c r="R796" s="112"/>
      <c r="S796" s="112"/>
      <c r="T796" s="112"/>
      <c r="U796" s="112"/>
      <c r="V796" s="112"/>
      <c r="W796" s="112"/>
      <c r="X796" s="112"/>
      <c r="Y796" s="112"/>
      <c r="Z796" s="112"/>
    </row>
    <row r="797" spans="1:26" ht="13.5" customHeight="1" x14ac:dyDescent="0.2">
      <c r="A797" s="112"/>
      <c r="B797" s="112"/>
      <c r="C797" s="112"/>
      <c r="D797" s="113"/>
      <c r="E797" s="112"/>
      <c r="F797" s="112"/>
      <c r="G797" s="112"/>
      <c r="H797" s="112"/>
      <c r="I797" s="112"/>
      <c r="J797" s="112"/>
      <c r="K797" s="112"/>
      <c r="L797" s="112"/>
      <c r="M797" s="112"/>
      <c r="N797" s="112"/>
      <c r="O797" s="112"/>
      <c r="P797" s="112"/>
      <c r="Q797" s="112"/>
      <c r="R797" s="112"/>
      <c r="S797" s="112"/>
      <c r="T797" s="112"/>
      <c r="U797" s="112"/>
      <c r="V797" s="112"/>
      <c r="W797" s="112"/>
      <c r="X797" s="112"/>
      <c r="Y797" s="112"/>
      <c r="Z797" s="112"/>
    </row>
    <row r="798" spans="1:26" ht="13.5" customHeight="1" x14ac:dyDescent="0.2">
      <c r="A798" s="112"/>
      <c r="B798" s="112"/>
      <c r="C798" s="112"/>
      <c r="D798" s="113"/>
      <c r="E798" s="112"/>
      <c r="F798" s="112"/>
      <c r="G798" s="112"/>
      <c r="H798" s="112"/>
      <c r="I798" s="112"/>
      <c r="J798" s="112"/>
      <c r="K798" s="112"/>
      <c r="L798" s="112"/>
      <c r="M798" s="112"/>
      <c r="N798" s="112"/>
      <c r="O798" s="112"/>
      <c r="P798" s="112"/>
      <c r="Q798" s="112"/>
      <c r="R798" s="112"/>
      <c r="S798" s="112"/>
      <c r="T798" s="112"/>
      <c r="U798" s="112"/>
      <c r="V798" s="112"/>
      <c r="W798" s="112"/>
      <c r="X798" s="112"/>
      <c r="Y798" s="112"/>
      <c r="Z798" s="112"/>
    </row>
    <row r="799" spans="1:26" ht="13.5" customHeight="1" x14ac:dyDescent="0.2">
      <c r="A799" s="112"/>
      <c r="B799" s="112"/>
      <c r="C799" s="112"/>
      <c r="D799" s="113"/>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row>
    <row r="800" spans="1:26" ht="13.5" customHeight="1" x14ac:dyDescent="0.2">
      <c r="A800" s="112"/>
      <c r="B800" s="112"/>
      <c r="C800" s="112"/>
      <c r="D800" s="113"/>
      <c r="E800" s="112"/>
      <c r="F800" s="112"/>
      <c r="G800" s="112"/>
      <c r="H800" s="112"/>
      <c r="I800" s="112"/>
      <c r="J800" s="112"/>
      <c r="K800" s="112"/>
      <c r="L800" s="112"/>
      <c r="M800" s="112"/>
      <c r="N800" s="112"/>
      <c r="O800" s="112"/>
      <c r="P800" s="112"/>
      <c r="Q800" s="112"/>
      <c r="R800" s="112"/>
      <c r="S800" s="112"/>
      <c r="T800" s="112"/>
      <c r="U800" s="112"/>
      <c r="V800" s="112"/>
      <c r="W800" s="112"/>
      <c r="X800" s="112"/>
      <c r="Y800" s="112"/>
      <c r="Z800" s="112"/>
    </row>
    <row r="801" spans="1:26" ht="13.5" customHeight="1" x14ac:dyDescent="0.2">
      <c r="A801" s="112"/>
      <c r="B801" s="112"/>
      <c r="C801" s="112"/>
      <c r="D801" s="113"/>
      <c r="E801" s="112"/>
      <c r="F801" s="112"/>
      <c r="G801" s="112"/>
      <c r="H801" s="112"/>
      <c r="I801" s="112"/>
      <c r="J801" s="112"/>
      <c r="K801" s="112"/>
      <c r="L801" s="112"/>
      <c r="M801" s="112"/>
      <c r="N801" s="112"/>
      <c r="O801" s="112"/>
      <c r="P801" s="112"/>
      <c r="Q801" s="112"/>
      <c r="R801" s="112"/>
      <c r="S801" s="112"/>
      <c r="T801" s="112"/>
      <c r="U801" s="112"/>
      <c r="V801" s="112"/>
      <c r="W801" s="112"/>
      <c r="X801" s="112"/>
      <c r="Y801" s="112"/>
      <c r="Z801" s="112"/>
    </row>
    <row r="802" spans="1:26" ht="13.5" customHeight="1" x14ac:dyDescent="0.2">
      <c r="A802" s="112"/>
      <c r="B802" s="112"/>
      <c r="C802" s="112"/>
      <c r="D802" s="113"/>
      <c r="E802" s="112"/>
      <c r="F802" s="112"/>
      <c r="G802" s="112"/>
      <c r="H802" s="112"/>
      <c r="I802" s="112"/>
      <c r="J802" s="112"/>
      <c r="K802" s="112"/>
      <c r="L802" s="112"/>
      <c r="M802" s="112"/>
      <c r="N802" s="112"/>
      <c r="O802" s="112"/>
      <c r="P802" s="112"/>
      <c r="Q802" s="112"/>
      <c r="R802" s="112"/>
      <c r="S802" s="112"/>
      <c r="T802" s="112"/>
      <c r="U802" s="112"/>
      <c r="V802" s="112"/>
      <c r="W802" s="112"/>
      <c r="X802" s="112"/>
      <c r="Y802" s="112"/>
      <c r="Z802" s="112"/>
    </row>
    <row r="803" spans="1:26" ht="13.5" customHeight="1" x14ac:dyDescent="0.2">
      <c r="A803" s="112"/>
      <c r="B803" s="112"/>
      <c r="C803" s="112"/>
      <c r="D803" s="113"/>
      <c r="E803" s="112"/>
      <c r="F803" s="112"/>
      <c r="G803" s="112"/>
      <c r="H803" s="112"/>
      <c r="I803" s="112"/>
      <c r="J803" s="112"/>
      <c r="K803" s="112"/>
      <c r="L803" s="112"/>
      <c r="M803" s="112"/>
      <c r="N803" s="112"/>
      <c r="O803" s="112"/>
      <c r="P803" s="112"/>
      <c r="Q803" s="112"/>
      <c r="R803" s="112"/>
      <c r="S803" s="112"/>
      <c r="T803" s="112"/>
      <c r="U803" s="112"/>
      <c r="V803" s="112"/>
      <c r="W803" s="112"/>
      <c r="X803" s="112"/>
      <c r="Y803" s="112"/>
      <c r="Z803" s="112"/>
    </row>
    <row r="804" spans="1:26" ht="13.5" customHeight="1" x14ac:dyDescent="0.2">
      <c r="A804" s="112"/>
      <c r="B804" s="112"/>
      <c r="C804" s="112"/>
      <c r="D804" s="113"/>
      <c r="E804" s="112"/>
      <c r="F804" s="112"/>
      <c r="G804" s="112"/>
      <c r="H804" s="112"/>
      <c r="I804" s="112"/>
      <c r="J804" s="112"/>
      <c r="K804" s="112"/>
      <c r="L804" s="112"/>
      <c r="M804" s="112"/>
      <c r="N804" s="112"/>
      <c r="O804" s="112"/>
      <c r="P804" s="112"/>
      <c r="Q804" s="112"/>
      <c r="R804" s="112"/>
      <c r="S804" s="112"/>
      <c r="T804" s="112"/>
      <c r="U804" s="112"/>
      <c r="V804" s="112"/>
      <c r="W804" s="112"/>
      <c r="X804" s="112"/>
      <c r="Y804" s="112"/>
      <c r="Z804" s="112"/>
    </row>
    <row r="805" spans="1:26" ht="13.5" customHeight="1" x14ac:dyDescent="0.2">
      <c r="A805" s="112"/>
      <c r="B805" s="112"/>
      <c r="C805" s="112"/>
      <c r="D805" s="113"/>
      <c r="E805" s="112"/>
      <c r="F805" s="112"/>
      <c r="G805" s="112"/>
      <c r="H805" s="112"/>
      <c r="I805" s="112"/>
      <c r="J805" s="112"/>
      <c r="K805" s="112"/>
      <c r="L805" s="112"/>
      <c r="M805" s="112"/>
      <c r="N805" s="112"/>
      <c r="O805" s="112"/>
      <c r="P805" s="112"/>
      <c r="Q805" s="112"/>
      <c r="R805" s="112"/>
      <c r="S805" s="112"/>
      <c r="T805" s="112"/>
      <c r="U805" s="112"/>
      <c r="V805" s="112"/>
      <c r="W805" s="112"/>
      <c r="X805" s="112"/>
      <c r="Y805" s="112"/>
      <c r="Z805" s="112"/>
    </row>
    <row r="806" spans="1:26" ht="13.5" customHeight="1" x14ac:dyDescent="0.2">
      <c r="A806" s="112"/>
      <c r="B806" s="112"/>
      <c r="C806" s="112"/>
      <c r="D806" s="113"/>
      <c r="E806" s="112"/>
      <c r="F806" s="112"/>
      <c r="G806" s="112"/>
      <c r="H806" s="112"/>
      <c r="I806" s="112"/>
      <c r="J806" s="112"/>
      <c r="K806" s="112"/>
      <c r="L806" s="112"/>
      <c r="M806" s="112"/>
      <c r="N806" s="112"/>
      <c r="O806" s="112"/>
      <c r="P806" s="112"/>
      <c r="Q806" s="112"/>
      <c r="R806" s="112"/>
      <c r="S806" s="112"/>
      <c r="T806" s="112"/>
      <c r="U806" s="112"/>
      <c r="V806" s="112"/>
      <c r="W806" s="112"/>
      <c r="X806" s="112"/>
      <c r="Y806" s="112"/>
      <c r="Z806" s="112"/>
    </row>
    <row r="807" spans="1:26" ht="13.5" customHeight="1" x14ac:dyDescent="0.2">
      <c r="A807" s="112"/>
      <c r="B807" s="112"/>
      <c r="C807" s="112"/>
      <c r="D807" s="113"/>
      <c r="E807" s="112"/>
      <c r="F807" s="112"/>
      <c r="G807" s="112"/>
      <c r="H807" s="112"/>
      <c r="I807" s="112"/>
      <c r="J807" s="112"/>
      <c r="K807" s="112"/>
      <c r="L807" s="112"/>
      <c r="M807" s="112"/>
      <c r="N807" s="112"/>
      <c r="O807" s="112"/>
      <c r="P807" s="112"/>
      <c r="Q807" s="112"/>
      <c r="R807" s="112"/>
      <c r="S807" s="112"/>
      <c r="T807" s="112"/>
      <c r="U807" s="112"/>
      <c r="V807" s="112"/>
      <c r="W807" s="112"/>
      <c r="X807" s="112"/>
      <c r="Y807" s="112"/>
      <c r="Z807" s="112"/>
    </row>
    <row r="808" spans="1:26" ht="13.5" customHeight="1" x14ac:dyDescent="0.2">
      <c r="A808" s="112"/>
      <c r="B808" s="112"/>
      <c r="C808" s="112"/>
      <c r="D808" s="113"/>
      <c r="E808" s="112"/>
      <c r="F808" s="112"/>
      <c r="G808" s="112"/>
      <c r="H808" s="112"/>
      <c r="I808" s="112"/>
      <c r="J808" s="112"/>
      <c r="K808" s="112"/>
      <c r="L808" s="112"/>
      <c r="M808" s="112"/>
      <c r="N808" s="112"/>
      <c r="O808" s="112"/>
      <c r="P808" s="112"/>
      <c r="Q808" s="112"/>
      <c r="R808" s="112"/>
      <c r="S808" s="112"/>
      <c r="T808" s="112"/>
      <c r="U808" s="112"/>
      <c r="V808" s="112"/>
      <c r="W808" s="112"/>
      <c r="X808" s="112"/>
      <c r="Y808" s="112"/>
      <c r="Z808" s="112"/>
    </row>
    <row r="809" spans="1:26" ht="13.5" customHeight="1" x14ac:dyDescent="0.2">
      <c r="A809" s="112"/>
      <c r="B809" s="112"/>
      <c r="C809" s="112"/>
      <c r="D809" s="113"/>
      <c r="E809" s="112"/>
      <c r="F809" s="112"/>
      <c r="G809" s="112"/>
      <c r="H809" s="112"/>
      <c r="I809" s="112"/>
      <c r="J809" s="112"/>
      <c r="K809" s="112"/>
      <c r="L809" s="112"/>
      <c r="M809" s="112"/>
      <c r="N809" s="112"/>
      <c r="O809" s="112"/>
      <c r="P809" s="112"/>
      <c r="Q809" s="112"/>
      <c r="R809" s="112"/>
      <c r="S809" s="112"/>
      <c r="T809" s="112"/>
      <c r="U809" s="112"/>
      <c r="V809" s="112"/>
      <c r="W809" s="112"/>
      <c r="X809" s="112"/>
      <c r="Y809" s="112"/>
      <c r="Z809" s="112"/>
    </row>
    <row r="810" spans="1:26" ht="13.5" customHeight="1" x14ac:dyDescent="0.2">
      <c r="A810" s="112"/>
      <c r="B810" s="112"/>
      <c r="C810" s="112"/>
      <c r="D810" s="113"/>
      <c r="E810" s="112"/>
      <c r="F810" s="112"/>
      <c r="G810" s="112"/>
      <c r="H810" s="112"/>
      <c r="I810" s="112"/>
      <c r="J810" s="112"/>
      <c r="K810" s="112"/>
      <c r="L810" s="112"/>
      <c r="M810" s="112"/>
      <c r="N810" s="112"/>
      <c r="O810" s="112"/>
      <c r="P810" s="112"/>
      <c r="Q810" s="112"/>
      <c r="R810" s="112"/>
      <c r="S810" s="112"/>
      <c r="T810" s="112"/>
      <c r="U810" s="112"/>
      <c r="V810" s="112"/>
      <c r="W810" s="112"/>
      <c r="X810" s="112"/>
      <c r="Y810" s="112"/>
      <c r="Z810" s="112"/>
    </row>
    <row r="811" spans="1:26" ht="13.5" customHeight="1" x14ac:dyDescent="0.2">
      <c r="A811" s="112"/>
      <c r="B811" s="112"/>
      <c r="C811" s="112"/>
      <c r="D811" s="113"/>
      <c r="E811" s="112"/>
      <c r="F811" s="112"/>
      <c r="G811" s="112"/>
      <c r="H811" s="112"/>
      <c r="I811" s="112"/>
      <c r="J811" s="112"/>
      <c r="K811" s="112"/>
      <c r="L811" s="112"/>
      <c r="M811" s="112"/>
      <c r="N811" s="112"/>
      <c r="O811" s="112"/>
      <c r="P811" s="112"/>
      <c r="Q811" s="112"/>
      <c r="R811" s="112"/>
      <c r="S811" s="112"/>
      <c r="T811" s="112"/>
      <c r="U811" s="112"/>
      <c r="V811" s="112"/>
      <c r="W811" s="112"/>
      <c r="X811" s="112"/>
      <c r="Y811" s="112"/>
      <c r="Z811" s="112"/>
    </row>
    <row r="812" spans="1:26" ht="13.5" customHeight="1" x14ac:dyDescent="0.2">
      <c r="A812" s="112"/>
      <c r="B812" s="112"/>
      <c r="C812" s="112"/>
      <c r="D812" s="113"/>
      <c r="E812" s="112"/>
      <c r="F812" s="112"/>
      <c r="G812" s="112"/>
      <c r="H812" s="112"/>
      <c r="I812" s="112"/>
      <c r="J812" s="112"/>
      <c r="K812" s="112"/>
      <c r="L812" s="112"/>
      <c r="M812" s="112"/>
      <c r="N812" s="112"/>
      <c r="O812" s="112"/>
      <c r="P812" s="112"/>
      <c r="Q812" s="112"/>
      <c r="R812" s="112"/>
      <c r="S812" s="112"/>
      <c r="T812" s="112"/>
      <c r="U812" s="112"/>
      <c r="V812" s="112"/>
      <c r="W812" s="112"/>
      <c r="X812" s="112"/>
      <c r="Y812" s="112"/>
      <c r="Z812" s="112"/>
    </row>
    <row r="813" spans="1:26" ht="13.5" customHeight="1" x14ac:dyDescent="0.2">
      <c r="A813" s="112"/>
      <c r="B813" s="112"/>
      <c r="C813" s="112"/>
      <c r="D813" s="113"/>
      <c r="E813" s="112"/>
      <c r="F813" s="112"/>
      <c r="G813" s="112"/>
      <c r="H813" s="112"/>
      <c r="I813" s="112"/>
      <c r="J813" s="112"/>
      <c r="K813" s="112"/>
      <c r="L813" s="112"/>
      <c r="M813" s="112"/>
      <c r="N813" s="112"/>
      <c r="O813" s="112"/>
      <c r="P813" s="112"/>
      <c r="Q813" s="112"/>
      <c r="R813" s="112"/>
      <c r="S813" s="112"/>
      <c r="T813" s="112"/>
      <c r="U813" s="112"/>
      <c r="V813" s="112"/>
      <c r="W813" s="112"/>
      <c r="X813" s="112"/>
      <c r="Y813" s="112"/>
      <c r="Z813" s="112"/>
    </row>
    <row r="814" spans="1:26" ht="13.5" customHeight="1" x14ac:dyDescent="0.2">
      <c r="A814" s="112"/>
      <c r="B814" s="112"/>
      <c r="C814" s="112"/>
      <c r="D814" s="113"/>
      <c r="E814" s="112"/>
      <c r="F814" s="112"/>
      <c r="G814" s="112"/>
      <c r="H814" s="112"/>
      <c r="I814" s="112"/>
      <c r="J814" s="112"/>
      <c r="K814" s="112"/>
      <c r="L814" s="112"/>
      <c r="M814" s="112"/>
      <c r="N814" s="112"/>
      <c r="O814" s="112"/>
      <c r="P814" s="112"/>
      <c r="Q814" s="112"/>
      <c r="R814" s="112"/>
      <c r="S814" s="112"/>
      <c r="T814" s="112"/>
      <c r="U814" s="112"/>
      <c r="V814" s="112"/>
      <c r="W814" s="112"/>
      <c r="X814" s="112"/>
      <c r="Y814" s="112"/>
      <c r="Z814" s="112"/>
    </row>
    <row r="815" spans="1:26" ht="13.5" customHeight="1" x14ac:dyDescent="0.2">
      <c r="A815" s="112"/>
      <c r="B815" s="112"/>
      <c r="C815" s="112"/>
      <c r="D815" s="113"/>
      <c r="E815" s="112"/>
      <c r="F815" s="112"/>
      <c r="G815" s="112"/>
      <c r="H815" s="112"/>
      <c r="I815" s="112"/>
      <c r="J815" s="112"/>
      <c r="K815" s="112"/>
      <c r="L815" s="112"/>
      <c r="M815" s="112"/>
      <c r="N815" s="112"/>
      <c r="O815" s="112"/>
      <c r="P815" s="112"/>
      <c r="Q815" s="112"/>
      <c r="R815" s="112"/>
      <c r="S815" s="112"/>
      <c r="T815" s="112"/>
      <c r="U815" s="112"/>
      <c r="V815" s="112"/>
      <c r="W815" s="112"/>
      <c r="X815" s="112"/>
      <c r="Y815" s="112"/>
      <c r="Z815" s="112"/>
    </row>
    <row r="816" spans="1:26" ht="13.5" customHeight="1" x14ac:dyDescent="0.2">
      <c r="A816" s="112"/>
      <c r="B816" s="112"/>
      <c r="C816" s="112"/>
      <c r="D816" s="113"/>
      <c r="E816" s="112"/>
      <c r="F816" s="112"/>
      <c r="G816" s="112"/>
      <c r="H816" s="112"/>
      <c r="I816" s="112"/>
      <c r="J816" s="112"/>
      <c r="K816" s="112"/>
      <c r="L816" s="112"/>
      <c r="M816" s="112"/>
      <c r="N816" s="112"/>
      <c r="O816" s="112"/>
      <c r="P816" s="112"/>
      <c r="Q816" s="112"/>
      <c r="R816" s="112"/>
      <c r="S816" s="112"/>
      <c r="T816" s="112"/>
      <c r="U816" s="112"/>
      <c r="V816" s="112"/>
      <c r="W816" s="112"/>
      <c r="X816" s="112"/>
      <c r="Y816" s="112"/>
      <c r="Z816" s="112"/>
    </row>
    <row r="817" spans="1:26" ht="13.5" customHeight="1" x14ac:dyDescent="0.2">
      <c r="A817" s="112"/>
      <c r="B817" s="112"/>
      <c r="C817" s="112"/>
      <c r="D817" s="113"/>
      <c r="E817" s="112"/>
      <c r="F817" s="112"/>
      <c r="G817" s="112"/>
      <c r="H817" s="112"/>
      <c r="I817" s="112"/>
      <c r="J817" s="112"/>
      <c r="K817" s="112"/>
      <c r="L817" s="112"/>
      <c r="M817" s="112"/>
      <c r="N817" s="112"/>
      <c r="O817" s="112"/>
      <c r="P817" s="112"/>
      <c r="Q817" s="112"/>
      <c r="R817" s="112"/>
      <c r="S817" s="112"/>
      <c r="T817" s="112"/>
      <c r="U817" s="112"/>
      <c r="V817" s="112"/>
      <c r="W817" s="112"/>
      <c r="X817" s="112"/>
      <c r="Y817" s="112"/>
      <c r="Z817" s="112"/>
    </row>
    <row r="818" spans="1:26" ht="13.5" customHeight="1" x14ac:dyDescent="0.2">
      <c r="A818" s="112"/>
      <c r="B818" s="112"/>
      <c r="C818" s="112"/>
      <c r="D818" s="113"/>
      <c r="E818" s="112"/>
      <c r="F818" s="112"/>
      <c r="G818" s="112"/>
      <c r="H818" s="112"/>
      <c r="I818" s="112"/>
      <c r="J818" s="112"/>
      <c r="K818" s="112"/>
      <c r="L818" s="112"/>
      <c r="M818" s="112"/>
      <c r="N818" s="112"/>
      <c r="O818" s="112"/>
      <c r="P818" s="112"/>
      <c r="Q818" s="112"/>
      <c r="R818" s="112"/>
      <c r="S818" s="112"/>
      <c r="T818" s="112"/>
      <c r="U818" s="112"/>
      <c r="V818" s="112"/>
      <c r="W818" s="112"/>
      <c r="X818" s="112"/>
      <c r="Y818" s="112"/>
      <c r="Z818" s="112"/>
    </row>
    <row r="819" spans="1:26" ht="13.5" customHeight="1" x14ac:dyDescent="0.2">
      <c r="A819" s="112"/>
      <c r="B819" s="112"/>
      <c r="C819" s="112"/>
      <c r="D819" s="113"/>
      <c r="E819" s="112"/>
      <c r="F819" s="112"/>
      <c r="G819" s="112"/>
      <c r="H819" s="112"/>
      <c r="I819" s="112"/>
      <c r="J819" s="112"/>
      <c r="K819" s="112"/>
      <c r="L819" s="112"/>
      <c r="M819" s="112"/>
      <c r="N819" s="112"/>
      <c r="O819" s="112"/>
      <c r="P819" s="112"/>
      <c r="Q819" s="112"/>
      <c r="R819" s="112"/>
      <c r="S819" s="112"/>
      <c r="T819" s="112"/>
      <c r="U819" s="112"/>
      <c r="V819" s="112"/>
      <c r="W819" s="112"/>
      <c r="X819" s="112"/>
      <c r="Y819" s="112"/>
      <c r="Z819" s="112"/>
    </row>
    <row r="820" spans="1:26" ht="13.5" customHeight="1" x14ac:dyDescent="0.2">
      <c r="A820" s="112"/>
      <c r="B820" s="112"/>
      <c r="C820" s="112"/>
      <c r="D820" s="113"/>
      <c r="E820" s="112"/>
      <c r="F820" s="112"/>
      <c r="G820" s="112"/>
      <c r="H820" s="112"/>
      <c r="I820" s="112"/>
      <c r="J820" s="112"/>
      <c r="K820" s="112"/>
      <c r="L820" s="112"/>
      <c r="M820" s="112"/>
      <c r="N820" s="112"/>
      <c r="O820" s="112"/>
      <c r="P820" s="112"/>
      <c r="Q820" s="112"/>
      <c r="R820" s="112"/>
      <c r="S820" s="112"/>
      <c r="T820" s="112"/>
      <c r="U820" s="112"/>
      <c r="V820" s="112"/>
      <c r="W820" s="112"/>
      <c r="X820" s="112"/>
      <c r="Y820" s="112"/>
      <c r="Z820" s="112"/>
    </row>
    <row r="821" spans="1:26" ht="13.5" customHeight="1" x14ac:dyDescent="0.2">
      <c r="A821" s="112"/>
      <c r="B821" s="112"/>
      <c r="C821" s="112"/>
      <c r="D821" s="113"/>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row>
    <row r="822" spans="1:26" ht="13.5" customHeight="1" x14ac:dyDescent="0.2">
      <c r="A822" s="112"/>
      <c r="B822" s="112"/>
      <c r="C822" s="112"/>
      <c r="D822" s="113"/>
      <c r="E822" s="112"/>
      <c r="F822" s="112"/>
      <c r="G822" s="112"/>
      <c r="H822" s="112"/>
      <c r="I822" s="112"/>
      <c r="J822" s="112"/>
      <c r="K822" s="112"/>
      <c r="L822" s="112"/>
      <c r="M822" s="112"/>
      <c r="N822" s="112"/>
      <c r="O822" s="112"/>
      <c r="P822" s="112"/>
      <c r="Q822" s="112"/>
      <c r="R822" s="112"/>
      <c r="S822" s="112"/>
      <c r="T822" s="112"/>
      <c r="U822" s="112"/>
      <c r="V822" s="112"/>
      <c r="W822" s="112"/>
      <c r="X822" s="112"/>
      <c r="Y822" s="112"/>
      <c r="Z822" s="112"/>
    </row>
    <row r="823" spans="1:26" ht="13.5" customHeight="1" x14ac:dyDescent="0.2">
      <c r="A823" s="112"/>
      <c r="B823" s="112"/>
      <c r="C823" s="112"/>
      <c r="D823" s="113"/>
      <c r="E823" s="112"/>
      <c r="F823" s="112"/>
      <c r="G823" s="112"/>
      <c r="H823" s="112"/>
      <c r="I823" s="112"/>
      <c r="J823" s="112"/>
      <c r="K823" s="112"/>
      <c r="L823" s="112"/>
      <c r="M823" s="112"/>
      <c r="N823" s="112"/>
      <c r="O823" s="112"/>
      <c r="P823" s="112"/>
      <c r="Q823" s="112"/>
      <c r="R823" s="112"/>
      <c r="S823" s="112"/>
      <c r="T823" s="112"/>
      <c r="U823" s="112"/>
      <c r="V823" s="112"/>
      <c r="W823" s="112"/>
      <c r="X823" s="112"/>
      <c r="Y823" s="112"/>
      <c r="Z823" s="112"/>
    </row>
    <row r="824" spans="1:26" ht="13.5" customHeight="1" x14ac:dyDescent="0.2">
      <c r="A824" s="112"/>
      <c r="B824" s="112"/>
      <c r="C824" s="112"/>
      <c r="D824" s="113"/>
      <c r="E824" s="112"/>
      <c r="F824" s="112"/>
      <c r="G824" s="112"/>
      <c r="H824" s="112"/>
      <c r="I824" s="112"/>
      <c r="J824" s="112"/>
      <c r="K824" s="112"/>
      <c r="L824" s="112"/>
      <c r="M824" s="112"/>
      <c r="N824" s="112"/>
      <c r="O824" s="112"/>
      <c r="P824" s="112"/>
      <c r="Q824" s="112"/>
      <c r="R824" s="112"/>
      <c r="S824" s="112"/>
      <c r="T824" s="112"/>
      <c r="U824" s="112"/>
      <c r="V824" s="112"/>
      <c r="W824" s="112"/>
      <c r="X824" s="112"/>
      <c r="Y824" s="112"/>
      <c r="Z824" s="112"/>
    </row>
    <row r="825" spans="1:26" ht="13.5" customHeight="1" x14ac:dyDescent="0.2">
      <c r="A825" s="112"/>
      <c r="B825" s="112"/>
      <c r="C825" s="112"/>
      <c r="D825" s="113"/>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row>
    <row r="826" spans="1:26" ht="13.5" customHeight="1" x14ac:dyDescent="0.2">
      <c r="A826" s="112"/>
      <c r="B826" s="112"/>
      <c r="C826" s="112"/>
      <c r="D826" s="113"/>
      <c r="E826" s="112"/>
      <c r="F826" s="112"/>
      <c r="G826" s="112"/>
      <c r="H826" s="112"/>
      <c r="I826" s="112"/>
      <c r="J826" s="112"/>
      <c r="K826" s="112"/>
      <c r="L826" s="112"/>
      <c r="M826" s="112"/>
      <c r="N826" s="112"/>
      <c r="O826" s="112"/>
      <c r="P826" s="112"/>
      <c r="Q826" s="112"/>
      <c r="R826" s="112"/>
      <c r="S826" s="112"/>
      <c r="T826" s="112"/>
      <c r="U826" s="112"/>
      <c r="V826" s="112"/>
      <c r="W826" s="112"/>
      <c r="X826" s="112"/>
      <c r="Y826" s="112"/>
      <c r="Z826" s="112"/>
    </row>
    <row r="827" spans="1:26" ht="13.5" customHeight="1" x14ac:dyDescent="0.2">
      <c r="A827" s="112"/>
      <c r="B827" s="112"/>
      <c r="C827" s="112"/>
      <c r="D827" s="113"/>
      <c r="E827" s="112"/>
      <c r="F827" s="112"/>
      <c r="G827" s="112"/>
      <c r="H827" s="112"/>
      <c r="I827" s="112"/>
      <c r="J827" s="112"/>
      <c r="K827" s="112"/>
      <c r="L827" s="112"/>
      <c r="M827" s="112"/>
      <c r="N827" s="112"/>
      <c r="O827" s="112"/>
      <c r="P827" s="112"/>
      <c r="Q827" s="112"/>
      <c r="R827" s="112"/>
      <c r="S827" s="112"/>
      <c r="T827" s="112"/>
      <c r="U827" s="112"/>
      <c r="V827" s="112"/>
      <c r="W827" s="112"/>
      <c r="X827" s="112"/>
      <c r="Y827" s="112"/>
      <c r="Z827" s="112"/>
    </row>
    <row r="828" spans="1:26" ht="13.5" customHeight="1" x14ac:dyDescent="0.2">
      <c r="A828" s="112"/>
      <c r="B828" s="112"/>
      <c r="C828" s="112"/>
      <c r="D828" s="113"/>
      <c r="E828" s="112"/>
      <c r="F828" s="112"/>
      <c r="G828" s="112"/>
      <c r="H828" s="112"/>
      <c r="I828" s="112"/>
      <c r="J828" s="112"/>
      <c r="K828" s="112"/>
      <c r="L828" s="112"/>
      <c r="M828" s="112"/>
      <c r="N828" s="112"/>
      <c r="O828" s="112"/>
      <c r="P828" s="112"/>
      <c r="Q828" s="112"/>
      <c r="R828" s="112"/>
      <c r="S828" s="112"/>
      <c r="T828" s="112"/>
      <c r="U828" s="112"/>
      <c r="V828" s="112"/>
      <c r="W828" s="112"/>
      <c r="X828" s="112"/>
      <c r="Y828" s="112"/>
      <c r="Z828" s="112"/>
    </row>
    <row r="829" spans="1:26" ht="13.5" customHeight="1" x14ac:dyDescent="0.2">
      <c r="A829" s="112"/>
      <c r="B829" s="112"/>
      <c r="C829" s="112"/>
      <c r="D829" s="113"/>
      <c r="E829" s="112"/>
      <c r="F829" s="112"/>
      <c r="G829" s="112"/>
      <c r="H829" s="112"/>
      <c r="I829" s="112"/>
      <c r="J829" s="112"/>
      <c r="K829" s="112"/>
      <c r="L829" s="112"/>
      <c r="M829" s="112"/>
      <c r="N829" s="112"/>
      <c r="O829" s="112"/>
      <c r="P829" s="112"/>
      <c r="Q829" s="112"/>
      <c r="R829" s="112"/>
      <c r="S829" s="112"/>
      <c r="T829" s="112"/>
      <c r="U829" s="112"/>
      <c r="V829" s="112"/>
      <c r="W829" s="112"/>
      <c r="X829" s="112"/>
      <c r="Y829" s="112"/>
      <c r="Z829" s="112"/>
    </row>
    <row r="830" spans="1:26" ht="13.5" customHeight="1" x14ac:dyDescent="0.2">
      <c r="A830" s="112"/>
      <c r="B830" s="112"/>
      <c r="C830" s="112"/>
      <c r="D830" s="113"/>
      <c r="E830" s="112"/>
      <c r="F830" s="112"/>
      <c r="G830" s="112"/>
      <c r="H830" s="112"/>
      <c r="I830" s="112"/>
      <c r="J830" s="112"/>
      <c r="K830" s="112"/>
      <c r="L830" s="112"/>
      <c r="M830" s="112"/>
      <c r="N830" s="112"/>
      <c r="O830" s="112"/>
      <c r="P830" s="112"/>
      <c r="Q830" s="112"/>
      <c r="R830" s="112"/>
      <c r="S830" s="112"/>
      <c r="T830" s="112"/>
      <c r="U830" s="112"/>
      <c r="V830" s="112"/>
      <c r="W830" s="112"/>
      <c r="X830" s="112"/>
      <c r="Y830" s="112"/>
      <c r="Z830" s="112"/>
    </row>
    <row r="831" spans="1:26" ht="13.5" customHeight="1" x14ac:dyDescent="0.2">
      <c r="A831" s="112"/>
      <c r="B831" s="112"/>
      <c r="C831" s="112"/>
      <c r="D831" s="113"/>
      <c r="E831" s="112"/>
      <c r="F831" s="112"/>
      <c r="G831" s="112"/>
      <c r="H831" s="112"/>
      <c r="I831" s="112"/>
      <c r="J831" s="112"/>
      <c r="K831" s="112"/>
      <c r="L831" s="112"/>
      <c r="M831" s="112"/>
      <c r="N831" s="112"/>
      <c r="O831" s="112"/>
      <c r="P831" s="112"/>
      <c r="Q831" s="112"/>
      <c r="R831" s="112"/>
      <c r="S831" s="112"/>
      <c r="T831" s="112"/>
      <c r="U831" s="112"/>
      <c r="V831" s="112"/>
      <c r="W831" s="112"/>
      <c r="X831" s="112"/>
      <c r="Y831" s="112"/>
      <c r="Z831" s="112"/>
    </row>
    <row r="832" spans="1:26" ht="13.5" customHeight="1" x14ac:dyDescent="0.2">
      <c r="A832" s="112"/>
      <c r="B832" s="112"/>
      <c r="C832" s="112"/>
      <c r="D832" s="113"/>
      <c r="E832" s="112"/>
      <c r="F832" s="112"/>
      <c r="G832" s="112"/>
      <c r="H832" s="112"/>
      <c r="I832" s="112"/>
      <c r="J832" s="112"/>
      <c r="K832" s="112"/>
      <c r="L832" s="112"/>
      <c r="M832" s="112"/>
      <c r="N832" s="112"/>
      <c r="O832" s="112"/>
      <c r="P832" s="112"/>
      <c r="Q832" s="112"/>
      <c r="R832" s="112"/>
      <c r="S832" s="112"/>
      <c r="T832" s="112"/>
      <c r="U832" s="112"/>
      <c r="V832" s="112"/>
      <c r="W832" s="112"/>
      <c r="X832" s="112"/>
      <c r="Y832" s="112"/>
      <c r="Z832" s="112"/>
    </row>
    <row r="833" spans="1:26" ht="13.5" customHeight="1" x14ac:dyDescent="0.2">
      <c r="A833" s="112"/>
      <c r="B833" s="112"/>
      <c r="C833" s="112"/>
      <c r="D833" s="113"/>
      <c r="E833" s="112"/>
      <c r="F833" s="112"/>
      <c r="G833" s="112"/>
      <c r="H833" s="112"/>
      <c r="I833" s="112"/>
      <c r="J833" s="112"/>
      <c r="K833" s="112"/>
      <c r="L833" s="112"/>
      <c r="M833" s="112"/>
      <c r="N833" s="112"/>
      <c r="O833" s="112"/>
      <c r="P833" s="112"/>
      <c r="Q833" s="112"/>
      <c r="R833" s="112"/>
      <c r="S833" s="112"/>
      <c r="T833" s="112"/>
      <c r="U833" s="112"/>
      <c r="V833" s="112"/>
      <c r="W833" s="112"/>
      <c r="X833" s="112"/>
      <c r="Y833" s="112"/>
      <c r="Z833" s="112"/>
    </row>
    <row r="834" spans="1:26" ht="13.5" customHeight="1" x14ac:dyDescent="0.2">
      <c r="A834" s="112"/>
      <c r="B834" s="112"/>
      <c r="C834" s="112"/>
      <c r="D834" s="113"/>
      <c r="E834" s="112"/>
      <c r="F834" s="112"/>
      <c r="G834" s="112"/>
      <c r="H834" s="112"/>
      <c r="I834" s="112"/>
      <c r="J834" s="112"/>
      <c r="K834" s="112"/>
      <c r="L834" s="112"/>
      <c r="M834" s="112"/>
      <c r="N834" s="112"/>
      <c r="O834" s="112"/>
      <c r="P834" s="112"/>
      <c r="Q834" s="112"/>
      <c r="R834" s="112"/>
      <c r="S834" s="112"/>
      <c r="T834" s="112"/>
      <c r="U834" s="112"/>
      <c r="V834" s="112"/>
      <c r="W834" s="112"/>
      <c r="X834" s="112"/>
      <c r="Y834" s="112"/>
      <c r="Z834" s="112"/>
    </row>
    <row r="835" spans="1:26" ht="13.5" customHeight="1" x14ac:dyDescent="0.2">
      <c r="A835" s="112"/>
      <c r="B835" s="112"/>
      <c r="C835" s="112"/>
      <c r="D835" s="113"/>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row>
    <row r="836" spans="1:26" ht="13.5" customHeight="1" x14ac:dyDescent="0.2">
      <c r="A836" s="112"/>
      <c r="B836" s="112"/>
      <c r="C836" s="112"/>
      <c r="D836" s="113"/>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row>
    <row r="837" spans="1:26" ht="13.5" customHeight="1" x14ac:dyDescent="0.2">
      <c r="A837" s="112"/>
      <c r="B837" s="112"/>
      <c r="C837" s="112"/>
      <c r="D837" s="113"/>
      <c r="E837" s="112"/>
      <c r="F837" s="112"/>
      <c r="G837" s="112"/>
      <c r="H837" s="112"/>
      <c r="I837" s="112"/>
      <c r="J837" s="112"/>
      <c r="K837" s="112"/>
      <c r="L837" s="112"/>
      <c r="M837" s="112"/>
      <c r="N837" s="112"/>
      <c r="O837" s="112"/>
      <c r="P837" s="112"/>
      <c r="Q837" s="112"/>
      <c r="R837" s="112"/>
      <c r="S837" s="112"/>
      <c r="T837" s="112"/>
      <c r="U837" s="112"/>
      <c r="V837" s="112"/>
      <c r="W837" s="112"/>
      <c r="X837" s="112"/>
      <c r="Y837" s="112"/>
      <c r="Z837" s="112"/>
    </row>
    <row r="838" spans="1:26" ht="13.5" customHeight="1" x14ac:dyDescent="0.2">
      <c r="A838" s="112"/>
      <c r="B838" s="112"/>
      <c r="C838" s="112"/>
      <c r="D838" s="113"/>
      <c r="E838" s="112"/>
      <c r="F838" s="112"/>
      <c r="G838" s="112"/>
      <c r="H838" s="112"/>
      <c r="I838" s="112"/>
      <c r="J838" s="112"/>
      <c r="K838" s="112"/>
      <c r="L838" s="112"/>
      <c r="M838" s="112"/>
      <c r="N838" s="112"/>
      <c r="O838" s="112"/>
      <c r="P838" s="112"/>
      <c r="Q838" s="112"/>
      <c r="R838" s="112"/>
      <c r="S838" s="112"/>
      <c r="T838" s="112"/>
      <c r="U838" s="112"/>
      <c r="V838" s="112"/>
      <c r="W838" s="112"/>
      <c r="X838" s="112"/>
      <c r="Y838" s="112"/>
      <c r="Z838" s="112"/>
    </row>
    <row r="839" spans="1:26" ht="13.5" customHeight="1" x14ac:dyDescent="0.2">
      <c r="A839" s="112"/>
      <c r="B839" s="112"/>
      <c r="C839" s="112"/>
      <c r="D839" s="113"/>
      <c r="E839" s="112"/>
      <c r="F839" s="112"/>
      <c r="G839" s="112"/>
      <c r="H839" s="112"/>
      <c r="I839" s="112"/>
      <c r="J839" s="112"/>
      <c r="K839" s="112"/>
      <c r="L839" s="112"/>
      <c r="M839" s="112"/>
      <c r="N839" s="112"/>
      <c r="O839" s="112"/>
      <c r="P839" s="112"/>
      <c r="Q839" s="112"/>
      <c r="R839" s="112"/>
      <c r="S839" s="112"/>
      <c r="T839" s="112"/>
      <c r="U839" s="112"/>
      <c r="V839" s="112"/>
      <c r="W839" s="112"/>
      <c r="X839" s="112"/>
      <c r="Y839" s="112"/>
      <c r="Z839" s="112"/>
    </row>
    <row r="840" spans="1:26" ht="13.5" customHeight="1" x14ac:dyDescent="0.2">
      <c r="A840" s="112"/>
      <c r="B840" s="112"/>
      <c r="C840" s="112"/>
      <c r="D840" s="113"/>
      <c r="E840" s="112"/>
      <c r="F840" s="112"/>
      <c r="G840" s="112"/>
      <c r="H840" s="112"/>
      <c r="I840" s="112"/>
      <c r="J840" s="112"/>
      <c r="K840" s="112"/>
      <c r="L840" s="112"/>
      <c r="M840" s="112"/>
      <c r="N840" s="112"/>
      <c r="O840" s="112"/>
      <c r="P840" s="112"/>
      <c r="Q840" s="112"/>
      <c r="R840" s="112"/>
      <c r="S840" s="112"/>
      <c r="T840" s="112"/>
      <c r="U840" s="112"/>
      <c r="V840" s="112"/>
      <c r="W840" s="112"/>
      <c r="X840" s="112"/>
      <c r="Y840" s="112"/>
      <c r="Z840" s="112"/>
    </row>
    <row r="841" spans="1:26" ht="13.5" customHeight="1" x14ac:dyDescent="0.2">
      <c r="A841" s="112"/>
      <c r="B841" s="112"/>
      <c r="C841" s="112"/>
      <c r="D841" s="113"/>
      <c r="E841" s="112"/>
      <c r="F841" s="112"/>
      <c r="G841" s="112"/>
      <c r="H841" s="112"/>
      <c r="I841" s="112"/>
      <c r="J841" s="112"/>
      <c r="K841" s="112"/>
      <c r="L841" s="112"/>
      <c r="M841" s="112"/>
      <c r="N841" s="112"/>
      <c r="O841" s="112"/>
      <c r="P841" s="112"/>
      <c r="Q841" s="112"/>
      <c r="R841" s="112"/>
      <c r="S841" s="112"/>
      <c r="T841" s="112"/>
      <c r="U841" s="112"/>
      <c r="V841" s="112"/>
      <c r="W841" s="112"/>
      <c r="X841" s="112"/>
      <c r="Y841" s="112"/>
      <c r="Z841" s="112"/>
    </row>
    <row r="842" spans="1:26" ht="13.5" customHeight="1" x14ac:dyDescent="0.2">
      <c r="A842" s="112"/>
      <c r="B842" s="112"/>
      <c r="C842" s="112"/>
      <c r="D842" s="113"/>
      <c r="E842" s="112"/>
      <c r="F842" s="112"/>
      <c r="G842" s="112"/>
      <c r="H842" s="112"/>
      <c r="I842" s="112"/>
      <c r="J842" s="112"/>
      <c r="K842" s="112"/>
      <c r="L842" s="112"/>
      <c r="M842" s="112"/>
      <c r="N842" s="112"/>
      <c r="O842" s="112"/>
      <c r="P842" s="112"/>
      <c r="Q842" s="112"/>
      <c r="R842" s="112"/>
      <c r="S842" s="112"/>
      <c r="T842" s="112"/>
      <c r="U842" s="112"/>
      <c r="V842" s="112"/>
      <c r="W842" s="112"/>
      <c r="X842" s="112"/>
      <c r="Y842" s="112"/>
      <c r="Z842" s="112"/>
    </row>
    <row r="843" spans="1:26" ht="13.5" customHeight="1" x14ac:dyDescent="0.2">
      <c r="A843" s="112"/>
      <c r="B843" s="112"/>
      <c r="C843" s="112"/>
      <c r="D843" s="113"/>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row>
    <row r="844" spans="1:26" ht="13.5" customHeight="1" x14ac:dyDescent="0.2">
      <c r="A844" s="112"/>
      <c r="B844" s="112"/>
      <c r="C844" s="112"/>
      <c r="D844" s="113"/>
      <c r="E844" s="112"/>
      <c r="F844" s="112"/>
      <c r="G844" s="112"/>
      <c r="H844" s="112"/>
      <c r="I844" s="112"/>
      <c r="J844" s="112"/>
      <c r="K844" s="112"/>
      <c r="L844" s="112"/>
      <c r="M844" s="112"/>
      <c r="N844" s="112"/>
      <c r="O844" s="112"/>
      <c r="P844" s="112"/>
      <c r="Q844" s="112"/>
      <c r="R844" s="112"/>
      <c r="S844" s="112"/>
      <c r="T844" s="112"/>
      <c r="U844" s="112"/>
      <c r="V844" s="112"/>
      <c r="W844" s="112"/>
      <c r="X844" s="112"/>
      <c r="Y844" s="112"/>
      <c r="Z844" s="112"/>
    </row>
    <row r="845" spans="1:26" ht="13.5" customHeight="1" x14ac:dyDescent="0.2">
      <c r="A845" s="112"/>
      <c r="B845" s="112"/>
      <c r="C845" s="112"/>
      <c r="D845" s="113"/>
      <c r="E845" s="112"/>
      <c r="F845" s="112"/>
      <c r="G845" s="112"/>
      <c r="H845" s="112"/>
      <c r="I845" s="112"/>
      <c r="J845" s="112"/>
      <c r="K845" s="112"/>
      <c r="L845" s="112"/>
      <c r="M845" s="112"/>
      <c r="N845" s="112"/>
      <c r="O845" s="112"/>
      <c r="P845" s="112"/>
      <c r="Q845" s="112"/>
      <c r="R845" s="112"/>
      <c r="S845" s="112"/>
      <c r="T845" s="112"/>
      <c r="U845" s="112"/>
      <c r="V845" s="112"/>
      <c r="W845" s="112"/>
      <c r="X845" s="112"/>
      <c r="Y845" s="112"/>
      <c r="Z845" s="112"/>
    </row>
    <row r="846" spans="1:26" ht="13.5" customHeight="1" x14ac:dyDescent="0.2">
      <c r="A846" s="112"/>
      <c r="B846" s="112"/>
      <c r="C846" s="112"/>
      <c r="D846" s="113"/>
      <c r="E846" s="112"/>
      <c r="F846" s="112"/>
      <c r="G846" s="112"/>
      <c r="H846" s="112"/>
      <c r="I846" s="112"/>
      <c r="J846" s="112"/>
      <c r="K846" s="112"/>
      <c r="L846" s="112"/>
      <c r="M846" s="112"/>
      <c r="N846" s="112"/>
      <c r="O846" s="112"/>
      <c r="P846" s="112"/>
      <c r="Q846" s="112"/>
      <c r="R846" s="112"/>
      <c r="S846" s="112"/>
      <c r="T846" s="112"/>
      <c r="U846" s="112"/>
      <c r="V846" s="112"/>
      <c r="W846" s="112"/>
      <c r="X846" s="112"/>
      <c r="Y846" s="112"/>
      <c r="Z846" s="112"/>
    </row>
    <row r="847" spans="1:26" ht="13.5" customHeight="1" x14ac:dyDescent="0.2">
      <c r="A847" s="112"/>
      <c r="B847" s="112"/>
      <c r="C847" s="112"/>
      <c r="D847" s="113"/>
      <c r="E847" s="112"/>
      <c r="F847" s="112"/>
      <c r="G847" s="112"/>
      <c r="H847" s="112"/>
      <c r="I847" s="112"/>
      <c r="J847" s="112"/>
      <c r="K847" s="112"/>
      <c r="L847" s="112"/>
      <c r="M847" s="112"/>
      <c r="N847" s="112"/>
      <c r="O847" s="112"/>
      <c r="P847" s="112"/>
      <c r="Q847" s="112"/>
      <c r="R847" s="112"/>
      <c r="S847" s="112"/>
      <c r="T847" s="112"/>
      <c r="U847" s="112"/>
      <c r="V847" s="112"/>
      <c r="W847" s="112"/>
      <c r="X847" s="112"/>
      <c r="Y847" s="112"/>
      <c r="Z847" s="112"/>
    </row>
    <row r="848" spans="1:26" ht="13.5" customHeight="1" x14ac:dyDescent="0.2">
      <c r="A848" s="112"/>
      <c r="B848" s="112"/>
      <c r="C848" s="112"/>
      <c r="D848" s="113"/>
      <c r="E848" s="112"/>
      <c r="F848" s="112"/>
      <c r="G848" s="112"/>
      <c r="H848" s="112"/>
      <c r="I848" s="112"/>
      <c r="J848" s="112"/>
      <c r="K848" s="112"/>
      <c r="L848" s="112"/>
      <c r="M848" s="112"/>
      <c r="N848" s="112"/>
      <c r="O848" s="112"/>
      <c r="P848" s="112"/>
      <c r="Q848" s="112"/>
      <c r="R848" s="112"/>
      <c r="S848" s="112"/>
      <c r="T848" s="112"/>
      <c r="U848" s="112"/>
      <c r="V848" s="112"/>
      <c r="W848" s="112"/>
      <c r="X848" s="112"/>
      <c r="Y848" s="112"/>
      <c r="Z848" s="112"/>
    </row>
    <row r="849" spans="1:26" ht="13.5" customHeight="1" x14ac:dyDescent="0.2">
      <c r="A849" s="112"/>
      <c r="B849" s="112"/>
      <c r="C849" s="112"/>
      <c r="D849" s="113"/>
      <c r="E849" s="112"/>
      <c r="F849" s="112"/>
      <c r="G849" s="112"/>
      <c r="H849" s="112"/>
      <c r="I849" s="112"/>
      <c r="J849" s="112"/>
      <c r="K849" s="112"/>
      <c r="L849" s="112"/>
      <c r="M849" s="112"/>
      <c r="N849" s="112"/>
      <c r="O849" s="112"/>
      <c r="P849" s="112"/>
      <c r="Q849" s="112"/>
      <c r="R849" s="112"/>
      <c r="S849" s="112"/>
      <c r="T849" s="112"/>
      <c r="U849" s="112"/>
      <c r="V849" s="112"/>
      <c r="W849" s="112"/>
      <c r="X849" s="112"/>
      <c r="Y849" s="112"/>
      <c r="Z849" s="112"/>
    </row>
    <row r="850" spans="1:26" ht="13.5" customHeight="1" x14ac:dyDescent="0.2">
      <c r="A850" s="112"/>
      <c r="B850" s="112"/>
      <c r="C850" s="112"/>
      <c r="D850" s="113"/>
      <c r="E850" s="112"/>
      <c r="F850" s="112"/>
      <c r="G850" s="112"/>
      <c r="H850" s="112"/>
      <c r="I850" s="112"/>
      <c r="J850" s="112"/>
      <c r="K850" s="112"/>
      <c r="L850" s="112"/>
      <c r="M850" s="112"/>
      <c r="N850" s="112"/>
      <c r="O850" s="112"/>
      <c r="P850" s="112"/>
      <c r="Q850" s="112"/>
      <c r="R850" s="112"/>
      <c r="S850" s="112"/>
      <c r="T850" s="112"/>
      <c r="U850" s="112"/>
      <c r="V850" s="112"/>
      <c r="W850" s="112"/>
      <c r="X850" s="112"/>
      <c r="Y850" s="112"/>
      <c r="Z850" s="112"/>
    </row>
    <row r="851" spans="1:26" ht="13.5" customHeight="1" x14ac:dyDescent="0.2">
      <c r="A851" s="112"/>
      <c r="B851" s="112"/>
      <c r="C851" s="112"/>
      <c r="D851" s="113"/>
      <c r="E851" s="112"/>
      <c r="F851" s="112"/>
      <c r="G851" s="112"/>
      <c r="H851" s="112"/>
      <c r="I851" s="112"/>
      <c r="J851" s="112"/>
      <c r="K851" s="112"/>
      <c r="L851" s="112"/>
      <c r="M851" s="112"/>
      <c r="N851" s="112"/>
      <c r="O851" s="112"/>
      <c r="P851" s="112"/>
      <c r="Q851" s="112"/>
      <c r="R851" s="112"/>
      <c r="S851" s="112"/>
      <c r="T851" s="112"/>
      <c r="U851" s="112"/>
      <c r="V851" s="112"/>
      <c r="W851" s="112"/>
      <c r="X851" s="112"/>
      <c r="Y851" s="112"/>
      <c r="Z851" s="112"/>
    </row>
    <row r="852" spans="1:26" ht="13.5" customHeight="1" x14ac:dyDescent="0.2">
      <c r="A852" s="112"/>
      <c r="B852" s="112"/>
      <c r="C852" s="112"/>
      <c r="D852" s="113"/>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row>
    <row r="853" spans="1:26" ht="13.5" customHeight="1" x14ac:dyDescent="0.2">
      <c r="A853" s="112"/>
      <c r="B853" s="112"/>
      <c r="C853" s="112"/>
      <c r="D853" s="113"/>
      <c r="E853" s="112"/>
      <c r="F853" s="112"/>
      <c r="G853" s="112"/>
      <c r="H853" s="112"/>
      <c r="I853" s="112"/>
      <c r="J853" s="112"/>
      <c r="K853" s="112"/>
      <c r="L853" s="112"/>
      <c r="M853" s="112"/>
      <c r="N853" s="112"/>
      <c r="O853" s="112"/>
      <c r="P853" s="112"/>
      <c r="Q853" s="112"/>
      <c r="R853" s="112"/>
      <c r="S853" s="112"/>
      <c r="T853" s="112"/>
      <c r="U853" s="112"/>
      <c r="V853" s="112"/>
      <c r="W853" s="112"/>
      <c r="X853" s="112"/>
      <c r="Y853" s="112"/>
      <c r="Z853" s="112"/>
    </row>
    <row r="854" spans="1:26" ht="13.5" customHeight="1" x14ac:dyDescent="0.2">
      <c r="A854" s="112"/>
      <c r="B854" s="112"/>
      <c r="C854" s="112"/>
      <c r="D854" s="113"/>
      <c r="E854" s="112"/>
      <c r="F854" s="112"/>
      <c r="G854" s="112"/>
      <c r="H854" s="112"/>
      <c r="I854" s="112"/>
      <c r="J854" s="112"/>
      <c r="K854" s="112"/>
      <c r="L854" s="112"/>
      <c r="M854" s="112"/>
      <c r="N854" s="112"/>
      <c r="O854" s="112"/>
      <c r="P854" s="112"/>
      <c r="Q854" s="112"/>
      <c r="R854" s="112"/>
      <c r="S854" s="112"/>
      <c r="T854" s="112"/>
      <c r="U854" s="112"/>
      <c r="V854" s="112"/>
      <c r="W854" s="112"/>
      <c r="X854" s="112"/>
      <c r="Y854" s="112"/>
      <c r="Z854" s="112"/>
    </row>
    <row r="855" spans="1:26" ht="13.5" customHeight="1" x14ac:dyDescent="0.2">
      <c r="A855" s="112"/>
      <c r="B855" s="112"/>
      <c r="C855" s="112"/>
      <c r="D855" s="113"/>
      <c r="E855" s="112"/>
      <c r="F855" s="112"/>
      <c r="G855" s="112"/>
      <c r="H855" s="112"/>
      <c r="I855" s="112"/>
      <c r="J855" s="112"/>
      <c r="K855" s="112"/>
      <c r="L855" s="112"/>
      <c r="M855" s="112"/>
      <c r="N855" s="112"/>
      <c r="O855" s="112"/>
      <c r="P855" s="112"/>
      <c r="Q855" s="112"/>
      <c r="R855" s="112"/>
      <c r="S855" s="112"/>
      <c r="T855" s="112"/>
      <c r="U855" s="112"/>
      <c r="V855" s="112"/>
      <c r="W855" s="112"/>
      <c r="X855" s="112"/>
      <c r="Y855" s="112"/>
      <c r="Z855" s="112"/>
    </row>
    <row r="856" spans="1:26" ht="13.5" customHeight="1" x14ac:dyDescent="0.2">
      <c r="A856" s="112"/>
      <c r="B856" s="112"/>
      <c r="C856" s="112"/>
      <c r="D856" s="113"/>
      <c r="E856" s="112"/>
      <c r="F856" s="112"/>
      <c r="G856" s="112"/>
      <c r="H856" s="112"/>
      <c r="I856" s="112"/>
      <c r="J856" s="112"/>
      <c r="K856" s="112"/>
      <c r="L856" s="112"/>
      <c r="M856" s="112"/>
      <c r="N856" s="112"/>
      <c r="O856" s="112"/>
      <c r="P856" s="112"/>
      <c r="Q856" s="112"/>
      <c r="R856" s="112"/>
      <c r="S856" s="112"/>
      <c r="T856" s="112"/>
      <c r="U856" s="112"/>
      <c r="V856" s="112"/>
      <c r="W856" s="112"/>
      <c r="X856" s="112"/>
      <c r="Y856" s="112"/>
      <c r="Z856" s="112"/>
    </row>
    <row r="857" spans="1:26" ht="13.5" customHeight="1" x14ac:dyDescent="0.2">
      <c r="A857" s="112"/>
      <c r="B857" s="112"/>
      <c r="C857" s="112"/>
      <c r="D857" s="113"/>
      <c r="E857" s="112"/>
      <c r="F857" s="112"/>
      <c r="G857" s="112"/>
      <c r="H857" s="112"/>
      <c r="I857" s="112"/>
      <c r="J857" s="112"/>
      <c r="K857" s="112"/>
      <c r="L857" s="112"/>
      <c r="M857" s="112"/>
      <c r="N857" s="112"/>
      <c r="O857" s="112"/>
      <c r="P857" s="112"/>
      <c r="Q857" s="112"/>
      <c r="R857" s="112"/>
      <c r="S857" s="112"/>
      <c r="T857" s="112"/>
      <c r="U857" s="112"/>
      <c r="V857" s="112"/>
      <c r="W857" s="112"/>
      <c r="X857" s="112"/>
      <c r="Y857" s="112"/>
      <c r="Z857" s="112"/>
    </row>
    <row r="858" spans="1:26" ht="13.5" customHeight="1" x14ac:dyDescent="0.2">
      <c r="A858" s="112"/>
      <c r="B858" s="112"/>
      <c r="C858" s="112"/>
      <c r="D858" s="113"/>
      <c r="E858" s="112"/>
      <c r="F858" s="112"/>
      <c r="G858" s="112"/>
      <c r="H858" s="112"/>
      <c r="I858" s="112"/>
      <c r="J858" s="112"/>
      <c r="K858" s="112"/>
      <c r="L858" s="112"/>
      <c r="M858" s="112"/>
      <c r="N858" s="112"/>
      <c r="O858" s="112"/>
      <c r="P858" s="112"/>
      <c r="Q858" s="112"/>
      <c r="R858" s="112"/>
      <c r="S858" s="112"/>
      <c r="T858" s="112"/>
      <c r="U858" s="112"/>
      <c r="V858" s="112"/>
      <c r="W858" s="112"/>
      <c r="X858" s="112"/>
      <c r="Y858" s="112"/>
      <c r="Z858" s="112"/>
    </row>
    <row r="859" spans="1:26" ht="13.5" customHeight="1" x14ac:dyDescent="0.2">
      <c r="A859" s="112"/>
      <c r="B859" s="112"/>
      <c r="C859" s="112"/>
      <c r="D859" s="113"/>
      <c r="E859" s="112"/>
      <c r="F859" s="112"/>
      <c r="G859" s="112"/>
      <c r="H859" s="112"/>
      <c r="I859" s="112"/>
      <c r="J859" s="112"/>
      <c r="K859" s="112"/>
      <c r="L859" s="112"/>
      <c r="M859" s="112"/>
      <c r="N859" s="112"/>
      <c r="O859" s="112"/>
      <c r="P859" s="112"/>
      <c r="Q859" s="112"/>
      <c r="R859" s="112"/>
      <c r="S859" s="112"/>
      <c r="T859" s="112"/>
      <c r="U859" s="112"/>
      <c r="V859" s="112"/>
      <c r="W859" s="112"/>
      <c r="X859" s="112"/>
      <c r="Y859" s="112"/>
      <c r="Z859" s="112"/>
    </row>
    <row r="860" spans="1:26" ht="13.5" customHeight="1" x14ac:dyDescent="0.2">
      <c r="A860" s="112"/>
      <c r="B860" s="112"/>
      <c r="C860" s="112"/>
      <c r="D860" s="113"/>
      <c r="E860" s="112"/>
      <c r="F860" s="112"/>
      <c r="G860" s="112"/>
      <c r="H860" s="112"/>
      <c r="I860" s="112"/>
      <c r="J860" s="112"/>
      <c r="K860" s="112"/>
      <c r="L860" s="112"/>
      <c r="M860" s="112"/>
      <c r="N860" s="112"/>
      <c r="O860" s="112"/>
      <c r="P860" s="112"/>
      <c r="Q860" s="112"/>
      <c r="R860" s="112"/>
      <c r="S860" s="112"/>
      <c r="T860" s="112"/>
      <c r="U860" s="112"/>
      <c r="V860" s="112"/>
      <c r="W860" s="112"/>
      <c r="X860" s="112"/>
      <c r="Y860" s="112"/>
      <c r="Z860" s="112"/>
    </row>
    <row r="861" spans="1:26" ht="13.5" customHeight="1" x14ac:dyDescent="0.2">
      <c r="A861" s="112"/>
      <c r="B861" s="112"/>
      <c r="C861" s="112"/>
      <c r="D861" s="113"/>
      <c r="E861" s="112"/>
      <c r="F861" s="112"/>
      <c r="G861" s="112"/>
      <c r="H861" s="112"/>
      <c r="I861" s="112"/>
      <c r="J861" s="112"/>
      <c r="K861" s="112"/>
      <c r="L861" s="112"/>
      <c r="M861" s="112"/>
      <c r="N861" s="112"/>
      <c r="O861" s="112"/>
      <c r="P861" s="112"/>
      <c r="Q861" s="112"/>
      <c r="R861" s="112"/>
      <c r="S861" s="112"/>
      <c r="T861" s="112"/>
      <c r="U861" s="112"/>
      <c r="V861" s="112"/>
      <c r="W861" s="112"/>
      <c r="X861" s="112"/>
      <c r="Y861" s="112"/>
      <c r="Z861" s="112"/>
    </row>
    <row r="862" spans="1:26" ht="13.5" customHeight="1" x14ac:dyDescent="0.2">
      <c r="A862" s="112"/>
      <c r="B862" s="112"/>
      <c r="C862" s="112"/>
      <c r="D862" s="113"/>
      <c r="E862" s="112"/>
      <c r="F862" s="112"/>
      <c r="G862" s="112"/>
      <c r="H862" s="112"/>
      <c r="I862" s="112"/>
      <c r="J862" s="112"/>
      <c r="K862" s="112"/>
      <c r="L862" s="112"/>
      <c r="M862" s="112"/>
      <c r="N862" s="112"/>
      <c r="O862" s="112"/>
      <c r="P862" s="112"/>
      <c r="Q862" s="112"/>
      <c r="R862" s="112"/>
      <c r="S862" s="112"/>
      <c r="T862" s="112"/>
      <c r="U862" s="112"/>
      <c r="V862" s="112"/>
      <c r="W862" s="112"/>
      <c r="X862" s="112"/>
      <c r="Y862" s="112"/>
      <c r="Z862" s="112"/>
    </row>
    <row r="863" spans="1:26" ht="13.5" customHeight="1" x14ac:dyDescent="0.2">
      <c r="A863" s="112"/>
      <c r="B863" s="112"/>
      <c r="C863" s="112"/>
      <c r="D863" s="113"/>
      <c r="E863" s="112"/>
      <c r="F863" s="112"/>
      <c r="G863" s="112"/>
      <c r="H863" s="112"/>
      <c r="I863" s="112"/>
      <c r="J863" s="112"/>
      <c r="K863" s="112"/>
      <c r="L863" s="112"/>
      <c r="M863" s="112"/>
      <c r="N863" s="112"/>
      <c r="O863" s="112"/>
      <c r="P863" s="112"/>
      <c r="Q863" s="112"/>
      <c r="R863" s="112"/>
      <c r="S863" s="112"/>
      <c r="T863" s="112"/>
      <c r="U863" s="112"/>
      <c r="V863" s="112"/>
      <c r="W863" s="112"/>
      <c r="X863" s="112"/>
      <c r="Y863" s="112"/>
      <c r="Z863" s="112"/>
    </row>
    <row r="864" spans="1:26" ht="13.5" customHeight="1" x14ac:dyDescent="0.2">
      <c r="A864" s="112"/>
      <c r="B864" s="112"/>
      <c r="C864" s="112"/>
      <c r="D864" s="113"/>
      <c r="E864" s="112"/>
      <c r="F864" s="112"/>
      <c r="G864" s="112"/>
      <c r="H864" s="112"/>
      <c r="I864" s="112"/>
      <c r="J864" s="112"/>
      <c r="K864" s="112"/>
      <c r="L864" s="112"/>
      <c r="M864" s="112"/>
      <c r="N864" s="112"/>
      <c r="O864" s="112"/>
      <c r="P864" s="112"/>
      <c r="Q864" s="112"/>
      <c r="R864" s="112"/>
      <c r="S864" s="112"/>
      <c r="T864" s="112"/>
      <c r="U864" s="112"/>
      <c r="V864" s="112"/>
      <c r="W864" s="112"/>
      <c r="X864" s="112"/>
      <c r="Y864" s="112"/>
      <c r="Z864" s="112"/>
    </row>
    <row r="865" spans="1:26" ht="13.5" customHeight="1" x14ac:dyDescent="0.2">
      <c r="A865" s="112"/>
      <c r="B865" s="112"/>
      <c r="C865" s="112"/>
      <c r="D865" s="113"/>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row>
    <row r="866" spans="1:26" ht="13.5" customHeight="1" x14ac:dyDescent="0.2">
      <c r="A866" s="112"/>
      <c r="B866" s="112"/>
      <c r="C866" s="112"/>
      <c r="D866" s="113"/>
      <c r="E866" s="112"/>
      <c r="F866" s="112"/>
      <c r="G866" s="112"/>
      <c r="H866" s="112"/>
      <c r="I866" s="112"/>
      <c r="J866" s="112"/>
      <c r="K866" s="112"/>
      <c r="L866" s="112"/>
      <c r="M866" s="112"/>
      <c r="N866" s="112"/>
      <c r="O866" s="112"/>
      <c r="P866" s="112"/>
      <c r="Q866" s="112"/>
      <c r="R866" s="112"/>
      <c r="S866" s="112"/>
      <c r="T866" s="112"/>
      <c r="U866" s="112"/>
      <c r="V866" s="112"/>
      <c r="W866" s="112"/>
      <c r="X866" s="112"/>
      <c r="Y866" s="112"/>
      <c r="Z866" s="112"/>
    </row>
    <row r="867" spans="1:26" ht="13.5" customHeight="1" x14ac:dyDescent="0.2">
      <c r="A867" s="112"/>
      <c r="B867" s="112"/>
      <c r="C867" s="112"/>
      <c r="D867" s="113"/>
      <c r="E867" s="112"/>
      <c r="F867" s="112"/>
      <c r="G867" s="112"/>
      <c r="H867" s="112"/>
      <c r="I867" s="112"/>
      <c r="J867" s="112"/>
      <c r="K867" s="112"/>
      <c r="L867" s="112"/>
      <c r="M867" s="112"/>
      <c r="N867" s="112"/>
      <c r="O867" s="112"/>
      <c r="P867" s="112"/>
      <c r="Q867" s="112"/>
      <c r="R867" s="112"/>
      <c r="S867" s="112"/>
      <c r="T867" s="112"/>
      <c r="U867" s="112"/>
      <c r="V867" s="112"/>
      <c r="W867" s="112"/>
      <c r="X867" s="112"/>
      <c r="Y867" s="112"/>
      <c r="Z867" s="112"/>
    </row>
    <row r="868" spans="1:26" ht="13.5" customHeight="1" x14ac:dyDescent="0.2">
      <c r="A868" s="112"/>
      <c r="B868" s="112"/>
      <c r="C868" s="112"/>
      <c r="D868" s="113"/>
      <c r="E868" s="112"/>
      <c r="F868" s="112"/>
      <c r="G868" s="112"/>
      <c r="H868" s="112"/>
      <c r="I868" s="112"/>
      <c r="J868" s="112"/>
      <c r="K868" s="112"/>
      <c r="L868" s="112"/>
      <c r="M868" s="112"/>
      <c r="N868" s="112"/>
      <c r="O868" s="112"/>
      <c r="P868" s="112"/>
      <c r="Q868" s="112"/>
      <c r="R868" s="112"/>
      <c r="S868" s="112"/>
      <c r="T868" s="112"/>
      <c r="U868" s="112"/>
      <c r="V868" s="112"/>
      <c r="W868" s="112"/>
      <c r="X868" s="112"/>
      <c r="Y868" s="112"/>
      <c r="Z868" s="112"/>
    </row>
    <row r="869" spans="1:26" ht="13.5" customHeight="1" x14ac:dyDescent="0.2">
      <c r="A869" s="112"/>
      <c r="B869" s="112"/>
      <c r="C869" s="112"/>
      <c r="D869" s="113"/>
      <c r="E869" s="112"/>
      <c r="F869" s="112"/>
      <c r="G869" s="112"/>
      <c r="H869" s="112"/>
      <c r="I869" s="112"/>
      <c r="J869" s="112"/>
      <c r="K869" s="112"/>
      <c r="L869" s="112"/>
      <c r="M869" s="112"/>
      <c r="N869" s="112"/>
      <c r="O869" s="112"/>
      <c r="P869" s="112"/>
      <c r="Q869" s="112"/>
      <c r="R869" s="112"/>
      <c r="S869" s="112"/>
      <c r="T869" s="112"/>
      <c r="U869" s="112"/>
      <c r="V869" s="112"/>
      <c r="W869" s="112"/>
      <c r="X869" s="112"/>
      <c r="Y869" s="112"/>
      <c r="Z869" s="112"/>
    </row>
    <row r="870" spans="1:26" ht="13.5" customHeight="1" x14ac:dyDescent="0.2">
      <c r="A870" s="112"/>
      <c r="B870" s="112"/>
      <c r="C870" s="112"/>
      <c r="D870" s="113"/>
      <c r="E870" s="112"/>
      <c r="F870" s="112"/>
      <c r="G870" s="112"/>
      <c r="H870" s="112"/>
      <c r="I870" s="112"/>
      <c r="J870" s="112"/>
      <c r="K870" s="112"/>
      <c r="L870" s="112"/>
      <c r="M870" s="112"/>
      <c r="N870" s="112"/>
      <c r="O870" s="112"/>
      <c r="P870" s="112"/>
      <c r="Q870" s="112"/>
      <c r="R870" s="112"/>
      <c r="S870" s="112"/>
      <c r="T870" s="112"/>
      <c r="U870" s="112"/>
      <c r="V870" s="112"/>
      <c r="W870" s="112"/>
      <c r="X870" s="112"/>
      <c r="Y870" s="112"/>
      <c r="Z870" s="112"/>
    </row>
    <row r="871" spans="1:26" ht="13.5" customHeight="1" x14ac:dyDescent="0.2">
      <c r="A871" s="112"/>
      <c r="B871" s="112"/>
      <c r="C871" s="112"/>
      <c r="D871" s="113"/>
      <c r="E871" s="112"/>
      <c r="F871" s="112"/>
      <c r="G871" s="112"/>
      <c r="H871" s="112"/>
      <c r="I871" s="112"/>
      <c r="J871" s="112"/>
      <c r="K871" s="112"/>
      <c r="L871" s="112"/>
      <c r="M871" s="112"/>
      <c r="N871" s="112"/>
      <c r="O871" s="112"/>
      <c r="P871" s="112"/>
      <c r="Q871" s="112"/>
      <c r="R871" s="112"/>
      <c r="S871" s="112"/>
      <c r="T871" s="112"/>
      <c r="U871" s="112"/>
      <c r="V871" s="112"/>
      <c r="W871" s="112"/>
      <c r="X871" s="112"/>
      <c r="Y871" s="112"/>
      <c r="Z871" s="112"/>
    </row>
    <row r="872" spans="1:26" ht="13.5" customHeight="1" x14ac:dyDescent="0.2">
      <c r="A872" s="112"/>
      <c r="B872" s="112"/>
      <c r="C872" s="112"/>
      <c r="D872" s="113"/>
      <c r="E872" s="112"/>
      <c r="F872" s="112"/>
      <c r="G872" s="112"/>
      <c r="H872" s="112"/>
      <c r="I872" s="112"/>
      <c r="J872" s="112"/>
      <c r="K872" s="112"/>
      <c r="L872" s="112"/>
      <c r="M872" s="112"/>
      <c r="N872" s="112"/>
      <c r="O872" s="112"/>
      <c r="P872" s="112"/>
      <c r="Q872" s="112"/>
      <c r="R872" s="112"/>
      <c r="S872" s="112"/>
      <c r="T872" s="112"/>
      <c r="U872" s="112"/>
      <c r="V872" s="112"/>
      <c r="W872" s="112"/>
      <c r="X872" s="112"/>
      <c r="Y872" s="112"/>
      <c r="Z872" s="112"/>
    </row>
    <row r="873" spans="1:26" ht="13.5" customHeight="1" x14ac:dyDescent="0.2">
      <c r="A873" s="112"/>
      <c r="B873" s="112"/>
      <c r="C873" s="112"/>
      <c r="D873" s="113"/>
      <c r="E873" s="112"/>
      <c r="F873" s="112"/>
      <c r="G873" s="112"/>
      <c r="H873" s="112"/>
      <c r="I873" s="112"/>
      <c r="J873" s="112"/>
      <c r="K873" s="112"/>
      <c r="L873" s="112"/>
      <c r="M873" s="112"/>
      <c r="N873" s="112"/>
      <c r="O873" s="112"/>
      <c r="P873" s="112"/>
      <c r="Q873" s="112"/>
      <c r="R873" s="112"/>
      <c r="S873" s="112"/>
      <c r="T873" s="112"/>
      <c r="U873" s="112"/>
      <c r="V873" s="112"/>
      <c r="W873" s="112"/>
      <c r="X873" s="112"/>
      <c r="Y873" s="112"/>
      <c r="Z873" s="112"/>
    </row>
    <row r="874" spans="1:26" ht="13.5" customHeight="1" x14ac:dyDescent="0.2">
      <c r="A874" s="112"/>
      <c r="B874" s="112"/>
      <c r="C874" s="112"/>
      <c r="D874" s="113"/>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row>
    <row r="875" spans="1:26" ht="13.5" customHeight="1" x14ac:dyDescent="0.2">
      <c r="A875" s="112"/>
      <c r="B875" s="112"/>
      <c r="C875" s="112"/>
      <c r="D875" s="113"/>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row>
    <row r="876" spans="1:26" ht="13.5" customHeight="1" x14ac:dyDescent="0.2">
      <c r="A876" s="112"/>
      <c r="B876" s="112"/>
      <c r="C876" s="112"/>
      <c r="D876" s="113"/>
      <c r="E876" s="112"/>
      <c r="F876" s="112"/>
      <c r="G876" s="112"/>
      <c r="H876" s="112"/>
      <c r="I876" s="112"/>
      <c r="J876" s="112"/>
      <c r="K876" s="112"/>
      <c r="L876" s="112"/>
      <c r="M876" s="112"/>
      <c r="N876" s="112"/>
      <c r="O876" s="112"/>
      <c r="P876" s="112"/>
      <c r="Q876" s="112"/>
      <c r="R876" s="112"/>
      <c r="S876" s="112"/>
      <c r="T876" s="112"/>
      <c r="U876" s="112"/>
      <c r="V876" s="112"/>
      <c r="W876" s="112"/>
      <c r="X876" s="112"/>
      <c r="Y876" s="112"/>
      <c r="Z876" s="112"/>
    </row>
    <row r="877" spans="1:26" ht="13.5" customHeight="1" x14ac:dyDescent="0.2">
      <c r="A877" s="112"/>
      <c r="B877" s="112"/>
      <c r="C877" s="112"/>
      <c r="D877" s="113"/>
      <c r="E877" s="112"/>
      <c r="F877" s="112"/>
      <c r="G877" s="112"/>
      <c r="H877" s="112"/>
      <c r="I877" s="112"/>
      <c r="J877" s="112"/>
      <c r="K877" s="112"/>
      <c r="L877" s="112"/>
      <c r="M877" s="112"/>
      <c r="N877" s="112"/>
      <c r="O877" s="112"/>
      <c r="P877" s="112"/>
      <c r="Q877" s="112"/>
      <c r="R877" s="112"/>
      <c r="S877" s="112"/>
      <c r="T877" s="112"/>
      <c r="U877" s="112"/>
      <c r="V877" s="112"/>
      <c r="W877" s="112"/>
      <c r="X877" s="112"/>
      <c r="Y877" s="112"/>
      <c r="Z877" s="112"/>
    </row>
    <row r="878" spans="1:26" ht="13.5" customHeight="1" x14ac:dyDescent="0.2">
      <c r="A878" s="112"/>
      <c r="B878" s="112"/>
      <c r="C878" s="112"/>
      <c r="D878" s="113"/>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row>
    <row r="879" spans="1:26" ht="13.5" customHeight="1" x14ac:dyDescent="0.2">
      <c r="A879" s="112"/>
      <c r="B879" s="112"/>
      <c r="C879" s="112"/>
      <c r="D879" s="113"/>
      <c r="E879" s="112"/>
      <c r="F879" s="112"/>
      <c r="G879" s="112"/>
      <c r="H879" s="112"/>
      <c r="I879" s="112"/>
      <c r="J879" s="112"/>
      <c r="K879" s="112"/>
      <c r="L879" s="112"/>
      <c r="M879" s="112"/>
      <c r="N879" s="112"/>
      <c r="O879" s="112"/>
      <c r="P879" s="112"/>
      <c r="Q879" s="112"/>
      <c r="R879" s="112"/>
      <c r="S879" s="112"/>
      <c r="T879" s="112"/>
      <c r="U879" s="112"/>
      <c r="V879" s="112"/>
      <c r="W879" s="112"/>
      <c r="X879" s="112"/>
      <c r="Y879" s="112"/>
      <c r="Z879" s="112"/>
    </row>
    <row r="880" spans="1:26" ht="13.5" customHeight="1" x14ac:dyDescent="0.2">
      <c r="A880" s="112"/>
      <c r="B880" s="112"/>
      <c r="C880" s="112"/>
      <c r="D880" s="113"/>
      <c r="E880" s="112"/>
      <c r="F880" s="112"/>
      <c r="G880" s="112"/>
      <c r="H880" s="112"/>
      <c r="I880" s="112"/>
      <c r="J880" s="112"/>
      <c r="K880" s="112"/>
      <c r="L880" s="112"/>
      <c r="M880" s="112"/>
      <c r="N880" s="112"/>
      <c r="O880" s="112"/>
      <c r="P880" s="112"/>
      <c r="Q880" s="112"/>
      <c r="R880" s="112"/>
      <c r="S880" s="112"/>
      <c r="T880" s="112"/>
      <c r="U880" s="112"/>
      <c r="V880" s="112"/>
      <c r="W880" s="112"/>
      <c r="X880" s="112"/>
      <c r="Y880" s="112"/>
      <c r="Z880" s="112"/>
    </row>
    <row r="881" spans="1:26" ht="13.5" customHeight="1" x14ac:dyDescent="0.2">
      <c r="A881" s="112"/>
      <c r="B881" s="112"/>
      <c r="C881" s="112"/>
      <c r="D881" s="113"/>
      <c r="E881" s="112"/>
      <c r="F881" s="112"/>
      <c r="G881" s="112"/>
      <c r="H881" s="112"/>
      <c r="I881" s="112"/>
      <c r="J881" s="112"/>
      <c r="K881" s="112"/>
      <c r="L881" s="112"/>
      <c r="M881" s="112"/>
      <c r="N881" s="112"/>
      <c r="O881" s="112"/>
      <c r="P881" s="112"/>
      <c r="Q881" s="112"/>
      <c r="R881" s="112"/>
      <c r="S881" s="112"/>
      <c r="T881" s="112"/>
      <c r="U881" s="112"/>
      <c r="V881" s="112"/>
      <c r="W881" s="112"/>
      <c r="X881" s="112"/>
      <c r="Y881" s="112"/>
      <c r="Z881" s="112"/>
    </row>
    <row r="882" spans="1:26" ht="13.5" customHeight="1" x14ac:dyDescent="0.2">
      <c r="A882" s="112"/>
      <c r="B882" s="112"/>
      <c r="C882" s="112"/>
      <c r="D882" s="113"/>
      <c r="E882" s="112"/>
      <c r="F882" s="112"/>
      <c r="G882" s="112"/>
      <c r="H882" s="112"/>
      <c r="I882" s="112"/>
      <c r="J882" s="112"/>
      <c r="K882" s="112"/>
      <c r="L882" s="112"/>
      <c r="M882" s="112"/>
      <c r="N882" s="112"/>
      <c r="O882" s="112"/>
      <c r="P882" s="112"/>
      <c r="Q882" s="112"/>
      <c r="R882" s="112"/>
      <c r="S882" s="112"/>
      <c r="T882" s="112"/>
      <c r="U882" s="112"/>
      <c r="V882" s="112"/>
      <c r="W882" s="112"/>
      <c r="X882" s="112"/>
      <c r="Y882" s="112"/>
      <c r="Z882" s="112"/>
    </row>
    <row r="883" spans="1:26" ht="13.5" customHeight="1" x14ac:dyDescent="0.2">
      <c r="A883" s="112"/>
      <c r="B883" s="112"/>
      <c r="C883" s="112"/>
      <c r="D883" s="113"/>
      <c r="E883" s="112"/>
      <c r="F883" s="112"/>
      <c r="G883" s="112"/>
      <c r="H883" s="112"/>
      <c r="I883" s="112"/>
      <c r="J883" s="112"/>
      <c r="K883" s="112"/>
      <c r="L883" s="112"/>
      <c r="M883" s="112"/>
      <c r="N883" s="112"/>
      <c r="O883" s="112"/>
      <c r="P883" s="112"/>
      <c r="Q883" s="112"/>
      <c r="R883" s="112"/>
      <c r="S883" s="112"/>
      <c r="T883" s="112"/>
      <c r="U883" s="112"/>
      <c r="V883" s="112"/>
      <c r="W883" s="112"/>
      <c r="X883" s="112"/>
      <c r="Y883" s="112"/>
      <c r="Z883" s="112"/>
    </row>
    <row r="884" spans="1:26" ht="13.5" customHeight="1" x14ac:dyDescent="0.2">
      <c r="A884" s="112"/>
      <c r="B884" s="112"/>
      <c r="C884" s="112"/>
      <c r="D884" s="113"/>
      <c r="E884" s="112"/>
      <c r="F884" s="112"/>
      <c r="G884" s="112"/>
      <c r="H884" s="112"/>
      <c r="I884" s="112"/>
      <c r="J884" s="112"/>
      <c r="K884" s="112"/>
      <c r="L884" s="112"/>
      <c r="M884" s="112"/>
      <c r="N884" s="112"/>
      <c r="O884" s="112"/>
      <c r="P884" s="112"/>
      <c r="Q884" s="112"/>
      <c r="R884" s="112"/>
      <c r="S884" s="112"/>
      <c r="T884" s="112"/>
      <c r="U884" s="112"/>
      <c r="V884" s="112"/>
      <c r="W884" s="112"/>
      <c r="X884" s="112"/>
      <c r="Y884" s="112"/>
      <c r="Z884" s="112"/>
    </row>
    <row r="885" spans="1:26" ht="13.5" customHeight="1" x14ac:dyDescent="0.2">
      <c r="A885" s="112"/>
      <c r="B885" s="112"/>
      <c r="C885" s="112"/>
      <c r="D885" s="113"/>
      <c r="E885" s="112"/>
      <c r="F885" s="112"/>
      <c r="G885" s="112"/>
      <c r="H885" s="112"/>
      <c r="I885" s="112"/>
      <c r="J885" s="112"/>
      <c r="K885" s="112"/>
      <c r="L885" s="112"/>
      <c r="M885" s="112"/>
      <c r="N885" s="112"/>
      <c r="O885" s="112"/>
      <c r="P885" s="112"/>
      <c r="Q885" s="112"/>
      <c r="R885" s="112"/>
      <c r="S885" s="112"/>
      <c r="T885" s="112"/>
      <c r="U885" s="112"/>
      <c r="V885" s="112"/>
      <c r="W885" s="112"/>
      <c r="X885" s="112"/>
      <c r="Y885" s="112"/>
      <c r="Z885" s="112"/>
    </row>
    <row r="886" spans="1:26" ht="13.5" customHeight="1" x14ac:dyDescent="0.2">
      <c r="A886" s="112"/>
      <c r="B886" s="112"/>
      <c r="C886" s="112"/>
      <c r="D886" s="113"/>
      <c r="E886" s="112"/>
      <c r="F886" s="112"/>
      <c r="G886" s="112"/>
      <c r="H886" s="112"/>
      <c r="I886" s="112"/>
      <c r="J886" s="112"/>
      <c r="K886" s="112"/>
      <c r="L886" s="112"/>
      <c r="M886" s="112"/>
      <c r="N886" s="112"/>
      <c r="O886" s="112"/>
      <c r="P886" s="112"/>
      <c r="Q886" s="112"/>
      <c r="R886" s="112"/>
      <c r="S886" s="112"/>
      <c r="T886" s="112"/>
      <c r="U886" s="112"/>
      <c r="V886" s="112"/>
      <c r="W886" s="112"/>
      <c r="X886" s="112"/>
      <c r="Y886" s="112"/>
      <c r="Z886" s="112"/>
    </row>
    <row r="887" spans="1:26" ht="13.5" customHeight="1" x14ac:dyDescent="0.2">
      <c r="A887" s="112"/>
      <c r="B887" s="112"/>
      <c r="C887" s="112"/>
      <c r="D887" s="113"/>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row>
    <row r="888" spans="1:26" ht="13.5" customHeight="1" x14ac:dyDescent="0.2">
      <c r="A888" s="112"/>
      <c r="B888" s="112"/>
      <c r="C888" s="112"/>
      <c r="D888" s="113"/>
      <c r="E888" s="112"/>
      <c r="F888" s="112"/>
      <c r="G888" s="112"/>
      <c r="H888" s="112"/>
      <c r="I888" s="112"/>
      <c r="J888" s="112"/>
      <c r="K888" s="112"/>
      <c r="L888" s="112"/>
      <c r="M888" s="112"/>
      <c r="N888" s="112"/>
      <c r="O888" s="112"/>
      <c r="P888" s="112"/>
      <c r="Q888" s="112"/>
      <c r="R888" s="112"/>
      <c r="S888" s="112"/>
      <c r="T888" s="112"/>
      <c r="U888" s="112"/>
      <c r="V888" s="112"/>
      <c r="W888" s="112"/>
      <c r="X888" s="112"/>
      <c r="Y888" s="112"/>
      <c r="Z888" s="112"/>
    </row>
    <row r="889" spans="1:26" ht="13.5" customHeight="1" x14ac:dyDescent="0.2">
      <c r="A889" s="112"/>
      <c r="B889" s="112"/>
      <c r="C889" s="112"/>
      <c r="D889" s="113"/>
      <c r="E889" s="112"/>
      <c r="F889" s="112"/>
      <c r="G889" s="112"/>
      <c r="H889" s="112"/>
      <c r="I889" s="112"/>
      <c r="J889" s="112"/>
      <c r="K889" s="112"/>
      <c r="L889" s="112"/>
      <c r="M889" s="112"/>
      <c r="N889" s="112"/>
      <c r="O889" s="112"/>
      <c r="P889" s="112"/>
      <c r="Q889" s="112"/>
      <c r="R889" s="112"/>
      <c r="S889" s="112"/>
      <c r="T889" s="112"/>
      <c r="U889" s="112"/>
      <c r="V889" s="112"/>
      <c r="W889" s="112"/>
      <c r="X889" s="112"/>
      <c r="Y889" s="112"/>
      <c r="Z889" s="112"/>
    </row>
    <row r="890" spans="1:26" ht="13.5" customHeight="1" x14ac:dyDescent="0.2">
      <c r="A890" s="112"/>
      <c r="B890" s="112"/>
      <c r="C890" s="112"/>
      <c r="D890" s="113"/>
      <c r="E890" s="112"/>
      <c r="F890" s="112"/>
      <c r="G890" s="112"/>
      <c r="H890" s="112"/>
      <c r="I890" s="112"/>
      <c r="J890" s="112"/>
      <c r="K890" s="112"/>
      <c r="L890" s="112"/>
      <c r="M890" s="112"/>
      <c r="N890" s="112"/>
      <c r="O890" s="112"/>
      <c r="P890" s="112"/>
      <c r="Q890" s="112"/>
      <c r="R890" s="112"/>
      <c r="S890" s="112"/>
      <c r="T890" s="112"/>
      <c r="U890" s="112"/>
      <c r="V890" s="112"/>
      <c r="W890" s="112"/>
      <c r="X890" s="112"/>
      <c r="Y890" s="112"/>
      <c r="Z890" s="112"/>
    </row>
    <row r="891" spans="1:26" ht="13.5" customHeight="1" x14ac:dyDescent="0.2">
      <c r="A891" s="112"/>
      <c r="B891" s="112"/>
      <c r="C891" s="112"/>
      <c r="D891" s="113"/>
      <c r="E891" s="112"/>
      <c r="F891" s="112"/>
      <c r="G891" s="112"/>
      <c r="H891" s="112"/>
      <c r="I891" s="112"/>
      <c r="J891" s="112"/>
      <c r="K891" s="112"/>
      <c r="L891" s="112"/>
      <c r="M891" s="112"/>
      <c r="N891" s="112"/>
      <c r="O891" s="112"/>
      <c r="P891" s="112"/>
      <c r="Q891" s="112"/>
      <c r="R891" s="112"/>
      <c r="S891" s="112"/>
      <c r="T891" s="112"/>
      <c r="U891" s="112"/>
      <c r="V891" s="112"/>
      <c r="W891" s="112"/>
      <c r="X891" s="112"/>
      <c r="Y891" s="112"/>
      <c r="Z891" s="112"/>
    </row>
    <row r="892" spans="1:26" ht="13.5" customHeight="1" x14ac:dyDescent="0.2">
      <c r="A892" s="112"/>
      <c r="B892" s="112"/>
      <c r="C892" s="112"/>
      <c r="D892" s="113"/>
      <c r="E892" s="112"/>
      <c r="F892" s="112"/>
      <c r="G892" s="112"/>
      <c r="H892" s="112"/>
      <c r="I892" s="112"/>
      <c r="J892" s="112"/>
      <c r="K892" s="112"/>
      <c r="L892" s="112"/>
      <c r="M892" s="112"/>
      <c r="N892" s="112"/>
      <c r="O892" s="112"/>
      <c r="P892" s="112"/>
      <c r="Q892" s="112"/>
      <c r="R892" s="112"/>
      <c r="S892" s="112"/>
      <c r="T892" s="112"/>
      <c r="U892" s="112"/>
      <c r="V892" s="112"/>
      <c r="W892" s="112"/>
      <c r="X892" s="112"/>
      <c r="Y892" s="112"/>
      <c r="Z892" s="112"/>
    </row>
    <row r="893" spans="1:26" ht="13.5" customHeight="1" x14ac:dyDescent="0.2">
      <c r="A893" s="112"/>
      <c r="B893" s="112"/>
      <c r="C893" s="112"/>
      <c r="D893" s="113"/>
      <c r="E893" s="112"/>
      <c r="F893" s="112"/>
      <c r="G893" s="112"/>
      <c r="H893" s="112"/>
      <c r="I893" s="112"/>
      <c r="J893" s="112"/>
      <c r="K893" s="112"/>
      <c r="L893" s="112"/>
      <c r="M893" s="112"/>
      <c r="N893" s="112"/>
      <c r="O893" s="112"/>
      <c r="P893" s="112"/>
      <c r="Q893" s="112"/>
      <c r="R893" s="112"/>
      <c r="S893" s="112"/>
      <c r="T893" s="112"/>
      <c r="U893" s="112"/>
      <c r="V893" s="112"/>
      <c r="W893" s="112"/>
      <c r="X893" s="112"/>
      <c r="Y893" s="112"/>
      <c r="Z893" s="112"/>
    </row>
    <row r="894" spans="1:26" ht="13.5" customHeight="1" x14ac:dyDescent="0.2">
      <c r="A894" s="112"/>
      <c r="B894" s="112"/>
      <c r="C894" s="112"/>
      <c r="D894" s="113"/>
      <c r="E894" s="112"/>
      <c r="F894" s="112"/>
      <c r="G894" s="112"/>
      <c r="H894" s="112"/>
      <c r="I894" s="112"/>
      <c r="J894" s="112"/>
      <c r="K894" s="112"/>
      <c r="L894" s="112"/>
      <c r="M894" s="112"/>
      <c r="N894" s="112"/>
      <c r="O894" s="112"/>
      <c r="P894" s="112"/>
      <c r="Q894" s="112"/>
      <c r="R894" s="112"/>
      <c r="S894" s="112"/>
      <c r="T894" s="112"/>
      <c r="U894" s="112"/>
      <c r="V894" s="112"/>
      <c r="W894" s="112"/>
      <c r="X894" s="112"/>
      <c r="Y894" s="112"/>
      <c r="Z894" s="112"/>
    </row>
    <row r="895" spans="1:26" ht="13.5" customHeight="1" x14ac:dyDescent="0.2">
      <c r="A895" s="112"/>
      <c r="B895" s="112"/>
      <c r="C895" s="112"/>
      <c r="D895" s="113"/>
      <c r="E895" s="112"/>
      <c r="F895" s="112"/>
      <c r="G895" s="112"/>
      <c r="H895" s="112"/>
      <c r="I895" s="112"/>
      <c r="J895" s="112"/>
      <c r="K895" s="112"/>
      <c r="L895" s="112"/>
      <c r="M895" s="112"/>
      <c r="N895" s="112"/>
      <c r="O895" s="112"/>
      <c r="P895" s="112"/>
      <c r="Q895" s="112"/>
      <c r="R895" s="112"/>
      <c r="S895" s="112"/>
      <c r="T895" s="112"/>
      <c r="U895" s="112"/>
      <c r="V895" s="112"/>
      <c r="W895" s="112"/>
      <c r="X895" s="112"/>
      <c r="Y895" s="112"/>
      <c r="Z895" s="112"/>
    </row>
    <row r="896" spans="1:26" ht="13.5" customHeight="1" x14ac:dyDescent="0.2">
      <c r="A896" s="112"/>
      <c r="B896" s="112"/>
      <c r="C896" s="112"/>
      <c r="D896" s="113"/>
      <c r="E896" s="112"/>
      <c r="F896" s="112"/>
      <c r="G896" s="112"/>
      <c r="H896" s="112"/>
      <c r="I896" s="112"/>
      <c r="J896" s="112"/>
      <c r="K896" s="112"/>
      <c r="L896" s="112"/>
      <c r="M896" s="112"/>
      <c r="N896" s="112"/>
      <c r="O896" s="112"/>
      <c r="P896" s="112"/>
      <c r="Q896" s="112"/>
      <c r="R896" s="112"/>
      <c r="S896" s="112"/>
      <c r="T896" s="112"/>
      <c r="U896" s="112"/>
      <c r="V896" s="112"/>
      <c r="W896" s="112"/>
      <c r="X896" s="112"/>
      <c r="Y896" s="112"/>
      <c r="Z896" s="112"/>
    </row>
    <row r="897" spans="1:26" ht="13.5" customHeight="1" x14ac:dyDescent="0.2">
      <c r="A897" s="112"/>
      <c r="B897" s="112"/>
      <c r="C897" s="112"/>
      <c r="D897" s="113"/>
      <c r="E897" s="112"/>
      <c r="F897" s="112"/>
      <c r="G897" s="112"/>
      <c r="H897" s="112"/>
      <c r="I897" s="112"/>
      <c r="J897" s="112"/>
      <c r="K897" s="112"/>
      <c r="L897" s="112"/>
      <c r="M897" s="112"/>
      <c r="N897" s="112"/>
      <c r="O897" s="112"/>
      <c r="P897" s="112"/>
      <c r="Q897" s="112"/>
      <c r="R897" s="112"/>
      <c r="S897" s="112"/>
      <c r="T897" s="112"/>
      <c r="U897" s="112"/>
      <c r="V897" s="112"/>
      <c r="W897" s="112"/>
      <c r="X897" s="112"/>
      <c r="Y897" s="112"/>
      <c r="Z897" s="112"/>
    </row>
    <row r="898" spans="1:26" ht="13.5" customHeight="1" x14ac:dyDescent="0.2">
      <c r="A898" s="112"/>
      <c r="B898" s="112"/>
      <c r="C898" s="112"/>
      <c r="D898" s="113"/>
      <c r="E898" s="112"/>
      <c r="F898" s="112"/>
      <c r="G898" s="112"/>
      <c r="H898" s="112"/>
      <c r="I898" s="112"/>
      <c r="J898" s="112"/>
      <c r="K898" s="112"/>
      <c r="L898" s="112"/>
      <c r="M898" s="112"/>
      <c r="N898" s="112"/>
      <c r="O898" s="112"/>
      <c r="P898" s="112"/>
      <c r="Q898" s="112"/>
      <c r="R898" s="112"/>
      <c r="S898" s="112"/>
      <c r="T898" s="112"/>
      <c r="U898" s="112"/>
      <c r="V898" s="112"/>
      <c r="W898" s="112"/>
      <c r="X898" s="112"/>
      <c r="Y898" s="112"/>
      <c r="Z898" s="112"/>
    </row>
    <row r="899" spans="1:26" ht="13.5" customHeight="1" x14ac:dyDescent="0.2">
      <c r="A899" s="112"/>
      <c r="B899" s="112"/>
      <c r="C899" s="112"/>
      <c r="D899" s="113"/>
      <c r="E899" s="112"/>
      <c r="F899" s="112"/>
      <c r="G899" s="112"/>
      <c r="H899" s="112"/>
      <c r="I899" s="112"/>
      <c r="J899" s="112"/>
      <c r="K899" s="112"/>
      <c r="L899" s="112"/>
      <c r="M899" s="112"/>
      <c r="N899" s="112"/>
      <c r="O899" s="112"/>
      <c r="P899" s="112"/>
      <c r="Q899" s="112"/>
      <c r="R899" s="112"/>
      <c r="S899" s="112"/>
      <c r="T899" s="112"/>
      <c r="U899" s="112"/>
      <c r="V899" s="112"/>
      <c r="W899" s="112"/>
      <c r="X899" s="112"/>
      <c r="Y899" s="112"/>
      <c r="Z899" s="112"/>
    </row>
    <row r="900" spans="1:26" ht="13.5" customHeight="1" x14ac:dyDescent="0.2">
      <c r="A900" s="112"/>
      <c r="B900" s="112"/>
      <c r="C900" s="112"/>
      <c r="D900" s="113"/>
      <c r="E900" s="112"/>
      <c r="F900" s="112"/>
      <c r="G900" s="112"/>
      <c r="H900" s="112"/>
      <c r="I900" s="112"/>
      <c r="J900" s="112"/>
      <c r="K900" s="112"/>
      <c r="L900" s="112"/>
      <c r="M900" s="112"/>
      <c r="N900" s="112"/>
      <c r="O900" s="112"/>
      <c r="P900" s="112"/>
      <c r="Q900" s="112"/>
      <c r="R900" s="112"/>
      <c r="S900" s="112"/>
      <c r="T900" s="112"/>
      <c r="U900" s="112"/>
      <c r="V900" s="112"/>
      <c r="W900" s="112"/>
      <c r="X900" s="112"/>
      <c r="Y900" s="112"/>
      <c r="Z900" s="112"/>
    </row>
    <row r="901" spans="1:26" ht="13.5" customHeight="1" x14ac:dyDescent="0.2">
      <c r="A901" s="112"/>
      <c r="B901" s="112"/>
      <c r="C901" s="112"/>
      <c r="D901" s="113"/>
      <c r="E901" s="112"/>
      <c r="F901" s="112"/>
      <c r="G901" s="112"/>
      <c r="H901" s="112"/>
      <c r="I901" s="112"/>
      <c r="J901" s="112"/>
      <c r="K901" s="112"/>
      <c r="L901" s="112"/>
      <c r="M901" s="112"/>
      <c r="N901" s="112"/>
      <c r="O901" s="112"/>
      <c r="P901" s="112"/>
      <c r="Q901" s="112"/>
      <c r="R901" s="112"/>
      <c r="S901" s="112"/>
      <c r="T901" s="112"/>
      <c r="U901" s="112"/>
      <c r="V901" s="112"/>
      <c r="W901" s="112"/>
      <c r="X901" s="112"/>
      <c r="Y901" s="112"/>
      <c r="Z901" s="112"/>
    </row>
    <row r="902" spans="1:26" ht="13.5" customHeight="1" x14ac:dyDescent="0.2">
      <c r="A902" s="112"/>
      <c r="B902" s="112"/>
      <c r="C902" s="112"/>
      <c r="D902" s="113"/>
      <c r="E902" s="112"/>
      <c r="F902" s="112"/>
      <c r="G902" s="112"/>
      <c r="H902" s="112"/>
      <c r="I902" s="112"/>
      <c r="J902" s="112"/>
      <c r="K902" s="112"/>
      <c r="L902" s="112"/>
      <c r="M902" s="112"/>
      <c r="N902" s="112"/>
      <c r="O902" s="112"/>
      <c r="P902" s="112"/>
      <c r="Q902" s="112"/>
      <c r="R902" s="112"/>
      <c r="S902" s="112"/>
      <c r="T902" s="112"/>
      <c r="U902" s="112"/>
      <c r="V902" s="112"/>
      <c r="W902" s="112"/>
      <c r="X902" s="112"/>
      <c r="Y902" s="112"/>
      <c r="Z902" s="112"/>
    </row>
    <row r="903" spans="1:26" ht="13.5" customHeight="1" x14ac:dyDescent="0.2">
      <c r="A903" s="112"/>
      <c r="B903" s="112"/>
      <c r="C903" s="112"/>
      <c r="D903" s="113"/>
      <c r="E903" s="112"/>
      <c r="F903" s="112"/>
      <c r="G903" s="112"/>
      <c r="H903" s="112"/>
      <c r="I903" s="112"/>
      <c r="J903" s="112"/>
      <c r="K903" s="112"/>
      <c r="L903" s="112"/>
      <c r="M903" s="112"/>
      <c r="N903" s="112"/>
      <c r="O903" s="112"/>
      <c r="P903" s="112"/>
      <c r="Q903" s="112"/>
      <c r="R903" s="112"/>
      <c r="S903" s="112"/>
      <c r="T903" s="112"/>
      <c r="U903" s="112"/>
      <c r="V903" s="112"/>
      <c r="W903" s="112"/>
      <c r="X903" s="112"/>
      <c r="Y903" s="112"/>
      <c r="Z903" s="112"/>
    </row>
    <row r="904" spans="1:26" ht="13.5" customHeight="1" x14ac:dyDescent="0.2">
      <c r="A904" s="112"/>
      <c r="B904" s="112"/>
      <c r="C904" s="112"/>
      <c r="D904" s="113"/>
      <c r="E904" s="112"/>
      <c r="F904" s="112"/>
      <c r="G904" s="112"/>
      <c r="H904" s="112"/>
      <c r="I904" s="112"/>
      <c r="J904" s="112"/>
      <c r="K904" s="112"/>
      <c r="L904" s="112"/>
      <c r="M904" s="112"/>
      <c r="N904" s="112"/>
      <c r="O904" s="112"/>
      <c r="P904" s="112"/>
      <c r="Q904" s="112"/>
      <c r="R904" s="112"/>
      <c r="S904" s="112"/>
      <c r="T904" s="112"/>
      <c r="U904" s="112"/>
      <c r="V904" s="112"/>
      <c r="W904" s="112"/>
      <c r="X904" s="112"/>
      <c r="Y904" s="112"/>
      <c r="Z904" s="112"/>
    </row>
    <row r="905" spans="1:26" ht="13.5" customHeight="1" x14ac:dyDescent="0.2">
      <c r="A905" s="112"/>
      <c r="B905" s="112"/>
      <c r="C905" s="112"/>
      <c r="D905" s="113"/>
      <c r="E905" s="112"/>
      <c r="F905" s="112"/>
      <c r="G905" s="112"/>
      <c r="H905" s="112"/>
      <c r="I905" s="112"/>
      <c r="J905" s="112"/>
      <c r="K905" s="112"/>
      <c r="L905" s="112"/>
      <c r="M905" s="112"/>
      <c r="N905" s="112"/>
      <c r="O905" s="112"/>
      <c r="P905" s="112"/>
      <c r="Q905" s="112"/>
      <c r="R905" s="112"/>
      <c r="S905" s="112"/>
      <c r="T905" s="112"/>
      <c r="U905" s="112"/>
      <c r="V905" s="112"/>
      <c r="W905" s="112"/>
      <c r="X905" s="112"/>
      <c r="Y905" s="112"/>
      <c r="Z905" s="112"/>
    </row>
    <row r="906" spans="1:26" ht="13.5" customHeight="1" x14ac:dyDescent="0.2">
      <c r="A906" s="112"/>
      <c r="B906" s="112"/>
      <c r="C906" s="112"/>
      <c r="D906" s="113"/>
      <c r="E906" s="112"/>
      <c r="F906" s="112"/>
      <c r="G906" s="112"/>
      <c r="H906" s="112"/>
      <c r="I906" s="112"/>
      <c r="J906" s="112"/>
      <c r="K906" s="112"/>
      <c r="L906" s="112"/>
      <c r="M906" s="112"/>
      <c r="N906" s="112"/>
      <c r="O906" s="112"/>
      <c r="P906" s="112"/>
      <c r="Q906" s="112"/>
      <c r="R906" s="112"/>
      <c r="S906" s="112"/>
      <c r="T906" s="112"/>
      <c r="U906" s="112"/>
      <c r="V906" s="112"/>
      <c r="W906" s="112"/>
      <c r="X906" s="112"/>
      <c r="Y906" s="112"/>
      <c r="Z906" s="112"/>
    </row>
    <row r="907" spans="1:26" ht="13.5" customHeight="1" x14ac:dyDescent="0.2">
      <c r="A907" s="112"/>
      <c r="B907" s="112"/>
      <c r="C907" s="112"/>
      <c r="D907" s="113"/>
      <c r="E907" s="112"/>
      <c r="F907" s="112"/>
      <c r="G907" s="112"/>
      <c r="H907" s="112"/>
      <c r="I907" s="112"/>
      <c r="J907" s="112"/>
      <c r="K907" s="112"/>
      <c r="L907" s="112"/>
      <c r="M907" s="112"/>
      <c r="N907" s="112"/>
      <c r="O907" s="112"/>
      <c r="P907" s="112"/>
      <c r="Q907" s="112"/>
      <c r="R907" s="112"/>
      <c r="S907" s="112"/>
      <c r="T907" s="112"/>
      <c r="U907" s="112"/>
      <c r="V907" s="112"/>
      <c r="W907" s="112"/>
      <c r="X907" s="112"/>
      <c r="Y907" s="112"/>
      <c r="Z907" s="112"/>
    </row>
    <row r="908" spans="1:26" ht="13.5" customHeight="1" x14ac:dyDescent="0.2">
      <c r="A908" s="112"/>
      <c r="B908" s="112"/>
      <c r="C908" s="112"/>
      <c r="D908" s="113"/>
      <c r="E908" s="112"/>
      <c r="F908" s="112"/>
      <c r="G908" s="112"/>
      <c r="H908" s="112"/>
      <c r="I908" s="112"/>
      <c r="J908" s="112"/>
      <c r="K908" s="112"/>
      <c r="L908" s="112"/>
      <c r="M908" s="112"/>
      <c r="N908" s="112"/>
      <c r="O908" s="112"/>
      <c r="P908" s="112"/>
      <c r="Q908" s="112"/>
      <c r="R908" s="112"/>
      <c r="S908" s="112"/>
      <c r="T908" s="112"/>
      <c r="U908" s="112"/>
      <c r="V908" s="112"/>
      <c r="W908" s="112"/>
      <c r="X908" s="112"/>
      <c r="Y908" s="112"/>
      <c r="Z908" s="112"/>
    </row>
    <row r="909" spans="1:26" ht="13.5" customHeight="1" x14ac:dyDescent="0.2">
      <c r="A909" s="112"/>
      <c r="B909" s="112"/>
      <c r="C909" s="112"/>
      <c r="D909" s="113"/>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row>
    <row r="910" spans="1:26" ht="13.5" customHeight="1" x14ac:dyDescent="0.2">
      <c r="A910" s="112"/>
      <c r="B910" s="112"/>
      <c r="C910" s="112"/>
      <c r="D910" s="113"/>
      <c r="E910" s="112"/>
      <c r="F910" s="112"/>
      <c r="G910" s="112"/>
      <c r="H910" s="112"/>
      <c r="I910" s="112"/>
      <c r="J910" s="112"/>
      <c r="K910" s="112"/>
      <c r="L910" s="112"/>
      <c r="M910" s="112"/>
      <c r="N910" s="112"/>
      <c r="O910" s="112"/>
      <c r="P910" s="112"/>
      <c r="Q910" s="112"/>
      <c r="R910" s="112"/>
      <c r="S910" s="112"/>
      <c r="T910" s="112"/>
      <c r="U910" s="112"/>
      <c r="V910" s="112"/>
      <c r="W910" s="112"/>
      <c r="X910" s="112"/>
      <c r="Y910" s="112"/>
      <c r="Z910" s="112"/>
    </row>
    <row r="911" spans="1:26" ht="13.5" customHeight="1" x14ac:dyDescent="0.2">
      <c r="A911" s="112"/>
      <c r="B911" s="112"/>
      <c r="C911" s="112"/>
      <c r="D911" s="113"/>
      <c r="E911" s="112"/>
      <c r="F911" s="112"/>
      <c r="G911" s="112"/>
      <c r="H911" s="112"/>
      <c r="I911" s="112"/>
      <c r="J911" s="112"/>
      <c r="K911" s="112"/>
      <c r="L911" s="112"/>
      <c r="M911" s="112"/>
      <c r="N911" s="112"/>
      <c r="O911" s="112"/>
      <c r="P911" s="112"/>
      <c r="Q911" s="112"/>
      <c r="R911" s="112"/>
      <c r="S911" s="112"/>
      <c r="T911" s="112"/>
      <c r="U911" s="112"/>
      <c r="V911" s="112"/>
      <c r="W911" s="112"/>
      <c r="X911" s="112"/>
      <c r="Y911" s="112"/>
      <c r="Z911" s="112"/>
    </row>
    <row r="912" spans="1:26" ht="13.5" customHeight="1" x14ac:dyDescent="0.2">
      <c r="A912" s="112"/>
      <c r="B912" s="112"/>
      <c r="C912" s="112"/>
      <c r="D912" s="113"/>
      <c r="E912" s="112"/>
      <c r="F912" s="112"/>
      <c r="G912" s="112"/>
      <c r="H912" s="112"/>
      <c r="I912" s="112"/>
      <c r="J912" s="112"/>
      <c r="K912" s="112"/>
      <c r="L912" s="112"/>
      <c r="M912" s="112"/>
      <c r="N912" s="112"/>
      <c r="O912" s="112"/>
      <c r="P912" s="112"/>
      <c r="Q912" s="112"/>
      <c r="R912" s="112"/>
      <c r="S912" s="112"/>
      <c r="T912" s="112"/>
      <c r="U912" s="112"/>
      <c r="V912" s="112"/>
      <c r="W912" s="112"/>
      <c r="X912" s="112"/>
      <c r="Y912" s="112"/>
      <c r="Z912" s="112"/>
    </row>
    <row r="913" spans="1:26" ht="13.5" customHeight="1" x14ac:dyDescent="0.2">
      <c r="A913" s="112"/>
      <c r="B913" s="112"/>
      <c r="C913" s="112"/>
      <c r="D913" s="113"/>
      <c r="E913" s="112"/>
      <c r="F913" s="112"/>
      <c r="G913" s="112"/>
      <c r="H913" s="112"/>
      <c r="I913" s="112"/>
      <c r="J913" s="112"/>
      <c r="K913" s="112"/>
      <c r="L913" s="112"/>
      <c r="M913" s="112"/>
      <c r="N913" s="112"/>
      <c r="O913" s="112"/>
      <c r="P913" s="112"/>
      <c r="Q913" s="112"/>
      <c r="R913" s="112"/>
      <c r="S913" s="112"/>
      <c r="T913" s="112"/>
      <c r="U913" s="112"/>
      <c r="V913" s="112"/>
      <c r="W913" s="112"/>
      <c r="X913" s="112"/>
      <c r="Y913" s="112"/>
      <c r="Z913" s="112"/>
    </row>
    <row r="914" spans="1:26" ht="13.5" customHeight="1" x14ac:dyDescent="0.2">
      <c r="A914" s="112"/>
      <c r="B914" s="112"/>
      <c r="C914" s="112"/>
      <c r="D914" s="113"/>
      <c r="E914" s="112"/>
      <c r="F914" s="112"/>
      <c r="G914" s="112"/>
      <c r="H914" s="112"/>
      <c r="I914" s="112"/>
      <c r="J914" s="112"/>
      <c r="K914" s="112"/>
      <c r="L914" s="112"/>
      <c r="M914" s="112"/>
      <c r="N914" s="112"/>
      <c r="O914" s="112"/>
      <c r="P914" s="112"/>
      <c r="Q914" s="112"/>
      <c r="R914" s="112"/>
      <c r="S914" s="112"/>
      <c r="T914" s="112"/>
      <c r="U914" s="112"/>
      <c r="V914" s="112"/>
      <c r="W914" s="112"/>
      <c r="X914" s="112"/>
      <c r="Y914" s="112"/>
      <c r="Z914" s="112"/>
    </row>
    <row r="915" spans="1:26" ht="13.5" customHeight="1" x14ac:dyDescent="0.2">
      <c r="A915" s="112"/>
      <c r="B915" s="112"/>
      <c r="C915" s="112"/>
      <c r="D915" s="113"/>
      <c r="E915" s="112"/>
      <c r="F915" s="112"/>
      <c r="G915" s="112"/>
      <c r="H915" s="112"/>
      <c r="I915" s="112"/>
      <c r="J915" s="112"/>
      <c r="K915" s="112"/>
      <c r="L915" s="112"/>
      <c r="M915" s="112"/>
      <c r="N915" s="112"/>
      <c r="O915" s="112"/>
      <c r="P915" s="112"/>
      <c r="Q915" s="112"/>
      <c r="R915" s="112"/>
      <c r="S915" s="112"/>
      <c r="T915" s="112"/>
      <c r="U915" s="112"/>
      <c r="V915" s="112"/>
      <c r="W915" s="112"/>
      <c r="X915" s="112"/>
      <c r="Y915" s="112"/>
      <c r="Z915" s="112"/>
    </row>
    <row r="916" spans="1:26" ht="13.5" customHeight="1" x14ac:dyDescent="0.2">
      <c r="A916" s="112"/>
      <c r="B916" s="112"/>
      <c r="C916" s="112"/>
      <c r="D916" s="113"/>
      <c r="E916" s="112"/>
      <c r="F916" s="112"/>
      <c r="G916" s="112"/>
      <c r="H916" s="112"/>
      <c r="I916" s="112"/>
      <c r="J916" s="112"/>
      <c r="K916" s="112"/>
      <c r="L916" s="112"/>
      <c r="M916" s="112"/>
      <c r="N916" s="112"/>
      <c r="O916" s="112"/>
      <c r="P916" s="112"/>
      <c r="Q916" s="112"/>
      <c r="R916" s="112"/>
      <c r="S916" s="112"/>
      <c r="T916" s="112"/>
      <c r="U916" s="112"/>
      <c r="V916" s="112"/>
      <c r="W916" s="112"/>
      <c r="X916" s="112"/>
      <c r="Y916" s="112"/>
      <c r="Z916" s="112"/>
    </row>
    <row r="917" spans="1:26" ht="13.5" customHeight="1" x14ac:dyDescent="0.2">
      <c r="A917" s="112"/>
      <c r="B917" s="112"/>
      <c r="C917" s="112"/>
      <c r="D917" s="113"/>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row>
    <row r="918" spans="1:26" ht="13.5" customHeight="1" x14ac:dyDescent="0.2">
      <c r="A918" s="112"/>
      <c r="B918" s="112"/>
      <c r="C918" s="112"/>
      <c r="D918" s="113"/>
      <c r="E918" s="112"/>
      <c r="F918" s="112"/>
      <c r="G918" s="112"/>
      <c r="H918" s="112"/>
      <c r="I918" s="112"/>
      <c r="J918" s="112"/>
      <c r="K918" s="112"/>
      <c r="L918" s="112"/>
      <c r="M918" s="112"/>
      <c r="N918" s="112"/>
      <c r="O918" s="112"/>
      <c r="P918" s="112"/>
      <c r="Q918" s="112"/>
      <c r="R918" s="112"/>
      <c r="S918" s="112"/>
      <c r="T918" s="112"/>
      <c r="U918" s="112"/>
      <c r="V918" s="112"/>
      <c r="W918" s="112"/>
      <c r="X918" s="112"/>
      <c r="Y918" s="112"/>
      <c r="Z918" s="112"/>
    </row>
    <row r="919" spans="1:26" ht="13.5" customHeight="1" x14ac:dyDescent="0.2">
      <c r="A919" s="112"/>
      <c r="B919" s="112"/>
      <c r="C919" s="112"/>
      <c r="D919" s="113"/>
      <c r="E919" s="112"/>
      <c r="F919" s="112"/>
      <c r="G919" s="112"/>
      <c r="H919" s="112"/>
      <c r="I919" s="112"/>
      <c r="J919" s="112"/>
      <c r="K919" s="112"/>
      <c r="L919" s="112"/>
      <c r="M919" s="112"/>
      <c r="N919" s="112"/>
      <c r="O919" s="112"/>
      <c r="P919" s="112"/>
      <c r="Q919" s="112"/>
      <c r="R919" s="112"/>
      <c r="S919" s="112"/>
      <c r="T919" s="112"/>
      <c r="U919" s="112"/>
      <c r="V919" s="112"/>
      <c r="W919" s="112"/>
      <c r="X919" s="112"/>
      <c r="Y919" s="112"/>
      <c r="Z919" s="112"/>
    </row>
    <row r="920" spans="1:26" ht="13.5" customHeight="1" x14ac:dyDescent="0.2">
      <c r="A920" s="112"/>
      <c r="B920" s="112"/>
      <c r="C920" s="112"/>
      <c r="D920" s="113"/>
      <c r="E920" s="112"/>
      <c r="F920" s="112"/>
      <c r="G920" s="112"/>
      <c r="H920" s="112"/>
      <c r="I920" s="112"/>
      <c r="J920" s="112"/>
      <c r="K920" s="112"/>
      <c r="L920" s="112"/>
      <c r="M920" s="112"/>
      <c r="N920" s="112"/>
      <c r="O920" s="112"/>
      <c r="P920" s="112"/>
      <c r="Q920" s="112"/>
      <c r="R920" s="112"/>
      <c r="S920" s="112"/>
      <c r="T920" s="112"/>
      <c r="U920" s="112"/>
      <c r="V920" s="112"/>
      <c r="W920" s="112"/>
      <c r="X920" s="112"/>
      <c r="Y920" s="112"/>
      <c r="Z920" s="112"/>
    </row>
    <row r="921" spans="1:26" ht="13.5" customHeight="1" x14ac:dyDescent="0.2">
      <c r="A921" s="112"/>
      <c r="B921" s="112"/>
      <c r="C921" s="112"/>
      <c r="D921" s="113"/>
      <c r="E921" s="112"/>
      <c r="F921" s="112"/>
      <c r="G921" s="112"/>
      <c r="H921" s="112"/>
      <c r="I921" s="112"/>
      <c r="J921" s="112"/>
      <c r="K921" s="112"/>
      <c r="L921" s="112"/>
      <c r="M921" s="112"/>
      <c r="N921" s="112"/>
      <c r="O921" s="112"/>
      <c r="P921" s="112"/>
      <c r="Q921" s="112"/>
      <c r="R921" s="112"/>
      <c r="S921" s="112"/>
      <c r="T921" s="112"/>
      <c r="U921" s="112"/>
      <c r="V921" s="112"/>
      <c r="W921" s="112"/>
      <c r="X921" s="112"/>
      <c r="Y921" s="112"/>
      <c r="Z921" s="112"/>
    </row>
    <row r="922" spans="1:26" ht="13.5" customHeight="1" x14ac:dyDescent="0.2">
      <c r="A922" s="112"/>
      <c r="B922" s="112"/>
      <c r="C922" s="112"/>
      <c r="D922" s="113"/>
      <c r="E922" s="112"/>
      <c r="F922" s="112"/>
      <c r="G922" s="112"/>
      <c r="H922" s="112"/>
      <c r="I922" s="112"/>
      <c r="J922" s="112"/>
      <c r="K922" s="112"/>
      <c r="L922" s="112"/>
      <c r="M922" s="112"/>
      <c r="N922" s="112"/>
      <c r="O922" s="112"/>
      <c r="P922" s="112"/>
      <c r="Q922" s="112"/>
      <c r="R922" s="112"/>
      <c r="S922" s="112"/>
      <c r="T922" s="112"/>
      <c r="U922" s="112"/>
      <c r="V922" s="112"/>
      <c r="W922" s="112"/>
      <c r="X922" s="112"/>
      <c r="Y922" s="112"/>
      <c r="Z922" s="112"/>
    </row>
    <row r="923" spans="1:26" ht="13.5" customHeight="1" x14ac:dyDescent="0.2">
      <c r="A923" s="112"/>
      <c r="B923" s="112"/>
      <c r="C923" s="112"/>
      <c r="D923" s="113"/>
      <c r="E923" s="112"/>
      <c r="F923" s="112"/>
      <c r="G923" s="112"/>
      <c r="H923" s="112"/>
      <c r="I923" s="112"/>
      <c r="J923" s="112"/>
      <c r="K923" s="112"/>
      <c r="L923" s="112"/>
      <c r="M923" s="112"/>
      <c r="N923" s="112"/>
      <c r="O923" s="112"/>
      <c r="P923" s="112"/>
      <c r="Q923" s="112"/>
      <c r="R923" s="112"/>
      <c r="S923" s="112"/>
      <c r="T923" s="112"/>
      <c r="U923" s="112"/>
      <c r="V923" s="112"/>
      <c r="W923" s="112"/>
      <c r="X923" s="112"/>
      <c r="Y923" s="112"/>
      <c r="Z923" s="112"/>
    </row>
    <row r="924" spans="1:26" ht="13.5" customHeight="1" x14ac:dyDescent="0.2">
      <c r="A924" s="112"/>
      <c r="B924" s="112"/>
      <c r="C924" s="112"/>
      <c r="D924" s="113"/>
      <c r="E924" s="112"/>
      <c r="F924" s="112"/>
      <c r="G924" s="112"/>
      <c r="H924" s="112"/>
      <c r="I924" s="112"/>
      <c r="J924" s="112"/>
      <c r="K924" s="112"/>
      <c r="L924" s="112"/>
      <c r="M924" s="112"/>
      <c r="N924" s="112"/>
      <c r="O924" s="112"/>
      <c r="P924" s="112"/>
      <c r="Q924" s="112"/>
      <c r="R924" s="112"/>
      <c r="S924" s="112"/>
      <c r="T924" s="112"/>
      <c r="U924" s="112"/>
      <c r="V924" s="112"/>
      <c r="W924" s="112"/>
      <c r="X924" s="112"/>
      <c r="Y924" s="112"/>
      <c r="Z924" s="112"/>
    </row>
    <row r="925" spans="1:26" ht="13.5" customHeight="1" x14ac:dyDescent="0.2">
      <c r="A925" s="112"/>
      <c r="B925" s="112"/>
      <c r="C925" s="112"/>
      <c r="D925" s="113"/>
      <c r="E925" s="112"/>
      <c r="F925" s="112"/>
      <c r="G925" s="112"/>
      <c r="H925" s="112"/>
      <c r="I925" s="112"/>
      <c r="J925" s="112"/>
      <c r="K925" s="112"/>
      <c r="L925" s="112"/>
      <c r="M925" s="112"/>
      <c r="N925" s="112"/>
      <c r="O925" s="112"/>
      <c r="P925" s="112"/>
      <c r="Q925" s="112"/>
      <c r="R925" s="112"/>
      <c r="S925" s="112"/>
      <c r="T925" s="112"/>
      <c r="U925" s="112"/>
      <c r="V925" s="112"/>
      <c r="W925" s="112"/>
      <c r="X925" s="112"/>
      <c r="Y925" s="112"/>
      <c r="Z925" s="112"/>
    </row>
    <row r="926" spans="1:26" ht="13.5" customHeight="1" x14ac:dyDescent="0.2">
      <c r="A926" s="112"/>
      <c r="B926" s="112"/>
      <c r="C926" s="112"/>
      <c r="D926" s="113"/>
      <c r="E926" s="112"/>
      <c r="F926" s="112"/>
      <c r="G926" s="112"/>
      <c r="H926" s="112"/>
      <c r="I926" s="112"/>
      <c r="J926" s="112"/>
      <c r="K926" s="112"/>
      <c r="L926" s="112"/>
      <c r="M926" s="112"/>
      <c r="N926" s="112"/>
      <c r="O926" s="112"/>
      <c r="P926" s="112"/>
      <c r="Q926" s="112"/>
      <c r="R926" s="112"/>
      <c r="S926" s="112"/>
      <c r="T926" s="112"/>
      <c r="U926" s="112"/>
      <c r="V926" s="112"/>
      <c r="W926" s="112"/>
      <c r="X926" s="112"/>
      <c r="Y926" s="112"/>
      <c r="Z926" s="112"/>
    </row>
    <row r="927" spans="1:26" ht="13.5" customHeight="1" x14ac:dyDescent="0.2">
      <c r="A927" s="112"/>
      <c r="B927" s="112"/>
      <c r="C927" s="112"/>
      <c r="D927" s="113"/>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row>
    <row r="928" spans="1:26" ht="13.5" customHeight="1" x14ac:dyDescent="0.2">
      <c r="A928" s="112"/>
      <c r="B928" s="112"/>
      <c r="C928" s="112"/>
      <c r="D928" s="113"/>
      <c r="E928" s="112"/>
      <c r="F928" s="112"/>
      <c r="G928" s="112"/>
      <c r="H928" s="112"/>
      <c r="I928" s="112"/>
      <c r="J928" s="112"/>
      <c r="K928" s="112"/>
      <c r="L928" s="112"/>
      <c r="M928" s="112"/>
      <c r="N928" s="112"/>
      <c r="O928" s="112"/>
      <c r="P928" s="112"/>
      <c r="Q928" s="112"/>
      <c r="R928" s="112"/>
      <c r="S928" s="112"/>
      <c r="T928" s="112"/>
      <c r="U928" s="112"/>
      <c r="V928" s="112"/>
      <c r="W928" s="112"/>
      <c r="X928" s="112"/>
      <c r="Y928" s="112"/>
      <c r="Z928" s="112"/>
    </row>
    <row r="929" spans="1:26" ht="13.5" customHeight="1" x14ac:dyDescent="0.2">
      <c r="A929" s="112"/>
      <c r="B929" s="112"/>
      <c r="C929" s="112"/>
      <c r="D929" s="113"/>
      <c r="E929" s="112"/>
      <c r="F929" s="112"/>
      <c r="G929" s="112"/>
      <c r="H929" s="112"/>
      <c r="I929" s="112"/>
      <c r="J929" s="112"/>
      <c r="K929" s="112"/>
      <c r="L929" s="112"/>
      <c r="M929" s="112"/>
      <c r="N929" s="112"/>
      <c r="O929" s="112"/>
      <c r="P929" s="112"/>
      <c r="Q929" s="112"/>
      <c r="R929" s="112"/>
      <c r="S929" s="112"/>
      <c r="T929" s="112"/>
      <c r="U929" s="112"/>
      <c r="V929" s="112"/>
      <c r="W929" s="112"/>
      <c r="X929" s="112"/>
      <c r="Y929" s="112"/>
      <c r="Z929" s="112"/>
    </row>
    <row r="930" spans="1:26" ht="13.5" customHeight="1" x14ac:dyDescent="0.2">
      <c r="A930" s="112"/>
      <c r="B930" s="112"/>
      <c r="C930" s="112"/>
      <c r="D930" s="113"/>
      <c r="E930" s="112"/>
      <c r="F930" s="112"/>
      <c r="G930" s="112"/>
      <c r="H930" s="112"/>
      <c r="I930" s="112"/>
      <c r="J930" s="112"/>
      <c r="K930" s="112"/>
      <c r="L930" s="112"/>
      <c r="M930" s="112"/>
      <c r="N930" s="112"/>
      <c r="O930" s="112"/>
      <c r="P930" s="112"/>
      <c r="Q930" s="112"/>
      <c r="R930" s="112"/>
      <c r="S930" s="112"/>
      <c r="T930" s="112"/>
      <c r="U930" s="112"/>
      <c r="V930" s="112"/>
      <c r="W930" s="112"/>
      <c r="X930" s="112"/>
      <c r="Y930" s="112"/>
      <c r="Z930" s="112"/>
    </row>
    <row r="931" spans="1:26" ht="13.5" customHeight="1" x14ac:dyDescent="0.2">
      <c r="A931" s="112"/>
      <c r="B931" s="112"/>
      <c r="C931" s="112"/>
      <c r="D931" s="113"/>
      <c r="E931" s="112"/>
      <c r="F931" s="112"/>
      <c r="G931" s="112"/>
      <c r="H931" s="112"/>
      <c r="I931" s="112"/>
      <c r="J931" s="112"/>
      <c r="K931" s="112"/>
      <c r="L931" s="112"/>
      <c r="M931" s="112"/>
      <c r="N931" s="112"/>
      <c r="O931" s="112"/>
      <c r="P931" s="112"/>
      <c r="Q931" s="112"/>
      <c r="R931" s="112"/>
      <c r="S931" s="112"/>
      <c r="T931" s="112"/>
      <c r="U931" s="112"/>
      <c r="V931" s="112"/>
      <c r="W931" s="112"/>
      <c r="X931" s="112"/>
      <c r="Y931" s="112"/>
      <c r="Z931" s="112"/>
    </row>
    <row r="932" spans="1:26" ht="13.5" customHeight="1" x14ac:dyDescent="0.2">
      <c r="A932" s="112"/>
      <c r="B932" s="112"/>
      <c r="C932" s="112"/>
      <c r="D932" s="113"/>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row>
    <row r="933" spans="1:26" ht="13.5" customHeight="1" x14ac:dyDescent="0.2">
      <c r="A933" s="112"/>
      <c r="B933" s="112"/>
      <c r="C933" s="112"/>
      <c r="D933" s="113"/>
      <c r="E933" s="112"/>
      <c r="F933" s="112"/>
      <c r="G933" s="112"/>
      <c r="H933" s="112"/>
      <c r="I933" s="112"/>
      <c r="J933" s="112"/>
      <c r="K933" s="112"/>
      <c r="L933" s="112"/>
      <c r="M933" s="112"/>
      <c r="N933" s="112"/>
      <c r="O933" s="112"/>
      <c r="P933" s="112"/>
      <c r="Q933" s="112"/>
      <c r="R933" s="112"/>
      <c r="S933" s="112"/>
      <c r="T933" s="112"/>
      <c r="U933" s="112"/>
      <c r="V933" s="112"/>
      <c r="W933" s="112"/>
      <c r="X933" s="112"/>
      <c r="Y933" s="112"/>
      <c r="Z933" s="112"/>
    </row>
    <row r="934" spans="1:26" ht="13.5" customHeight="1" x14ac:dyDescent="0.2">
      <c r="A934" s="112"/>
      <c r="B934" s="112"/>
      <c r="C934" s="112"/>
      <c r="D934" s="113"/>
      <c r="E934" s="112"/>
      <c r="F934" s="112"/>
      <c r="G934" s="112"/>
      <c r="H934" s="112"/>
      <c r="I934" s="112"/>
      <c r="J934" s="112"/>
      <c r="K934" s="112"/>
      <c r="L934" s="112"/>
      <c r="M934" s="112"/>
      <c r="N934" s="112"/>
      <c r="O934" s="112"/>
      <c r="P934" s="112"/>
      <c r="Q934" s="112"/>
      <c r="R934" s="112"/>
      <c r="S934" s="112"/>
      <c r="T934" s="112"/>
      <c r="U934" s="112"/>
      <c r="V934" s="112"/>
      <c r="W934" s="112"/>
      <c r="X934" s="112"/>
      <c r="Y934" s="112"/>
      <c r="Z934" s="112"/>
    </row>
    <row r="935" spans="1:26" ht="13.5" customHeight="1" x14ac:dyDescent="0.2">
      <c r="A935" s="112"/>
      <c r="B935" s="112"/>
      <c r="C935" s="112"/>
      <c r="D935" s="113"/>
      <c r="E935" s="112"/>
      <c r="F935" s="112"/>
      <c r="G935" s="112"/>
      <c r="H935" s="112"/>
      <c r="I935" s="112"/>
      <c r="J935" s="112"/>
      <c r="K935" s="112"/>
      <c r="L935" s="112"/>
      <c r="M935" s="112"/>
      <c r="N935" s="112"/>
      <c r="O935" s="112"/>
      <c r="P935" s="112"/>
      <c r="Q935" s="112"/>
      <c r="R935" s="112"/>
      <c r="S935" s="112"/>
      <c r="T935" s="112"/>
      <c r="U935" s="112"/>
      <c r="V935" s="112"/>
      <c r="W935" s="112"/>
      <c r="X935" s="112"/>
      <c r="Y935" s="112"/>
      <c r="Z935" s="112"/>
    </row>
    <row r="936" spans="1:26" ht="13.5" customHeight="1" x14ac:dyDescent="0.2">
      <c r="A936" s="112"/>
      <c r="B936" s="112"/>
      <c r="C936" s="112"/>
      <c r="D936" s="113"/>
      <c r="E936" s="112"/>
      <c r="F936" s="112"/>
      <c r="G936" s="112"/>
      <c r="H936" s="112"/>
      <c r="I936" s="112"/>
      <c r="J936" s="112"/>
      <c r="K936" s="112"/>
      <c r="L936" s="112"/>
      <c r="M936" s="112"/>
      <c r="N936" s="112"/>
      <c r="O936" s="112"/>
      <c r="P936" s="112"/>
      <c r="Q936" s="112"/>
      <c r="R936" s="112"/>
      <c r="S936" s="112"/>
      <c r="T936" s="112"/>
      <c r="U936" s="112"/>
      <c r="V936" s="112"/>
      <c r="W936" s="112"/>
      <c r="X936" s="112"/>
      <c r="Y936" s="112"/>
      <c r="Z936" s="112"/>
    </row>
    <row r="937" spans="1:26" ht="13.5" customHeight="1" x14ac:dyDescent="0.2">
      <c r="A937" s="112"/>
      <c r="B937" s="112"/>
      <c r="C937" s="112"/>
      <c r="D937" s="113"/>
      <c r="E937" s="112"/>
      <c r="F937" s="112"/>
      <c r="G937" s="112"/>
      <c r="H937" s="112"/>
      <c r="I937" s="112"/>
      <c r="J937" s="112"/>
      <c r="K937" s="112"/>
      <c r="L937" s="112"/>
      <c r="M937" s="112"/>
      <c r="N937" s="112"/>
      <c r="O937" s="112"/>
      <c r="P937" s="112"/>
      <c r="Q937" s="112"/>
      <c r="R937" s="112"/>
      <c r="S937" s="112"/>
      <c r="T937" s="112"/>
      <c r="U937" s="112"/>
      <c r="V937" s="112"/>
      <c r="W937" s="112"/>
      <c r="X937" s="112"/>
      <c r="Y937" s="112"/>
      <c r="Z937" s="112"/>
    </row>
    <row r="938" spans="1:26" ht="13.5" customHeight="1" x14ac:dyDescent="0.2">
      <c r="A938" s="112"/>
      <c r="B938" s="112"/>
      <c r="C938" s="112"/>
      <c r="D938" s="113"/>
      <c r="E938" s="112"/>
      <c r="F938" s="112"/>
      <c r="G938" s="112"/>
      <c r="H938" s="112"/>
      <c r="I938" s="112"/>
      <c r="J938" s="112"/>
      <c r="K938" s="112"/>
      <c r="L938" s="112"/>
      <c r="M938" s="112"/>
      <c r="N938" s="112"/>
      <c r="O938" s="112"/>
      <c r="P938" s="112"/>
      <c r="Q938" s="112"/>
      <c r="R938" s="112"/>
      <c r="S938" s="112"/>
      <c r="T938" s="112"/>
      <c r="U938" s="112"/>
      <c r="V938" s="112"/>
      <c r="W938" s="112"/>
      <c r="X938" s="112"/>
      <c r="Y938" s="112"/>
      <c r="Z938" s="112"/>
    </row>
    <row r="939" spans="1:26" ht="13.5" customHeight="1" x14ac:dyDescent="0.2">
      <c r="A939" s="112"/>
      <c r="B939" s="112"/>
      <c r="C939" s="112"/>
      <c r="D939" s="113"/>
      <c r="E939" s="112"/>
      <c r="F939" s="112"/>
      <c r="G939" s="112"/>
      <c r="H939" s="112"/>
      <c r="I939" s="112"/>
      <c r="J939" s="112"/>
      <c r="K939" s="112"/>
      <c r="L939" s="112"/>
      <c r="M939" s="112"/>
      <c r="N939" s="112"/>
      <c r="O939" s="112"/>
      <c r="P939" s="112"/>
      <c r="Q939" s="112"/>
      <c r="R939" s="112"/>
      <c r="S939" s="112"/>
      <c r="T939" s="112"/>
      <c r="U939" s="112"/>
      <c r="V939" s="112"/>
      <c r="W939" s="112"/>
      <c r="X939" s="112"/>
      <c r="Y939" s="112"/>
      <c r="Z939" s="112"/>
    </row>
    <row r="940" spans="1:26" ht="13.5" customHeight="1" x14ac:dyDescent="0.2">
      <c r="A940" s="112"/>
      <c r="B940" s="112"/>
      <c r="C940" s="112"/>
      <c r="D940" s="113"/>
      <c r="E940" s="112"/>
      <c r="F940" s="112"/>
      <c r="G940" s="112"/>
      <c r="H940" s="112"/>
      <c r="I940" s="112"/>
      <c r="J940" s="112"/>
      <c r="K940" s="112"/>
      <c r="L940" s="112"/>
      <c r="M940" s="112"/>
      <c r="N940" s="112"/>
      <c r="O940" s="112"/>
      <c r="P940" s="112"/>
      <c r="Q940" s="112"/>
      <c r="R940" s="112"/>
      <c r="S940" s="112"/>
      <c r="T940" s="112"/>
      <c r="U940" s="112"/>
      <c r="V940" s="112"/>
      <c r="W940" s="112"/>
      <c r="X940" s="112"/>
      <c r="Y940" s="112"/>
      <c r="Z940" s="112"/>
    </row>
    <row r="941" spans="1:26" ht="13.5" customHeight="1" x14ac:dyDescent="0.2">
      <c r="A941" s="112"/>
      <c r="B941" s="112"/>
      <c r="C941" s="112"/>
      <c r="D941" s="113"/>
      <c r="E941" s="112"/>
      <c r="F941" s="112"/>
      <c r="G941" s="112"/>
      <c r="H941" s="112"/>
      <c r="I941" s="112"/>
      <c r="J941" s="112"/>
      <c r="K941" s="112"/>
      <c r="L941" s="112"/>
      <c r="M941" s="112"/>
      <c r="N941" s="112"/>
      <c r="O941" s="112"/>
      <c r="P941" s="112"/>
      <c r="Q941" s="112"/>
      <c r="R941" s="112"/>
      <c r="S941" s="112"/>
      <c r="T941" s="112"/>
      <c r="U941" s="112"/>
      <c r="V941" s="112"/>
      <c r="W941" s="112"/>
      <c r="X941" s="112"/>
      <c r="Y941" s="112"/>
      <c r="Z941" s="112"/>
    </row>
    <row r="942" spans="1:26" ht="13.5" customHeight="1" x14ac:dyDescent="0.2">
      <c r="A942" s="112"/>
      <c r="B942" s="112"/>
      <c r="C942" s="112"/>
      <c r="D942" s="113"/>
      <c r="E942" s="112"/>
      <c r="F942" s="112"/>
      <c r="G942" s="112"/>
      <c r="H942" s="112"/>
      <c r="I942" s="112"/>
      <c r="J942" s="112"/>
      <c r="K942" s="112"/>
      <c r="L942" s="112"/>
      <c r="M942" s="112"/>
      <c r="N942" s="112"/>
      <c r="O942" s="112"/>
      <c r="P942" s="112"/>
      <c r="Q942" s="112"/>
      <c r="R942" s="112"/>
      <c r="S942" s="112"/>
      <c r="T942" s="112"/>
      <c r="U942" s="112"/>
      <c r="V942" s="112"/>
      <c r="W942" s="112"/>
      <c r="X942" s="112"/>
      <c r="Y942" s="112"/>
      <c r="Z942" s="112"/>
    </row>
    <row r="943" spans="1:26" ht="13.5" customHeight="1" x14ac:dyDescent="0.2">
      <c r="A943" s="112"/>
      <c r="B943" s="112"/>
      <c r="C943" s="112"/>
      <c r="D943" s="113"/>
      <c r="E943" s="112"/>
      <c r="F943" s="112"/>
      <c r="G943" s="112"/>
      <c r="H943" s="112"/>
      <c r="I943" s="112"/>
      <c r="J943" s="112"/>
      <c r="K943" s="112"/>
      <c r="L943" s="112"/>
      <c r="M943" s="112"/>
      <c r="N943" s="112"/>
      <c r="O943" s="112"/>
      <c r="P943" s="112"/>
      <c r="Q943" s="112"/>
      <c r="R943" s="112"/>
      <c r="S943" s="112"/>
      <c r="T943" s="112"/>
      <c r="U943" s="112"/>
      <c r="V943" s="112"/>
      <c r="W943" s="112"/>
      <c r="X943" s="112"/>
      <c r="Y943" s="112"/>
      <c r="Z943" s="112"/>
    </row>
    <row r="944" spans="1:26" ht="13.5" customHeight="1" x14ac:dyDescent="0.2">
      <c r="A944" s="112"/>
      <c r="B944" s="112"/>
      <c r="C944" s="112"/>
      <c r="D944" s="113"/>
      <c r="E944" s="112"/>
      <c r="F944" s="112"/>
      <c r="G944" s="112"/>
      <c r="H944" s="112"/>
      <c r="I944" s="112"/>
      <c r="J944" s="112"/>
      <c r="K944" s="112"/>
      <c r="L944" s="112"/>
      <c r="M944" s="112"/>
      <c r="N944" s="112"/>
      <c r="O944" s="112"/>
      <c r="P944" s="112"/>
      <c r="Q944" s="112"/>
      <c r="R944" s="112"/>
      <c r="S944" s="112"/>
      <c r="T944" s="112"/>
      <c r="U944" s="112"/>
      <c r="V944" s="112"/>
      <c r="W944" s="112"/>
      <c r="X944" s="112"/>
      <c r="Y944" s="112"/>
      <c r="Z944" s="112"/>
    </row>
    <row r="945" spans="1:26" ht="13.5" customHeight="1" x14ac:dyDescent="0.2">
      <c r="A945" s="112"/>
      <c r="B945" s="112"/>
      <c r="C945" s="112"/>
      <c r="D945" s="113"/>
      <c r="E945" s="112"/>
      <c r="F945" s="112"/>
      <c r="G945" s="112"/>
      <c r="H945" s="112"/>
      <c r="I945" s="112"/>
      <c r="J945" s="112"/>
      <c r="K945" s="112"/>
      <c r="L945" s="112"/>
      <c r="M945" s="112"/>
      <c r="N945" s="112"/>
      <c r="O945" s="112"/>
      <c r="P945" s="112"/>
      <c r="Q945" s="112"/>
      <c r="R945" s="112"/>
      <c r="S945" s="112"/>
      <c r="T945" s="112"/>
      <c r="U945" s="112"/>
      <c r="V945" s="112"/>
      <c r="W945" s="112"/>
      <c r="X945" s="112"/>
      <c r="Y945" s="112"/>
      <c r="Z945" s="112"/>
    </row>
    <row r="946" spans="1:26" ht="13.5" customHeight="1" x14ac:dyDescent="0.2">
      <c r="A946" s="112"/>
      <c r="B946" s="112"/>
      <c r="C946" s="112"/>
      <c r="D946" s="113"/>
      <c r="E946" s="112"/>
      <c r="F946" s="112"/>
      <c r="G946" s="112"/>
      <c r="H946" s="112"/>
      <c r="I946" s="112"/>
      <c r="J946" s="112"/>
      <c r="K946" s="112"/>
      <c r="L946" s="112"/>
      <c r="M946" s="112"/>
      <c r="N946" s="112"/>
      <c r="O946" s="112"/>
      <c r="P946" s="112"/>
      <c r="Q946" s="112"/>
      <c r="R946" s="112"/>
      <c r="S946" s="112"/>
      <c r="T946" s="112"/>
      <c r="U946" s="112"/>
      <c r="V946" s="112"/>
      <c r="W946" s="112"/>
      <c r="X946" s="112"/>
      <c r="Y946" s="112"/>
      <c r="Z946" s="112"/>
    </row>
    <row r="947" spans="1:26" ht="13.5" customHeight="1" x14ac:dyDescent="0.2">
      <c r="A947" s="112"/>
      <c r="B947" s="112"/>
      <c r="C947" s="112"/>
      <c r="D947" s="113"/>
      <c r="E947" s="112"/>
      <c r="F947" s="112"/>
      <c r="G947" s="112"/>
      <c r="H947" s="112"/>
      <c r="I947" s="112"/>
      <c r="J947" s="112"/>
      <c r="K947" s="112"/>
      <c r="L947" s="112"/>
      <c r="M947" s="112"/>
      <c r="N947" s="112"/>
      <c r="O947" s="112"/>
      <c r="P947" s="112"/>
      <c r="Q947" s="112"/>
      <c r="R947" s="112"/>
      <c r="S947" s="112"/>
      <c r="T947" s="112"/>
      <c r="U947" s="112"/>
      <c r="V947" s="112"/>
      <c r="W947" s="112"/>
      <c r="X947" s="112"/>
      <c r="Y947" s="112"/>
      <c r="Z947" s="112"/>
    </row>
    <row r="948" spans="1:26" ht="13.5" customHeight="1" x14ac:dyDescent="0.2">
      <c r="A948" s="112"/>
      <c r="B948" s="112"/>
      <c r="C948" s="112"/>
      <c r="D948" s="113"/>
      <c r="E948" s="112"/>
      <c r="F948" s="112"/>
      <c r="G948" s="112"/>
      <c r="H948" s="112"/>
      <c r="I948" s="112"/>
      <c r="J948" s="112"/>
      <c r="K948" s="112"/>
      <c r="L948" s="112"/>
      <c r="M948" s="112"/>
      <c r="N948" s="112"/>
      <c r="O948" s="112"/>
      <c r="P948" s="112"/>
      <c r="Q948" s="112"/>
      <c r="R948" s="112"/>
      <c r="S948" s="112"/>
      <c r="T948" s="112"/>
      <c r="U948" s="112"/>
      <c r="V948" s="112"/>
      <c r="W948" s="112"/>
      <c r="X948" s="112"/>
      <c r="Y948" s="112"/>
      <c r="Z948" s="112"/>
    </row>
    <row r="949" spans="1:26" ht="13.5" customHeight="1" x14ac:dyDescent="0.2">
      <c r="A949" s="112"/>
      <c r="B949" s="112"/>
      <c r="C949" s="112"/>
      <c r="D949" s="113"/>
      <c r="E949" s="112"/>
      <c r="F949" s="112"/>
      <c r="G949" s="112"/>
      <c r="H949" s="112"/>
      <c r="I949" s="112"/>
      <c r="J949" s="112"/>
      <c r="K949" s="112"/>
      <c r="L949" s="112"/>
      <c r="M949" s="112"/>
      <c r="N949" s="112"/>
      <c r="O949" s="112"/>
      <c r="P949" s="112"/>
      <c r="Q949" s="112"/>
      <c r="R949" s="112"/>
      <c r="S949" s="112"/>
      <c r="T949" s="112"/>
      <c r="U949" s="112"/>
      <c r="V949" s="112"/>
      <c r="W949" s="112"/>
      <c r="X949" s="112"/>
      <c r="Y949" s="112"/>
      <c r="Z949" s="112"/>
    </row>
    <row r="950" spans="1:26" ht="13.5" customHeight="1" x14ac:dyDescent="0.2">
      <c r="A950" s="112"/>
      <c r="B950" s="112"/>
      <c r="C950" s="112"/>
      <c r="D950" s="113"/>
      <c r="E950" s="112"/>
      <c r="F950" s="112"/>
      <c r="G950" s="112"/>
      <c r="H950" s="112"/>
      <c r="I950" s="112"/>
      <c r="J950" s="112"/>
      <c r="K950" s="112"/>
      <c r="L950" s="112"/>
      <c r="M950" s="112"/>
      <c r="N950" s="112"/>
      <c r="O950" s="112"/>
      <c r="P950" s="112"/>
      <c r="Q950" s="112"/>
      <c r="R950" s="112"/>
      <c r="S950" s="112"/>
      <c r="T950" s="112"/>
      <c r="U950" s="112"/>
      <c r="V950" s="112"/>
      <c r="W950" s="112"/>
      <c r="X950" s="112"/>
      <c r="Y950" s="112"/>
      <c r="Z950" s="112"/>
    </row>
    <row r="951" spans="1:26" ht="13.5" customHeight="1" x14ac:dyDescent="0.2">
      <c r="A951" s="112"/>
      <c r="B951" s="112"/>
      <c r="C951" s="112"/>
      <c r="D951" s="113"/>
      <c r="E951" s="112"/>
      <c r="F951" s="112"/>
      <c r="G951" s="112"/>
      <c r="H951" s="112"/>
      <c r="I951" s="112"/>
      <c r="J951" s="112"/>
      <c r="K951" s="112"/>
      <c r="L951" s="112"/>
      <c r="M951" s="112"/>
      <c r="N951" s="112"/>
      <c r="O951" s="112"/>
      <c r="P951" s="112"/>
      <c r="Q951" s="112"/>
      <c r="R951" s="112"/>
      <c r="S951" s="112"/>
      <c r="T951" s="112"/>
      <c r="U951" s="112"/>
      <c r="V951" s="112"/>
      <c r="W951" s="112"/>
      <c r="X951" s="112"/>
      <c r="Y951" s="112"/>
      <c r="Z951" s="112"/>
    </row>
    <row r="952" spans="1:26" ht="13.5" customHeight="1" x14ac:dyDescent="0.2">
      <c r="A952" s="112"/>
      <c r="B952" s="112"/>
      <c r="C952" s="112"/>
      <c r="D952" s="113"/>
      <c r="E952" s="112"/>
      <c r="F952" s="112"/>
      <c r="G952" s="112"/>
      <c r="H952" s="112"/>
      <c r="I952" s="112"/>
      <c r="J952" s="112"/>
      <c r="K952" s="112"/>
      <c r="L952" s="112"/>
      <c r="M952" s="112"/>
      <c r="N952" s="112"/>
      <c r="O952" s="112"/>
      <c r="P952" s="112"/>
      <c r="Q952" s="112"/>
      <c r="R952" s="112"/>
      <c r="S952" s="112"/>
      <c r="T952" s="112"/>
      <c r="U952" s="112"/>
      <c r="V952" s="112"/>
      <c r="W952" s="112"/>
      <c r="X952" s="112"/>
      <c r="Y952" s="112"/>
      <c r="Z952" s="112"/>
    </row>
    <row r="953" spans="1:26" ht="13.5" customHeight="1" x14ac:dyDescent="0.2">
      <c r="A953" s="112"/>
      <c r="B953" s="112"/>
      <c r="C953" s="112"/>
      <c r="D953" s="113"/>
      <c r="E953" s="112"/>
      <c r="F953" s="112"/>
      <c r="G953" s="112"/>
      <c r="H953" s="112"/>
      <c r="I953" s="112"/>
      <c r="J953" s="112"/>
      <c r="K953" s="112"/>
      <c r="L953" s="112"/>
      <c r="M953" s="112"/>
      <c r="N953" s="112"/>
      <c r="O953" s="112"/>
      <c r="P953" s="112"/>
      <c r="Q953" s="112"/>
      <c r="R953" s="112"/>
      <c r="S953" s="112"/>
      <c r="T953" s="112"/>
      <c r="U953" s="112"/>
      <c r="V953" s="112"/>
      <c r="W953" s="112"/>
      <c r="X953" s="112"/>
      <c r="Y953" s="112"/>
      <c r="Z953" s="112"/>
    </row>
    <row r="954" spans="1:26" ht="13.5" customHeight="1" x14ac:dyDescent="0.2">
      <c r="A954" s="112"/>
      <c r="B954" s="112"/>
      <c r="C954" s="112"/>
      <c r="D954" s="113"/>
      <c r="E954" s="112"/>
      <c r="F954" s="112"/>
      <c r="G954" s="112"/>
      <c r="H954" s="112"/>
      <c r="I954" s="112"/>
      <c r="J954" s="112"/>
      <c r="K954" s="112"/>
      <c r="L954" s="112"/>
      <c r="M954" s="112"/>
      <c r="N954" s="112"/>
      <c r="O954" s="112"/>
      <c r="P954" s="112"/>
      <c r="Q954" s="112"/>
      <c r="R954" s="112"/>
      <c r="S954" s="112"/>
      <c r="T954" s="112"/>
      <c r="U954" s="112"/>
      <c r="V954" s="112"/>
      <c r="W954" s="112"/>
      <c r="X954" s="112"/>
      <c r="Y954" s="112"/>
      <c r="Z954" s="112"/>
    </row>
    <row r="955" spans="1:26" ht="13.5" customHeight="1" x14ac:dyDescent="0.2">
      <c r="A955" s="112"/>
      <c r="B955" s="112"/>
      <c r="C955" s="112"/>
      <c r="D955" s="113"/>
      <c r="E955" s="112"/>
      <c r="F955" s="112"/>
      <c r="G955" s="112"/>
      <c r="H955" s="112"/>
      <c r="I955" s="112"/>
      <c r="J955" s="112"/>
      <c r="K955" s="112"/>
      <c r="L955" s="112"/>
      <c r="M955" s="112"/>
      <c r="N955" s="112"/>
      <c r="O955" s="112"/>
      <c r="P955" s="112"/>
      <c r="Q955" s="112"/>
      <c r="R955" s="112"/>
      <c r="S955" s="112"/>
      <c r="T955" s="112"/>
      <c r="U955" s="112"/>
      <c r="V955" s="112"/>
      <c r="W955" s="112"/>
      <c r="X955" s="112"/>
      <c r="Y955" s="112"/>
      <c r="Z955" s="112"/>
    </row>
    <row r="956" spans="1:26" ht="13.5" customHeight="1" x14ac:dyDescent="0.2">
      <c r="A956" s="112"/>
      <c r="B956" s="112"/>
      <c r="C956" s="112"/>
      <c r="D956" s="113"/>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row>
    <row r="957" spans="1:26" ht="13.5" customHeight="1" x14ac:dyDescent="0.2">
      <c r="A957" s="112"/>
      <c r="B957" s="112"/>
      <c r="C957" s="112"/>
      <c r="D957" s="113"/>
      <c r="E957" s="112"/>
      <c r="F957" s="112"/>
      <c r="G957" s="112"/>
      <c r="H957" s="112"/>
      <c r="I957" s="112"/>
      <c r="J957" s="112"/>
      <c r="K957" s="112"/>
      <c r="L957" s="112"/>
      <c r="M957" s="112"/>
      <c r="N957" s="112"/>
      <c r="O957" s="112"/>
      <c r="P957" s="112"/>
      <c r="Q957" s="112"/>
      <c r="R957" s="112"/>
      <c r="S957" s="112"/>
      <c r="T957" s="112"/>
      <c r="U957" s="112"/>
      <c r="V957" s="112"/>
      <c r="W957" s="112"/>
      <c r="X957" s="112"/>
      <c r="Y957" s="112"/>
      <c r="Z957" s="112"/>
    </row>
    <row r="958" spans="1:26" ht="13.5" customHeight="1" x14ac:dyDescent="0.2">
      <c r="A958" s="112"/>
      <c r="B958" s="112"/>
      <c r="C958" s="112"/>
      <c r="D958" s="113"/>
      <c r="E958" s="112"/>
      <c r="F958" s="112"/>
      <c r="G958" s="112"/>
      <c r="H958" s="112"/>
      <c r="I958" s="112"/>
      <c r="J958" s="112"/>
      <c r="K958" s="112"/>
      <c r="L958" s="112"/>
      <c r="M958" s="112"/>
      <c r="N958" s="112"/>
      <c r="O958" s="112"/>
      <c r="P958" s="112"/>
      <c r="Q958" s="112"/>
      <c r="R958" s="112"/>
      <c r="S958" s="112"/>
      <c r="T958" s="112"/>
      <c r="U958" s="112"/>
      <c r="V958" s="112"/>
      <c r="W958" s="112"/>
      <c r="X958" s="112"/>
      <c r="Y958" s="112"/>
      <c r="Z958" s="112"/>
    </row>
    <row r="959" spans="1:26" ht="13.5" customHeight="1" x14ac:dyDescent="0.2">
      <c r="A959" s="112"/>
      <c r="B959" s="112"/>
      <c r="C959" s="112"/>
      <c r="D959" s="113"/>
      <c r="E959" s="112"/>
      <c r="F959" s="112"/>
      <c r="G959" s="112"/>
      <c r="H959" s="112"/>
      <c r="I959" s="112"/>
      <c r="J959" s="112"/>
      <c r="K959" s="112"/>
      <c r="L959" s="112"/>
      <c r="M959" s="112"/>
      <c r="N959" s="112"/>
      <c r="O959" s="112"/>
      <c r="P959" s="112"/>
      <c r="Q959" s="112"/>
      <c r="R959" s="112"/>
      <c r="S959" s="112"/>
      <c r="T959" s="112"/>
      <c r="U959" s="112"/>
      <c r="V959" s="112"/>
      <c r="W959" s="112"/>
      <c r="X959" s="112"/>
      <c r="Y959" s="112"/>
      <c r="Z959" s="112"/>
    </row>
    <row r="960" spans="1:26" ht="13.5" customHeight="1" x14ac:dyDescent="0.2">
      <c r="A960" s="112"/>
      <c r="B960" s="112"/>
      <c r="C960" s="112"/>
      <c r="D960" s="113"/>
      <c r="E960" s="112"/>
      <c r="F960" s="112"/>
      <c r="G960" s="112"/>
      <c r="H960" s="112"/>
      <c r="I960" s="112"/>
      <c r="J960" s="112"/>
      <c r="K960" s="112"/>
      <c r="L960" s="112"/>
      <c r="M960" s="112"/>
      <c r="N960" s="112"/>
      <c r="O960" s="112"/>
      <c r="P960" s="112"/>
      <c r="Q960" s="112"/>
      <c r="R960" s="112"/>
      <c r="S960" s="112"/>
      <c r="T960" s="112"/>
      <c r="U960" s="112"/>
      <c r="V960" s="112"/>
      <c r="W960" s="112"/>
      <c r="X960" s="112"/>
      <c r="Y960" s="112"/>
      <c r="Z960" s="112"/>
    </row>
    <row r="961" spans="1:26" ht="13.5" customHeight="1" x14ac:dyDescent="0.2">
      <c r="A961" s="112"/>
      <c r="B961" s="112"/>
      <c r="C961" s="112"/>
      <c r="D961" s="113"/>
      <c r="E961" s="112"/>
      <c r="F961" s="112"/>
      <c r="G961" s="112"/>
      <c r="H961" s="112"/>
      <c r="I961" s="112"/>
      <c r="J961" s="112"/>
      <c r="K961" s="112"/>
      <c r="L961" s="112"/>
      <c r="M961" s="112"/>
      <c r="N961" s="112"/>
      <c r="O961" s="112"/>
      <c r="P961" s="112"/>
      <c r="Q961" s="112"/>
      <c r="R961" s="112"/>
      <c r="S961" s="112"/>
      <c r="T961" s="112"/>
      <c r="U961" s="112"/>
      <c r="V961" s="112"/>
      <c r="W961" s="112"/>
      <c r="X961" s="112"/>
      <c r="Y961" s="112"/>
      <c r="Z961" s="112"/>
    </row>
    <row r="962" spans="1:26" ht="13.5" customHeight="1" x14ac:dyDescent="0.2">
      <c r="A962" s="112"/>
      <c r="B962" s="112"/>
      <c r="C962" s="112"/>
      <c r="D962" s="113"/>
      <c r="E962" s="112"/>
      <c r="F962" s="112"/>
      <c r="G962" s="112"/>
      <c r="H962" s="112"/>
      <c r="I962" s="112"/>
      <c r="J962" s="112"/>
      <c r="K962" s="112"/>
      <c r="L962" s="112"/>
      <c r="M962" s="112"/>
      <c r="N962" s="112"/>
      <c r="O962" s="112"/>
      <c r="P962" s="112"/>
      <c r="Q962" s="112"/>
      <c r="R962" s="112"/>
      <c r="S962" s="112"/>
      <c r="T962" s="112"/>
      <c r="U962" s="112"/>
      <c r="V962" s="112"/>
      <c r="W962" s="112"/>
      <c r="X962" s="112"/>
      <c r="Y962" s="112"/>
      <c r="Z962" s="112"/>
    </row>
    <row r="963" spans="1:26" ht="13.5" customHeight="1" x14ac:dyDescent="0.2">
      <c r="A963" s="112"/>
      <c r="B963" s="112"/>
      <c r="C963" s="112"/>
      <c r="D963" s="113"/>
      <c r="E963" s="112"/>
      <c r="F963" s="112"/>
      <c r="G963" s="112"/>
      <c r="H963" s="112"/>
      <c r="I963" s="112"/>
      <c r="J963" s="112"/>
      <c r="K963" s="112"/>
      <c r="L963" s="112"/>
      <c r="M963" s="112"/>
      <c r="N963" s="112"/>
      <c r="O963" s="112"/>
      <c r="P963" s="112"/>
      <c r="Q963" s="112"/>
      <c r="R963" s="112"/>
      <c r="S963" s="112"/>
      <c r="T963" s="112"/>
      <c r="U963" s="112"/>
      <c r="V963" s="112"/>
      <c r="W963" s="112"/>
      <c r="X963" s="112"/>
      <c r="Y963" s="112"/>
      <c r="Z963" s="112"/>
    </row>
    <row r="964" spans="1:26" ht="13.5" customHeight="1" x14ac:dyDescent="0.2">
      <c r="A964" s="112"/>
      <c r="B964" s="112"/>
      <c r="C964" s="112"/>
      <c r="D964" s="113"/>
      <c r="E964" s="112"/>
      <c r="F964" s="112"/>
      <c r="G964" s="112"/>
      <c r="H964" s="112"/>
      <c r="I964" s="112"/>
      <c r="J964" s="112"/>
      <c r="K964" s="112"/>
      <c r="L964" s="112"/>
      <c r="M964" s="112"/>
      <c r="N964" s="112"/>
      <c r="O964" s="112"/>
      <c r="P964" s="112"/>
      <c r="Q964" s="112"/>
      <c r="R964" s="112"/>
      <c r="S964" s="112"/>
      <c r="T964" s="112"/>
      <c r="U964" s="112"/>
      <c r="V964" s="112"/>
      <c r="W964" s="112"/>
      <c r="X964" s="112"/>
      <c r="Y964" s="112"/>
      <c r="Z964" s="112"/>
    </row>
    <row r="965" spans="1:26" ht="13.5" customHeight="1" x14ac:dyDescent="0.2">
      <c r="A965" s="112"/>
      <c r="B965" s="112"/>
      <c r="C965" s="112"/>
      <c r="D965" s="113"/>
      <c r="E965" s="112"/>
      <c r="F965" s="112"/>
      <c r="G965" s="112"/>
      <c r="H965" s="112"/>
      <c r="I965" s="112"/>
      <c r="J965" s="112"/>
      <c r="K965" s="112"/>
      <c r="L965" s="112"/>
      <c r="M965" s="112"/>
      <c r="N965" s="112"/>
      <c r="O965" s="112"/>
      <c r="P965" s="112"/>
      <c r="Q965" s="112"/>
      <c r="R965" s="112"/>
      <c r="S965" s="112"/>
      <c r="T965" s="112"/>
      <c r="U965" s="112"/>
      <c r="V965" s="112"/>
      <c r="W965" s="112"/>
      <c r="X965" s="112"/>
      <c r="Y965" s="112"/>
      <c r="Z965" s="112"/>
    </row>
    <row r="966" spans="1:26" ht="13.5" customHeight="1" x14ac:dyDescent="0.2">
      <c r="A966" s="112"/>
      <c r="B966" s="112"/>
      <c r="C966" s="112"/>
      <c r="D966" s="113"/>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row>
    <row r="967" spans="1:26" ht="13.5" customHeight="1" x14ac:dyDescent="0.2">
      <c r="A967" s="112"/>
      <c r="B967" s="112"/>
      <c r="C967" s="112"/>
      <c r="D967" s="113"/>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row>
    <row r="968" spans="1:26" ht="13.5" customHeight="1" x14ac:dyDescent="0.2">
      <c r="A968" s="112"/>
      <c r="B968" s="112"/>
      <c r="C968" s="112"/>
      <c r="D968" s="113"/>
      <c r="E968" s="112"/>
      <c r="F968" s="112"/>
      <c r="G968" s="112"/>
      <c r="H968" s="112"/>
      <c r="I968" s="112"/>
      <c r="J968" s="112"/>
      <c r="K968" s="112"/>
      <c r="L968" s="112"/>
      <c r="M968" s="112"/>
      <c r="N968" s="112"/>
      <c r="O968" s="112"/>
      <c r="P968" s="112"/>
      <c r="Q968" s="112"/>
      <c r="R968" s="112"/>
      <c r="S968" s="112"/>
      <c r="T968" s="112"/>
      <c r="U968" s="112"/>
      <c r="V968" s="112"/>
      <c r="W968" s="112"/>
      <c r="X968" s="112"/>
      <c r="Y968" s="112"/>
      <c r="Z968" s="112"/>
    </row>
    <row r="969" spans="1:26" ht="13.5" customHeight="1" x14ac:dyDescent="0.2">
      <c r="A969" s="112"/>
      <c r="B969" s="112"/>
      <c r="C969" s="112"/>
      <c r="D969" s="113"/>
      <c r="E969" s="112"/>
      <c r="F969" s="112"/>
      <c r="G969" s="112"/>
      <c r="H969" s="112"/>
      <c r="I969" s="112"/>
      <c r="J969" s="112"/>
      <c r="K969" s="112"/>
      <c r="L969" s="112"/>
      <c r="M969" s="112"/>
      <c r="N969" s="112"/>
      <c r="O969" s="112"/>
      <c r="P969" s="112"/>
      <c r="Q969" s="112"/>
      <c r="R969" s="112"/>
      <c r="S969" s="112"/>
      <c r="T969" s="112"/>
      <c r="U969" s="112"/>
      <c r="V969" s="112"/>
      <c r="W969" s="112"/>
      <c r="X969" s="112"/>
      <c r="Y969" s="112"/>
      <c r="Z969" s="112"/>
    </row>
    <row r="970" spans="1:26" ht="13.5" customHeight="1" x14ac:dyDescent="0.2">
      <c r="A970" s="112"/>
      <c r="B970" s="112"/>
      <c r="C970" s="112"/>
      <c r="D970" s="113"/>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row>
    <row r="971" spans="1:26" ht="13.5" customHeight="1" x14ac:dyDescent="0.2">
      <c r="A971" s="112"/>
      <c r="B971" s="112"/>
      <c r="C971" s="112"/>
      <c r="D971" s="113"/>
      <c r="E971" s="112"/>
      <c r="F971" s="112"/>
      <c r="G971" s="112"/>
      <c r="H971" s="112"/>
      <c r="I971" s="112"/>
      <c r="J971" s="112"/>
      <c r="K971" s="112"/>
      <c r="L971" s="112"/>
      <c r="M971" s="112"/>
      <c r="N971" s="112"/>
      <c r="O971" s="112"/>
      <c r="P971" s="112"/>
      <c r="Q971" s="112"/>
      <c r="R971" s="112"/>
      <c r="S971" s="112"/>
      <c r="T971" s="112"/>
      <c r="U971" s="112"/>
      <c r="V971" s="112"/>
      <c r="W971" s="112"/>
      <c r="X971" s="112"/>
      <c r="Y971" s="112"/>
      <c r="Z971" s="112"/>
    </row>
    <row r="972" spans="1:26" ht="13.5" customHeight="1" x14ac:dyDescent="0.2">
      <c r="A972" s="112"/>
      <c r="B972" s="112"/>
      <c r="C972" s="112"/>
      <c r="D972" s="113"/>
      <c r="E972" s="112"/>
      <c r="F972" s="112"/>
      <c r="G972" s="112"/>
      <c r="H972" s="112"/>
      <c r="I972" s="112"/>
      <c r="J972" s="112"/>
      <c r="K972" s="112"/>
      <c r="L972" s="112"/>
      <c r="M972" s="112"/>
      <c r="N972" s="112"/>
      <c r="O972" s="112"/>
      <c r="P972" s="112"/>
      <c r="Q972" s="112"/>
      <c r="R972" s="112"/>
      <c r="S972" s="112"/>
      <c r="T972" s="112"/>
      <c r="U972" s="112"/>
      <c r="V972" s="112"/>
      <c r="W972" s="112"/>
      <c r="X972" s="112"/>
      <c r="Y972" s="112"/>
      <c r="Z972" s="112"/>
    </row>
    <row r="973" spans="1:26" ht="13.5" customHeight="1" x14ac:dyDescent="0.2">
      <c r="A973" s="112"/>
      <c r="B973" s="112"/>
      <c r="C973" s="112"/>
      <c r="D973" s="113"/>
      <c r="E973" s="112"/>
      <c r="F973" s="112"/>
      <c r="G973" s="112"/>
      <c r="H973" s="112"/>
      <c r="I973" s="112"/>
      <c r="J973" s="112"/>
      <c r="K973" s="112"/>
      <c r="L973" s="112"/>
      <c r="M973" s="112"/>
      <c r="N973" s="112"/>
      <c r="O973" s="112"/>
      <c r="P973" s="112"/>
      <c r="Q973" s="112"/>
      <c r="R973" s="112"/>
      <c r="S973" s="112"/>
      <c r="T973" s="112"/>
      <c r="U973" s="112"/>
      <c r="V973" s="112"/>
      <c r="W973" s="112"/>
      <c r="X973" s="112"/>
      <c r="Y973" s="112"/>
      <c r="Z973" s="112"/>
    </row>
    <row r="974" spans="1:26" ht="13.5" customHeight="1" x14ac:dyDescent="0.2">
      <c r="A974" s="112"/>
      <c r="B974" s="112"/>
      <c r="C974" s="112"/>
      <c r="D974" s="113"/>
      <c r="E974" s="112"/>
      <c r="F974" s="112"/>
      <c r="G974" s="112"/>
      <c r="H974" s="112"/>
      <c r="I974" s="112"/>
      <c r="J974" s="112"/>
      <c r="K974" s="112"/>
      <c r="L974" s="112"/>
      <c r="M974" s="112"/>
      <c r="N974" s="112"/>
      <c r="O974" s="112"/>
      <c r="P974" s="112"/>
      <c r="Q974" s="112"/>
      <c r="R974" s="112"/>
      <c r="S974" s="112"/>
      <c r="T974" s="112"/>
      <c r="U974" s="112"/>
      <c r="V974" s="112"/>
      <c r="W974" s="112"/>
      <c r="X974" s="112"/>
      <c r="Y974" s="112"/>
      <c r="Z974" s="112"/>
    </row>
    <row r="975" spans="1:26" ht="13.5" customHeight="1" x14ac:dyDescent="0.2">
      <c r="A975" s="112"/>
      <c r="B975" s="112"/>
      <c r="C975" s="112"/>
      <c r="D975" s="113"/>
      <c r="E975" s="112"/>
      <c r="F975" s="112"/>
      <c r="G975" s="112"/>
      <c r="H975" s="112"/>
      <c r="I975" s="112"/>
      <c r="J975" s="112"/>
      <c r="K975" s="112"/>
      <c r="L975" s="112"/>
      <c r="M975" s="112"/>
      <c r="N975" s="112"/>
      <c r="O975" s="112"/>
      <c r="P975" s="112"/>
      <c r="Q975" s="112"/>
      <c r="R975" s="112"/>
      <c r="S975" s="112"/>
      <c r="T975" s="112"/>
      <c r="U975" s="112"/>
      <c r="V975" s="112"/>
      <c r="W975" s="112"/>
      <c r="X975" s="112"/>
      <c r="Y975" s="112"/>
      <c r="Z975" s="112"/>
    </row>
    <row r="976" spans="1:26" ht="13.5" customHeight="1" x14ac:dyDescent="0.2">
      <c r="A976" s="112"/>
      <c r="B976" s="112"/>
      <c r="C976" s="112"/>
      <c r="D976" s="113"/>
      <c r="E976" s="112"/>
      <c r="F976" s="112"/>
      <c r="G976" s="112"/>
      <c r="H976" s="112"/>
      <c r="I976" s="112"/>
      <c r="J976" s="112"/>
      <c r="K976" s="112"/>
      <c r="L976" s="112"/>
      <c r="M976" s="112"/>
      <c r="N976" s="112"/>
      <c r="O976" s="112"/>
      <c r="P976" s="112"/>
      <c r="Q976" s="112"/>
      <c r="R976" s="112"/>
      <c r="S976" s="112"/>
      <c r="T976" s="112"/>
      <c r="U976" s="112"/>
      <c r="V976" s="112"/>
      <c r="W976" s="112"/>
      <c r="X976" s="112"/>
      <c r="Y976" s="112"/>
      <c r="Z976" s="112"/>
    </row>
    <row r="977" spans="1:26" ht="13.5" customHeight="1" x14ac:dyDescent="0.2">
      <c r="A977" s="112"/>
      <c r="B977" s="112"/>
      <c r="C977" s="112"/>
      <c r="D977" s="113"/>
      <c r="E977" s="112"/>
      <c r="F977" s="112"/>
      <c r="G977" s="112"/>
      <c r="H977" s="112"/>
      <c r="I977" s="112"/>
      <c r="J977" s="112"/>
      <c r="K977" s="112"/>
      <c r="L977" s="112"/>
      <c r="M977" s="112"/>
      <c r="N977" s="112"/>
      <c r="O977" s="112"/>
      <c r="P977" s="112"/>
      <c r="Q977" s="112"/>
      <c r="R977" s="112"/>
      <c r="S977" s="112"/>
      <c r="T977" s="112"/>
      <c r="U977" s="112"/>
      <c r="V977" s="112"/>
      <c r="W977" s="112"/>
      <c r="X977" s="112"/>
      <c r="Y977" s="112"/>
      <c r="Z977" s="112"/>
    </row>
    <row r="978" spans="1:26" ht="13.5" customHeight="1" x14ac:dyDescent="0.2">
      <c r="A978" s="112"/>
      <c r="B978" s="112"/>
      <c r="C978" s="112"/>
      <c r="D978" s="113"/>
      <c r="E978" s="112"/>
      <c r="F978" s="112"/>
      <c r="G978" s="112"/>
      <c r="H978" s="112"/>
      <c r="I978" s="112"/>
      <c r="J978" s="112"/>
      <c r="K978" s="112"/>
      <c r="L978" s="112"/>
      <c r="M978" s="112"/>
      <c r="N978" s="112"/>
      <c r="O978" s="112"/>
      <c r="P978" s="112"/>
      <c r="Q978" s="112"/>
      <c r="R978" s="112"/>
      <c r="S978" s="112"/>
      <c r="T978" s="112"/>
      <c r="U978" s="112"/>
      <c r="V978" s="112"/>
      <c r="W978" s="112"/>
      <c r="X978" s="112"/>
      <c r="Y978" s="112"/>
      <c r="Z978" s="112"/>
    </row>
    <row r="979" spans="1:26" ht="13.5" customHeight="1" x14ac:dyDescent="0.2">
      <c r="A979" s="112"/>
      <c r="B979" s="112"/>
      <c r="C979" s="112"/>
      <c r="D979" s="113"/>
      <c r="E979" s="112"/>
      <c r="F979" s="112"/>
      <c r="G979" s="112"/>
      <c r="H979" s="112"/>
      <c r="I979" s="112"/>
      <c r="J979" s="112"/>
      <c r="K979" s="112"/>
      <c r="L979" s="112"/>
      <c r="M979" s="112"/>
      <c r="N979" s="112"/>
      <c r="O979" s="112"/>
      <c r="P979" s="112"/>
      <c r="Q979" s="112"/>
      <c r="R979" s="112"/>
      <c r="S979" s="112"/>
      <c r="T979" s="112"/>
      <c r="U979" s="112"/>
      <c r="V979" s="112"/>
      <c r="W979" s="112"/>
      <c r="X979" s="112"/>
      <c r="Y979" s="112"/>
      <c r="Z979" s="112"/>
    </row>
    <row r="980" spans="1:26" ht="13.5" customHeight="1" x14ac:dyDescent="0.2">
      <c r="A980" s="112"/>
      <c r="B980" s="112"/>
      <c r="C980" s="112"/>
      <c r="D980" s="113"/>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row>
    <row r="981" spans="1:26" ht="13.5" customHeight="1" x14ac:dyDescent="0.2">
      <c r="A981" s="112"/>
      <c r="B981" s="112"/>
      <c r="C981" s="112"/>
      <c r="D981" s="113"/>
      <c r="E981" s="112"/>
      <c r="F981" s="112"/>
      <c r="G981" s="112"/>
      <c r="H981" s="112"/>
      <c r="I981" s="112"/>
      <c r="J981" s="112"/>
      <c r="K981" s="112"/>
      <c r="L981" s="112"/>
      <c r="M981" s="112"/>
      <c r="N981" s="112"/>
      <c r="O981" s="112"/>
      <c r="P981" s="112"/>
      <c r="Q981" s="112"/>
      <c r="R981" s="112"/>
      <c r="S981" s="112"/>
      <c r="T981" s="112"/>
      <c r="U981" s="112"/>
      <c r="V981" s="112"/>
      <c r="W981" s="112"/>
      <c r="X981" s="112"/>
      <c r="Y981" s="112"/>
      <c r="Z981" s="112"/>
    </row>
    <row r="982" spans="1:26" ht="13.5" customHeight="1" x14ac:dyDescent="0.2">
      <c r="A982" s="112"/>
      <c r="B982" s="112"/>
      <c r="C982" s="112"/>
      <c r="D982" s="113"/>
      <c r="E982" s="112"/>
      <c r="F982" s="112"/>
      <c r="G982" s="112"/>
      <c r="H982" s="112"/>
      <c r="I982" s="112"/>
      <c r="J982" s="112"/>
      <c r="K982" s="112"/>
      <c r="L982" s="112"/>
      <c r="M982" s="112"/>
      <c r="N982" s="112"/>
      <c r="O982" s="112"/>
      <c r="P982" s="112"/>
      <c r="Q982" s="112"/>
      <c r="R982" s="112"/>
      <c r="S982" s="112"/>
      <c r="T982" s="112"/>
      <c r="U982" s="112"/>
      <c r="V982" s="112"/>
      <c r="W982" s="112"/>
      <c r="X982" s="112"/>
      <c r="Y982" s="112"/>
      <c r="Z982" s="112"/>
    </row>
    <row r="983" spans="1:26" ht="13.5" customHeight="1" x14ac:dyDescent="0.2">
      <c r="A983" s="112"/>
      <c r="B983" s="112"/>
      <c r="C983" s="112"/>
      <c r="D983" s="113"/>
      <c r="E983" s="112"/>
      <c r="F983" s="112"/>
      <c r="G983" s="112"/>
      <c r="H983" s="112"/>
      <c r="I983" s="112"/>
      <c r="J983" s="112"/>
      <c r="K983" s="112"/>
      <c r="L983" s="112"/>
      <c r="M983" s="112"/>
      <c r="N983" s="112"/>
      <c r="O983" s="112"/>
      <c r="P983" s="112"/>
      <c r="Q983" s="112"/>
      <c r="R983" s="112"/>
      <c r="S983" s="112"/>
      <c r="T983" s="112"/>
      <c r="U983" s="112"/>
      <c r="V983" s="112"/>
      <c r="W983" s="112"/>
      <c r="X983" s="112"/>
      <c r="Y983" s="112"/>
      <c r="Z983" s="112"/>
    </row>
    <row r="984" spans="1:26" ht="13.5" customHeight="1" x14ac:dyDescent="0.2">
      <c r="A984" s="112"/>
      <c r="B984" s="112"/>
      <c r="C984" s="112"/>
      <c r="D984" s="113"/>
      <c r="E984" s="112"/>
      <c r="F984" s="112"/>
      <c r="G984" s="112"/>
      <c r="H984" s="112"/>
      <c r="I984" s="112"/>
      <c r="J984" s="112"/>
      <c r="K984" s="112"/>
      <c r="L984" s="112"/>
      <c r="M984" s="112"/>
      <c r="N984" s="112"/>
      <c r="O984" s="112"/>
      <c r="P984" s="112"/>
      <c r="Q984" s="112"/>
      <c r="R984" s="112"/>
      <c r="S984" s="112"/>
      <c r="T984" s="112"/>
      <c r="U984" s="112"/>
      <c r="V984" s="112"/>
      <c r="W984" s="112"/>
      <c r="X984" s="112"/>
      <c r="Y984" s="112"/>
      <c r="Z984" s="112"/>
    </row>
    <row r="985" spans="1:26" ht="13.5" customHeight="1" x14ac:dyDescent="0.2">
      <c r="A985" s="112"/>
      <c r="B985" s="112"/>
      <c r="C985" s="112"/>
      <c r="D985" s="113"/>
      <c r="E985" s="112"/>
      <c r="F985" s="112"/>
      <c r="G985" s="112"/>
      <c r="H985" s="112"/>
      <c r="I985" s="112"/>
      <c r="J985" s="112"/>
      <c r="K985" s="112"/>
      <c r="L985" s="112"/>
      <c r="M985" s="112"/>
      <c r="N985" s="112"/>
      <c r="O985" s="112"/>
      <c r="P985" s="112"/>
      <c r="Q985" s="112"/>
      <c r="R985" s="112"/>
      <c r="S985" s="112"/>
      <c r="T985" s="112"/>
      <c r="U985" s="112"/>
      <c r="V985" s="112"/>
      <c r="W985" s="112"/>
      <c r="X985" s="112"/>
      <c r="Y985" s="112"/>
      <c r="Z985" s="112"/>
    </row>
    <row r="986" spans="1:26" ht="13.5" customHeight="1" x14ac:dyDescent="0.2">
      <c r="A986" s="112"/>
      <c r="B986" s="112"/>
      <c r="C986" s="112"/>
      <c r="D986" s="113"/>
      <c r="E986" s="112"/>
      <c r="F986" s="112"/>
      <c r="G986" s="112"/>
      <c r="H986" s="112"/>
      <c r="I986" s="112"/>
      <c r="J986" s="112"/>
      <c r="K986" s="112"/>
      <c r="L986" s="112"/>
      <c r="M986" s="112"/>
      <c r="N986" s="112"/>
      <c r="O986" s="112"/>
      <c r="P986" s="112"/>
      <c r="Q986" s="112"/>
      <c r="R986" s="112"/>
      <c r="S986" s="112"/>
      <c r="T986" s="112"/>
      <c r="U986" s="112"/>
      <c r="V986" s="112"/>
      <c r="W986" s="112"/>
      <c r="X986" s="112"/>
      <c r="Y986" s="112"/>
      <c r="Z986" s="112"/>
    </row>
    <row r="987" spans="1:26" ht="13.5" customHeight="1" x14ac:dyDescent="0.2">
      <c r="A987" s="112"/>
      <c r="B987" s="112"/>
      <c r="C987" s="112"/>
      <c r="D987" s="113"/>
      <c r="E987" s="112"/>
      <c r="F987" s="112"/>
      <c r="G987" s="112"/>
      <c r="H987" s="112"/>
      <c r="I987" s="112"/>
      <c r="J987" s="112"/>
      <c r="K987" s="112"/>
      <c r="L987" s="112"/>
      <c r="M987" s="112"/>
      <c r="N987" s="112"/>
      <c r="O987" s="112"/>
      <c r="P987" s="112"/>
      <c r="Q987" s="112"/>
      <c r="R987" s="112"/>
      <c r="S987" s="112"/>
      <c r="T987" s="112"/>
      <c r="U987" s="112"/>
      <c r="V987" s="112"/>
      <c r="W987" s="112"/>
      <c r="X987" s="112"/>
      <c r="Y987" s="112"/>
      <c r="Z987" s="112"/>
    </row>
    <row r="988" spans="1:26" ht="13.5" customHeight="1" x14ac:dyDescent="0.2">
      <c r="A988" s="112"/>
      <c r="B988" s="112"/>
      <c r="C988" s="112"/>
      <c r="D988" s="113"/>
      <c r="E988" s="112"/>
      <c r="F988" s="112"/>
      <c r="G988" s="112"/>
      <c r="H988" s="112"/>
      <c r="I988" s="112"/>
      <c r="J988" s="112"/>
      <c r="K988" s="112"/>
      <c r="L988" s="112"/>
      <c r="M988" s="112"/>
      <c r="N988" s="112"/>
      <c r="O988" s="112"/>
      <c r="P988" s="112"/>
      <c r="Q988" s="112"/>
      <c r="R988" s="112"/>
      <c r="S988" s="112"/>
      <c r="T988" s="112"/>
      <c r="U988" s="112"/>
      <c r="V988" s="112"/>
      <c r="W988" s="112"/>
      <c r="X988" s="112"/>
      <c r="Y988" s="112"/>
      <c r="Z988" s="112"/>
    </row>
    <row r="989" spans="1:26" ht="13.5" customHeight="1" x14ac:dyDescent="0.2">
      <c r="A989" s="112"/>
      <c r="B989" s="112"/>
      <c r="C989" s="112"/>
      <c r="D989" s="113"/>
      <c r="E989" s="112"/>
      <c r="F989" s="112"/>
      <c r="G989" s="112"/>
      <c r="H989" s="112"/>
      <c r="I989" s="112"/>
      <c r="J989" s="112"/>
      <c r="K989" s="112"/>
      <c r="L989" s="112"/>
      <c r="M989" s="112"/>
      <c r="N989" s="112"/>
      <c r="O989" s="112"/>
      <c r="P989" s="112"/>
      <c r="Q989" s="112"/>
      <c r="R989" s="112"/>
      <c r="S989" s="112"/>
      <c r="T989" s="112"/>
      <c r="U989" s="112"/>
      <c r="V989" s="112"/>
      <c r="W989" s="112"/>
      <c r="X989" s="112"/>
      <c r="Y989" s="112"/>
      <c r="Z989" s="112"/>
    </row>
    <row r="990" spans="1:26" ht="13.5" customHeight="1" x14ac:dyDescent="0.2">
      <c r="A990" s="112"/>
      <c r="B990" s="112"/>
      <c r="C990" s="112"/>
      <c r="D990" s="113"/>
      <c r="E990" s="112"/>
      <c r="F990" s="112"/>
      <c r="G990" s="112"/>
      <c r="H990" s="112"/>
      <c r="I990" s="112"/>
      <c r="J990" s="112"/>
      <c r="K990" s="112"/>
      <c r="L990" s="112"/>
      <c r="M990" s="112"/>
      <c r="N990" s="112"/>
      <c r="O990" s="112"/>
      <c r="P990" s="112"/>
      <c r="Q990" s="112"/>
      <c r="R990" s="112"/>
      <c r="S990" s="112"/>
      <c r="T990" s="112"/>
      <c r="U990" s="112"/>
      <c r="V990" s="112"/>
      <c r="W990" s="112"/>
      <c r="X990" s="112"/>
      <c r="Y990" s="112"/>
      <c r="Z990" s="112"/>
    </row>
    <row r="991" spans="1:26" ht="13.5" customHeight="1" x14ac:dyDescent="0.2">
      <c r="A991" s="112"/>
      <c r="B991" s="112"/>
      <c r="C991" s="112"/>
      <c r="D991" s="113"/>
      <c r="E991" s="112"/>
      <c r="F991" s="112"/>
      <c r="G991" s="112"/>
      <c r="H991" s="112"/>
      <c r="I991" s="112"/>
      <c r="J991" s="112"/>
      <c r="K991" s="112"/>
      <c r="L991" s="112"/>
      <c r="M991" s="112"/>
      <c r="N991" s="112"/>
      <c r="O991" s="112"/>
      <c r="P991" s="112"/>
      <c r="Q991" s="112"/>
      <c r="R991" s="112"/>
      <c r="S991" s="112"/>
      <c r="T991" s="112"/>
      <c r="U991" s="112"/>
      <c r="V991" s="112"/>
      <c r="W991" s="112"/>
      <c r="X991" s="112"/>
      <c r="Y991" s="112"/>
      <c r="Z991" s="112"/>
    </row>
    <row r="992" spans="1:26" ht="13.5" customHeight="1" x14ac:dyDescent="0.2">
      <c r="A992" s="112"/>
      <c r="B992" s="112"/>
      <c r="C992" s="112"/>
      <c r="D992" s="113"/>
      <c r="E992" s="112"/>
      <c r="F992" s="112"/>
      <c r="G992" s="112"/>
      <c r="H992" s="112"/>
      <c r="I992" s="112"/>
      <c r="J992" s="112"/>
      <c r="K992" s="112"/>
      <c r="L992" s="112"/>
      <c r="M992" s="112"/>
      <c r="N992" s="112"/>
      <c r="O992" s="112"/>
      <c r="P992" s="112"/>
      <c r="Q992" s="112"/>
      <c r="R992" s="112"/>
      <c r="S992" s="112"/>
      <c r="T992" s="112"/>
      <c r="U992" s="112"/>
      <c r="V992" s="112"/>
      <c r="W992" s="112"/>
      <c r="X992" s="112"/>
      <c r="Y992" s="112"/>
      <c r="Z992" s="112"/>
    </row>
    <row r="993" spans="1:26" ht="13.5" customHeight="1" x14ac:dyDescent="0.2">
      <c r="A993" s="112"/>
      <c r="B993" s="112"/>
      <c r="C993" s="112"/>
      <c r="D993" s="113"/>
      <c r="E993" s="112"/>
      <c r="F993" s="112"/>
      <c r="G993" s="112"/>
      <c r="H993" s="112"/>
      <c r="I993" s="112"/>
      <c r="J993" s="112"/>
      <c r="K993" s="112"/>
      <c r="L993" s="112"/>
      <c r="M993" s="112"/>
      <c r="N993" s="112"/>
      <c r="O993" s="112"/>
      <c r="P993" s="112"/>
      <c r="Q993" s="112"/>
      <c r="R993" s="112"/>
      <c r="S993" s="112"/>
      <c r="T993" s="112"/>
      <c r="U993" s="112"/>
      <c r="V993" s="112"/>
      <c r="W993" s="112"/>
      <c r="X993" s="112"/>
      <c r="Y993" s="112"/>
      <c r="Z993" s="112"/>
    </row>
    <row r="994" spans="1:26" ht="13.5" customHeight="1" x14ac:dyDescent="0.2">
      <c r="A994" s="112"/>
      <c r="B994" s="112"/>
      <c r="C994" s="112"/>
      <c r="D994" s="113"/>
      <c r="E994" s="112"/>
      <c r="F994" s="112"/>
      <c r="G994" s="112"/>
      <c r="H994" s="112"/>
      <c r="I994" s="112"/>
      <c r="J994" s="112"/>
      <c r="K994" s="112"/>
      <c r="L994" s="112"/>
      <c r="M994" s="112"/>
      <c r="N994" s="112"/>
      <c r="O994" s="112"/>
      <c r="P994" s="112"/>
      <c r="Q994" s="112"/>
      <c r="R994" s="112"/>
      <c r="S994" s="112"/>
      <c r="T994" s="112"/>
      <c r="U994" s="112"/>
      <c r="V994" s="112"/>
      <c r="W994" s="112"/>
      <c r="X994" s="112"/>
      <c r="Y994" s="112"/>
      <c r="Z994" s="112"/>
    </row>
    <row r="995" spans="1:26" ht="13.5" customHeight="1" x14ac:dyDescent="0.2">
      <c r="A995" s="112"/>
      <c r="B995" s="112"/>
      <c r="C995" s="112"/>
      <c r="D995" s="113"/>
      <c r="E995" s="112"/>
      <c r="F995" s="112"/>
      <c r="G995" s="112"/>
      <c r="H995" s="112"/>
      <c r="I995" s="112"/>
      <c r="J995" s="112"/>
      <c r="K995" s="112"/>
      <c r="L995" s="112"/>
      <c r="M995" s="112"/>
      <c r="N995" s="112"/>
      <c r="O995" s="112"/>
      <c r="P995" s="112"/>
      <c r="Q995" s="112"/>
      <c r="R995" s="112"/>
      <c r="S995" s="112"/>
      <c r="T995" s="112"/>
      <c r="U995" s="112"/>
      <c r="V995" s="112"/>
      <c r="W995" s="112"/>
      <c r="X995" s="112"/>
      <c r="Y995" s="112"/>
      <c r="Z995" s="112"/>
    </row>
    <row r="996" spans="1:26" ht="13.5" customHeight="1" x14ac:dyDescent="0.2">
      <c r="A996" s="112"/>
      <c r="B996" s="112"/>
      <c r="C996" s="112"/>
      <c r="D996" s="113"/>
      <c r="E996" s="112"/>
      <c r="F996" s="112"/>
      <c r="G996" s="112"/>
      <c r="H996" s="112"/>
      <c r="I996" s="112"/>
      <c r="J996" s="112"/>
      <c r="K996" s="112"/>
      <c r="L996" s="112"/>
      <c r="M996" s="112"/>
      <c r="N996" s="112"/>
      <c r="O996" s="112"/>
      <c r="P996" s="112"/>
      <c r="Q996" s="112"/>
      <c r="R996" s="112"/>
      <c r="S996" s="112"/>
      <c r="T996" s="112"/>
      <c r="U996" s="112"/>
      <c r="V996" s="112"/>
      <c r="W996" s="112"/>
      <c r="X996" s="112"/>
      <c r="Y996" s="112"/>
      <c r="Z996" s="112"/>
    </row>
    <row r="997" spans="1:26" ht="13.5" customHeight="1" x14ac:dyDescent="0.2">
      <c r="A997" s="112"/>
      <c r="B997" s="112"/>
      <c r="C997" s="112"/>
      <c r="D997" s="113"/>
      <c r="E997" s="112"/>
      <c r="F997" s="112"/>
      <c r="G997" s="112"/>
      <c r="H997" s="112"/>
      <c r="I997" s="112"/>
      <c r="J997" s="112"/>
      <c r="K997" s="112"/>
      <c r="L997" s="112"/>
      <c r="M997" s="112"/>
      <c r="N997" s="112"/>
      <c r="O997" s="112"/>
      <c r="P997" s="112"/>
      <c r="Q997" s="112"/>
      <c r="R997" s="112"/>
      <c r="S997" s="112"/>
      <c r="T997" s="112"/>
      <c r="U997" s="112"/>
      <c r="V997" s="112"/>
      <c r="W997" s="112"/>
      <c r="X997" s="112"/>
      <c r="Y997" s="112"/>
      <c r="Z997" s="112"/>
    </row>
    <row r="998" spans="1:26" ht="13.5" customHeight="1" x14ac:dyDescent="0.2">
      <c r="A998" s="112"/>
      <c r="B998" s="112"/>
      <c r="C998" s="112"/>
      <c r="D998" s="113"/>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row>
    <row r="999" spans="1:26" ht="13.5" customHeight="1" x14ac:dyDescent="0.2">
      <c r="A999" s="112"/>
      <c r="B999" s="112"/>
      <c r="C999" s="112"/>
      <c r="D999" s="113"/>
      <c r="E999" s="112"/>
      <c r="F999" s="112"/>
      <c r="G999" s="112"/>
      <c r="H999" s="112"/>
      <c r="I999" s="112"/>
      <c r="J999" s="112"/>
      <c r="K999" s="112"/>
      <c r="L999" s="112"/>
      <c r="M999" s="112"/>
      <c r="N999" s="112"/>
      <c r="O999" s="112"/>
      <c r="P999" s="112"/>
      <c r="Q999" s="112"/>
      <c r="R999" s="112"/>
      <c r="S999" s="112"/>
      <c r="T999" s="112"/>
      <c r="U999" s="112"/>
      <c r="V999" s="112"/>
      <c r="W999" s="112"/>
      <c r="X999" s="112"/>
      <c r="Y999" s="112"/>
      <c r="Z999" s="112"/>
    </row>
    <row r="1000" spans="1:26" ht="13.5" customHeight="1" x14ac:dyDescent="0.2">
      <c r="A1000" s="112"/>
      <c r="B1000" s="112"/>
      <c r="C1000" s="112"/>
      <c r="D1000" s="113"/>
      <c r="E1000" s="112"/>
      <c r="F1000" s="112"/>
      <c r="G1000" s="112"/>
      <c r="H1000" s="112"/>
      <c r="I1000" s="112"/>
      <c r="J1000" s="112"/>
      <c r="K1000" s="112"/>
      <c r="L1000" s="112"/>
      <c r="M1000" s="112"/>
      <c r="N1000" s="112"/>
      <c r="O1000" s="112"/>
      <c r="P1000" s="112"/>
      <c r="Q1000" s="112"/>
      <c r="R1000" s="112"/>
      <c r="S1000" s="112"/>
      <c r="T1000" s="112"/>
      <c r="U1000" s="112"/>
      <c r="V1000" s="112"/>
      <c r="W1000" s="112"/>
      <c r="X1000" s="112"/>
      <c r="Y1000" s="112"/>
      <c r="Z1000" s="112"/>
    </row>
  </sheetData>
  <sheetProtection algorithmName="SHA-512" hashValue="ZHk8ZDwTA6MXpMns7gyZ4M8hGYno3//GwS3pBIdk93Q6dEk9cU7aO7VVSb7yn0l4FMkLzmDQGWACStRkpr5Bxw==" saltValue="4rTqYxftRSPCSQ5hQAY3iQ==" spinCount="100000" sheet="1" objects="1" scenarios="1"/>
  <mergeCells count="21">
    <mergeCell ref="A57:A70"/>
    <mergeCell ref="A71:A73"/>
    <mergeCell ref="A74:A77"/>
    <mergeCell ref="B4:C4"/>
    <mergeCell ref="B5:C5"/>
    <mergeCell ref="B6:C6"/>
    <mergeCell ref="B7:C7"/>
    <mergeCell ref="D4:E4"/>
    <mergeCell ref="A11:A32"/>
    <mergeCell ref="A33:A44"/>
    <mergeCell ref="A45:A50"/>
    <mergeCell ref="A51:A56"/>
    <mergeCell ref="D5:E5"/>
    <mergeCell ref="D6:E6"/>
    <mergeCell ref="D7:E7"/>
    <mergeCell ref="P1:Q1"/>
    <mergeCell ref="B2:C2"/>
    <mergeCell ref="D2:E2"/>
    <mergeCell ref="F2:G3"/>
    <mergeCell ref="B3:C3"/>
    <mergeCell ref="D3:E3"/>
  </mergeCells>
  <conditionalFormatting sqref="G11:G77">
    <cfRule type="cellIs" dxfId="7" priority="1" operator="equal">
      <formula>1</formula>
    </cfRule>
    <cfRule type="cellIs" dxfId="6" priority="2" operator="equal">
      <formula>2</formula>
    </cfRule>
    <cfRule type="cellIs" dxfId="5" priority="3" operator="equal">
      <formula>0</formula>
    </cfRule>
    <cfRule type="cellIs" dxfId="4" priority="4" operator="equal">
      <formula>1</formula>
    </cfRule>
    <cfRule type="cellIs" dxfId="3" priority="5" operator="equal">
      <formula>2</formula>
    </cfRule>
    <cfRule type="cellIs" dxfId="2" priority="6" operator="equal">
      <formula>3</formula>
    </cfRule>
    <cfRule type="cellIs" dxfId="1" priority="7" operator="equal">
      <formula>"N/A"</formula>
    </cfRule>
  </conditionalFormatting>
  <conditionalFormatting sqref="G12">
    <cfRule type="cellIs" dxfId="0" priority="8" operator="equal">
      <formula>1</formula>
    </cfRule>
  </conditionalFormatting>
  <pageMargins left="0" right="0" top="0" bottom="0"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2D00-000000000000}">
          <x14:formula1>
            <xm:f>'EM Rating System'!$A$2:$A$5</xm:f>
          </x14:formula1>
          <xm:sqref>G11:G232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A1000"/>
  <sheetViews>
    <sheetView workbookViewId="0">
      <pane xSplit="5" ySplit="8" topLeftCell="F9" activePane="bottomRight" state="frozen"/>
      <selection pane="topRight" activeCell="F1" sqref="F1"/>
      <selection pane="bottomLeft" activeCell="A9" sqref="A9"/>
      <selection pane="bottomRight" activeCell="F9" sqref="F9"/>
    </sheetView>
  </sheetViews>
  <sheetFormatPr baseColWidth="10" defaultColWidth="12.6640625" defaultRowHeight="15" customHeight="1" outlineLevelCol="1" x14ac:dyDescent="0.15"/>
  <cols>
    <col min="1" max="1" width="21.1640625" customWidth="1"/>
    <col min="2" max="2" width="15.6640625" customWidth="1"/>
    <col min="3" max="3" width="9" customWidth="1"/>
    <col min="4" max="4" width="15.33203125" customWidth="1"/>
    <col min="5" max="5" width="66.5" customWidth="1"/>
    <col min="6" max="9" width="12.5" customWidth="1"/>
    <col min="10" max="10" width="14.1640625" customWidth="1"/>
    <col min="11" max="13" width="12.5" customWidth="1"/>
    <col min="14" max="14" width="13.6640625" customWidth="1"/>
    <col min="15" max="17" width="12.5" customWidth="1"/>
    <col min="18" max="18" width="14.33203125" customWidth="1"/>
    <col min="19" max="26" width="14.1640625" customWidth="1"/>
    <col min="27" max="27" width="12.5" customWidth="1" outlineLevel="1"/>
    <col min="28" max="28" width="13.5" customWidth="1" outlineLevel="1"/>
    <col min="29" max="29" width="13.83203125" customWidth="1" outlineLevel="1"/>
    <col min="30" max="32" width="12.5" customWidth="1" outlineLevel="1"/>
    <col min="33" max="37" width="13.83203125" customWidth="1" outlineLevel="1"/>
    <col min="38" max="42" width="12.5" customWidth="1" outlineLevel="1"/>
    <col min="43" max="46" width="13.83203125" customWidth="1" outlineLevel="1"/>
    <col min="47" max="47" width="13.5" customWidth="1" outlineLevel="1"/>
    <col min="48" max="48" width="12.5" customWidth="1" outlineLevel="1"/>
    <col min="49" max="53" width="15.1640625" customWidth="1" outlineLevel="1"/>
  </cols>
  <sheetData>
    <row r="1" spans="1:53" ht="15.75" customHeight="1" x14ac:dyDescent="0.35">
      <c r="A1" s="381" t="s">
        <v>256</v>
      </c>
      <c r="B1" s="382"/>
      <c r="D1" s="55"/>
      <c r="E1" s="56"/>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row>
    <row r="2" spans="1:53" ht="15.75" customHeight="1" x14ac:dyDescent="0.2">
      <c r="A2" s="57" t="s">
        <v>257</v>
      </c>
      <c r="B2" s="58">
        <v>2</v>
      </c>
      <c r="E2" s="56"/>
      <c r="F2" s="383" t="s">
        <v>258</v>
      </c>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row>
    <row r="3" spans="1:53" ht="15.75" customHeight="1" x14ac:dyDescent="0.2">
      <c r="A3" s="57" t="s">
        <v>259</v>
      </c>
      <c r="B3" s="59">
        <v>1</v>
      </c>
      <c r="E3" s="56"/>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row>
    <row r="4" spans="1:53" ht="15.75" customHeight="1" x14ac:dyDescent="0.3">
      <c r="A4" s="57" t="s">
        <v>260</v>
      </c>
      <c r="B4" s="60">
        <v>0</v>
      </c>
      <c r="E4" s="56"/>
      <c r="F4" s="384" t="s">
        <v>261</v>
      </c>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row>
    <row r="5" spans="1:53" ht="15.75" customHeight="1" x14ac:dyDescent="0.25">
      <c r="A5" s="61" t="s">
        <v>262</v>
      </c>
      <c r="B5" s="62" t="s">
        <v>253</v>
      </c>
      <c r="E5" s="56"/>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row>
    <row r="6" spans="1:53" ht="15.75" customHeight="1" x14ac:dyDescent="0.15">
      <c r="A6" s="64"/>
      <c r="B6" s="64"/>
      <c r="C6" s="65"/>
      <c r="D6" s="1"/>
      <c r="E6" s="56"/>
      <c r="F6" s="385" t="s">
        <v>263</v>
      </c>
      <c r="G6" s="372"/>
      <c r="H6" s="372"/>
      <c r="I6" s="372"/>
      <c r="J6" s="372"/>
      <c r="K6" s="372"/>
      <c r="L6" s="372"/>
      <c r="M6" s="372"/>
      <c r="N6" s="372"/>
      <c r="O6" s="372"/>
      <c r="P6" s="372"/>
      <c r="Q6" s="372"/>
      <c r="R6" s="372"/>
      <c r="S6" s="372"/>
      <c r="T6" s="372"/>
      <c r="U6" s="372"/>
      <c r="V6" s="372"/>
      <c r="W6" s="372"/>
      <c r="X6" s="372"/>
      <c r="Y6" s="372"/>
      <c r="Z6" s="386"/>
      <c r="AA6" s="387" t="s">
        <v>264</v>
      </c>
      <c r="AB6" s="372"/>
      <c r="AC6" s="372"/>
      <c r="AD6" s="372"/>
      <c r="AE6" s="372"/>
      <c r="AF6" s="372"/>
      <c r="AG6" s="372"/>
      <c r="AH6" s="372"/>
      <c r="AI6" s="372"/>
      <c r="AJ6" s="372"/>
      <c r="AK6" s="386"/>
      <c r="AL6" s="388" t="s">
        <v>265</v>
      </c>
      <c r="AM6" s="372"/>
      <c r="AN6" s="372"/>
      <c r="AO6" s="372"/>
      <c r="AP6" s="372"/>
      <c r="AQ6" s="372"/>
      <c r="AR6" s="372"/>
      <c r="AS6" s="372"/>
      <c r="AT6" s="372"/>
      <c r="AU6" s="389"/>
      <c r="AV6" s="390" t="s">
        <v>266</v>
      </c>
      <c r="AW6" s="372"/>
      <c r="AX6" s="372"/>
      <c r="AY6" s="372"/>
      <c r="AZ6" s="372"/>
      <c r="BA6" s="372"/>
    </row>
    <row r="7" spans="1:53" ht="15.75" customHeight="1" x14ac:dyDescent="0.25">
      <c r="A7" s="54"/>
      <c r="B7" s="54"/>
      <c r="C7" s="66"/>
      <c r="D7" s="67"/>
      <c r="E7" s="68"/>
      <c r="F7" s="372"/>
      <c r="G7" s="372"/>
      <c r="H7" s="372"/>
      <c r="I7" s="372"/>
      <c r="J7" s="372"/>
      <c r="K7" s="372"/>
      <c r="L7" s="372"/>
      <c r="M7" s="372"/>
      <c r="N7" s="372"/>
      <c r="O7" s="372"/>
      <c r="P7" s="372"/>
      <c r="Q7" s="372"/>
      <c r="R7" s="372"/>
      <c r="S7" s="372"/>
      <c r="T7" s="372"/>
      <c r="U7" s="372"/>
      <c r="V7" s="372"/>
      <c r="W7" s="372"/>
      <c r="X7" s="372"/>
      <c r="Y7" s="372"/>
      <c r="Z7" s="386"/>
      <c r="AA7" s="372"/>
      <c r="AB7" s="372"/>
      <c r="AC7" s="372"/>
      <c r="AD7" s="372"/>
      <c r="AE7" s="372"/>
      <c r="AF7" s="372"/>
      <c r="AG7" s="372"/>
      <c r="AH7" s="372"/>
      <c r="AI7" s="372"/>
      <c r="AJ7" s="372"/>
      <c r="AK7" s="386"/>
      <c r="AL7" s="372"/>
      <c r="AM7" s="372"/>
      <c r="AN7" s="372"/>
      <c r="AO7" s="372"/>
      <c r="AP7" s="372"/>
      <c r="AQ7" s="372"/>
      <c r="AR7" s="372"/>
      <c r="AS7" s="372"/>
      <c r="AT7" s="372"/>
      <c r="AU7" s="389"/>
      <c r="AV7" s="372"/>
      <c r="AW7" s="372"/>
      <c r="AX7" s="372"/>
      <c r="AY7" s="372"/>
      <c r="AZ7" s="372"/>
      <c r="BA7" s="372"/>
    </row>
    <row r="8" spans="1:53" ht="15.75" customHeight="1" x14ac:dyDescent="0.15">
      <c r="A8" s="262" t="s">
        <v>267</v>
      </c>
      <c r="B8" s="262" t="s">
        <v>268</v>
      </c>
      <c r="C8" s="263" t="s">
        <v>269</v>
      </c>
      <c r="D8" s="263" t="s">
        <v>270</v>
      </c>
      <c r="E8" s="263" t="s">
        <v>271</v>
      </c>
      <c r="F8" s="264" t="s">
        <v>272</v>
      </c>
      <c r="G8" s="264" t="s">
        <v>273</v>
      </c>
      <c r="H8" s="264" t="s">
        <v>274</v>
      </c>
      <c r="I8" s="264" t="s">
        <v>275</v>
      </c>
      <c r="J8" s="264" t="s">
        <v>276</v>
      </c>
      <c r="K8" s="264" t="s">
        <v>277</v>
      </c>
      <c r="L8" s="264" t="s">
        <v>278</v>
      </c>
      <c r="M8" s="264" t="s">
        <v>279</v>
      </c>
      <c r="N8" s="264" t="s">
        <v>280</v>
      </c>
      <c r="O8" s="264" t="s">
        <v>281</v>
      </c>
      <c r="P8" s="264" t="s">
        <v>282</v>
      </c>
      <c r="Q8" s="264" t="s">
        <v>283</v>
      </c>
      <c r="R8" s="264" t="s">
        <v>284</v>
      </c>
      <c r="S8" s="264" t="s">
        <v>285</v>
      </c>
      <c r="T8" s="264" t="s">
        <v>286</v>
      </c>
      <c r="U8" s="264" t="s">
        <v>287</v>
      </c>
      <c r="V8" s="264" t="s">
        <v>288</v>
      </c>
      <c r="W8" s="264" t="s">
        <v>289</v>
      </c>
      <c r="X8" s="264" t="s">
        <v>290</v>
      </c>
      <c r="Y8" s="264" t="s">
        <v>291</v>
      </c>
      <c r="Z8" s="265" t="s">
        <v>292</v>
      </c>
      <c r="AA8" s="266" t="s">
        <v>293</v>
      </c>
      <c r="AB8" s="266" t="s">
        <v>294</v>
      </c>
      <c r="AC8" s="266" t="s">
        <v>295</v>
      </c>
      <c r="AD8" s="266" t="s">
        <v>296</v>
      </c>
      <c r="AE8" s="266" t="s">
        <v>297</v>
      </c>
      <c r="AF8" s="266" t="s">
        <v>298</v>
      </c>
      <c r="AG8" s="266" t="s">
        <v>299</v>
      </c>
      <c r="AH8" s="266" t="s">
        <v>300</v>
      </c>
      <c r="AI8" s="266" t="s">
        <v>301</v>
      </c>
      <c r="AJ8" s="266" t="s">
        <v>302</v>
      </c>
      <c r="AK8" s="267" t="s">
        <v>303</v>
      </c>
      <c r="AL8" s="268" t="s">
        <v>304</v>
      </c>
      <c r="AM8" s="268" t="s">
        <v>305</v>
      </c>
      <c r="AN8" s="268" t="s">
        <v>306</v>
      </c>
      <c r="AO8" s="268" t="s">
        <v>307</v>
      </c>
      <c r="AP8" s="268" t="s">
        <v>308</v>
      </c>
      <c r="AQ8" s="268" t="s">
        <v>309</v>
      </c>
      <c r="AR8" s="268" t="s">
        <v>310</v>
      </c>
      <c r="AS8" s="268" t="s">
        <v>311</v>
      </c>
      <c r="AT8" s="268" t="s">
        <v>312</v>
      </c>
      <c r="AU8" s="269" t="s">
        <v>313</v>
      </c>
      <c r="AV8" s="270" t="s">
        <v>314</v>
      </c>
      <c r="AW8" s="270" t="s">
        <v>315</v>
      </c>
      <c r="AX8" s="270" t="s">
        <v>316</v>
      </c>
      <c r="AY8" s="270" t="s">
        <v>317</v>
      </c>
      <c r="AZ8" s="270" t="s">
        <v>318</v>
      </c>
      <c r="BA8" s="270" t="s">
        <v>319</v>
      </c>
    </row>
    <row r="9" spans="1:53" ht="15.75" customHeight="1" x14ac:dyDescent="0.25">
      <c r="A9" s="69" t="s">
        <v>320</v>
      </c>
      <c r="B9" s="69" t="s">
        <v>321</v>
      </c>
      <c r="C9" s="70">
        <v>1</v>
      </c>
      <c r="D9" s="69" t="s">
        <v>322</v>
      </c>
      <c r="E9" s="69" t="s">
        <v>323</v>
      </c>
      <c r="F9" s="71">
        <f>'ICMM (Previous assessment)'!F9</f>
        <v>2</v>
      </c>
      <c r="G9" s="271">
        <f>IRMA!F9</f>
        <v>0</v>
      </c>
      <c r="H9" s="71">
        <f>TSM!F9</f>
        <v>0</v>
      </c>
      <c r="I9" s="71">
        <f>LBMA!F9</f>
        <v>0</v>
      </c>
      <c r="J9" s="71">
        <f>'CDDGMSC (Previous assessment)'!F9</f>
        <v>2</v>
      </c>
      <c r="K9" s="71">
        <f>'ITA Tin (Previous assessment)'!F9</f>
        <v>2</v>
      </c>
      <c r="L9" s="71">
        <f>'RMAP Tin &amp; Tantalum (previous a'!F9</f>
        <v>2</v>
      </c>
      <c r="M9" s="71">
        <f>'RMAP Tungsten'!F9</f>
        <v>0</v>
      </c>
      <c r="N9" s="71">
        <f>'RMAP Gold (previous assessment)'!F9</f>
        <v>2</v>
      </c>
      <c r="O9" s="71">
        <f>'RMAP Cobalt'!F9</f>
        <v>0</v>
      </c>
      <c r="P9" s="71">
        <f>'WGC-RGMPs (previous assessment)'!F9</f>
        <v>2</v>
      </c>
      <c r="Q9" s="71">
        <f>IFC!F9</f>
        <v>0</v>
      </c>
      <c r="R9" s="71">
        <f>'RMI ASM Cobalt'!F9</f>
        <v>0</v>
      </c>
      <c r="S9" s="71">
        <f>Fairmined!F9</f>
        <v>0</v>
      </c>
      <c r="T9" s="71">
        <f>'Fairtrade Gold (previous assess'!F9</f>
        <v>1</v>
      </c>
      <c r="U9" s="71">
        <f>'CRAFT 2.0 (Previous assessment)'!F9</f>
        <v>2</v>
      </c>
      <c r="V9" s="71">
        <f>'RMAP Agnostic'!F9</f>
        <v>0</v>
      </c>
      <c r="W9" s="71">
        <f>'RMI ESG (Previous assessment)'!F9</f>
        <v>2</v>
      </c>
      <c r="X9" s="71">
        <f>'ASI (Previous assessment)'!F9</f>
        <v>1</v>
      </c>
      <c r="Y9" s="71">
        <f>'GS4GG (Previous assessment)'!F9</f>
        <v>1</v>
      </c>
      <c r="Z9" s="72">
        <f>ResponsibleSteel!F9</f>
        <v>0</v>
      </c>
      <c r="AA9" s="71">
        <f>'SA8000'!G11</f>
        <v>0</v>
      </c>
      <c r="AB9" s="71" t="e">
        <f t="shared" ref="AB9:BA9" si="0">#REF!</f>
        <v>#REF!</v>
      </c>
      <c r="AC9" s="71" t="e">
        <f t="shared" si="0"/>
        <v>#REF!</v>
      </c>
      <c r="AD9" s="71" t="e">
        <f t="shared" si="0"/>
        <v>#REF!</v>
      </c>
      <c r="AE9" s="71" t="e">
        <f t="shared" si="0"/>
        <v>#REF!</v>
      </c>
      <c r="AF9" s="71" t="e">
        <f t="shared" si="0"/>
        <v>#REF!</v>
      </c>
      <c r="AG9" s="71" t="e">
        <f t="shared" si="0"/>
        <v>#REF!</v>
      </c>
      <c r="AH9" s="71" t="e">
        <f t="shared" si="0"/>
        <v>#REF!</v>
      </c>
      <c r="AI9" s="71" t="e">
        <f t="shared" si="0"/>
        <v>#REF!</v>
      </c>
      <c r="AJ9" s="71" t="e">
        <f t="shared" si="0"/>
        <v>#REF!</v>
      </c>
      <c r="AK9" s="72" t="e">
        <f t="shared" si="0"/>
        <v>#REF!</v>
      </c>
      <c r="AL9" s="71" t="e">
        <f t="shared" si="0"/>
        <v>#REF!</v>
      </c>
      <c r="AM9" s="71" t="e">
        <f t="shared" si="0"/>
        <v>#REF!</v>
      </c>
      <c r="AN9" s="71" t="e">
        <f t="shared" si="0"/>
        <v>#REF!</v>
      </c>
      <c r="AO9" s="71" t="e">
        <f t="shared" si="0"/>
        <v>#REF!</v>
      </c>
      <c r="AP9" s="71" t="e">
        <f t="shared" si="0"/>
        <v>#REF!</v>
      </c>
      <c r="AQ9" s="71" t="e">
        <f t="shared" si="0"/>
        <v>#REF!</v>
      </c>
      <c r="AR9" s="71" t="e">
        <f t="shared" si="0"/>
        <v>#REF!</v>
      </c>
      <c r="AS9" s="71" t="e">
        <f t="shared" si="0"/>
        <v>#REF!</v>
      </c>
      <c r="AT9" s="71" t="e">
        <f t="shared" si="0"/>
        <v>#REF!</v>
      </c>
      <c r="AU9" s="272" t="e">
        <f t="shared" si="0"/>
        <v>#REF!</v>
      </c>
      <c r="AV9" s="71" t="e">
        <f t="shared" si="0"/>
        <v>#REF!</v>
      </c>
      <c r="AW9" s="71" t="e">
        <f t="shared" si="0"/>
        <v>#REF!</v>
      </c>
      <c r="AX9" s="71" t="e">
        <f t="shared" si="0"/>
        <v>#REF!</v>
      </c>
      <c r="AY9" s="71" t="e">
        <f t="shared" si="0"/>
        <v>#REF!</v>
      </c>
      <c r="AZ9" s="71" t="e">
        <f t="shared" si="0"/>
        <v>#REF!</v>
      </c>
      <c r="BA9" s="71" t="e">
        <f t="shared" si="0"/>
        <v>#REF!</v>
      </c>
    </row>
    <row r="10" spans="1:53" ht="15.75" customHeight="1" x14ac:dyDescent="0.25">
      <c r="A10" s="69" t="s">
        <v>320</v>
      </c>
      <c r="B10" s="69" t="s">
        <v>321</v>
      </c>
      <c r="C10" s="70">
        <v>1</v>
      </c>
      <c r="D10" s="69" t="s">
        <v>322</v>
      </c>
      <c r="E10" s="69" t="s">
        <v>324</v>
      </c>
      <c r="F10" s="71">
        <f>'ICMM (Previous assessment)'!F10</f>
        <v>2</v>
      </c>
      <c r="G10" s="271">
        <f>IRMA!F10</f>
        <v>0</v>
      </c>
      <c r="H10" s="71">
        <f>TSM!F10</f>
        <v>0</v>
      </c>
      <c r="I10" s="71">
        <f>LBMA!F10</f>
        <v>0</v>
      </c>
      <c r="J10" s="71">
        <f>'CDDGMSC (Previous assessment)'!F10</f>
        <v>2</v>
      </c>
      <c r="K10" s="71">
        <f>'ITA Tin (Previous assessment)'!F10</f>
        <v>1</v>
      </c>
      <c r="L10" s="71">
        <f>'RMAP Tin &amp; Tantalum (previous a'!F10</f>
        <v>2</v>
      </c>
      <c r="M10" s="71">
        <f>'RMAP Tungsten'!F10</f>
        <v>0</v>
      </c>
      <c r="N10" s="71">
        <f>'RMAP Gold (previous assessment)'!F10</f>
        <v>2</v>
      </c>
      <c r="O10" s="71">
        <f>'RMAP Cobalt'!F10</f>
        <v>0</v>
      </c>
      <c r="P10" s="71">
        <f>'WGC-RGMPs (previous assessment)'!F10</f>
        <v>2</v>
      </c>
      <c r="Q10" s="71">
        <f>IFC!F10</f>
        <v>0</v>
      </c>
      <c r="R10" s="71">
        <f>'RMI ASM Cobalt'!F10</f>
        <v>0</v>
      </c>
      <c r="S10" s="71">
        <f>Fairmined!F10</f>
        <v>0</v>
      </c>
      <c r="T10" s="71">
        <f>'Fairtrade Gold (previous assess'!F10</f>
        <v>1</v>
      </c>
      <c r="U10" s="71">
        <f>'CRAFT 2.0 (Previous assessment)'!F10</f>
        <v>2</v>
      </c>
      <c r="V10" s="71">
        <f>'RMAP Agnostic'!F10</f>
        <v>0</v>
      </c>
      <c r="W10" s="71">
        <f>'RMI ESG (Previous assessment)'!F10</f>
        <v>1</v>
      </c>
      <c r="X10" s="71">
        <f>'ASI (Previous assessment)'!F10</f>
        <v>0</v>
      </c>
      <c r="Y10" s="71">
        <f>'GS4GG (Previous assessment)'!F10</f>
        <v>1</v>
      </c>
      <c r="Z10" s="72">
        <f>ResponsibleSteel!F10</f>
        <v>0</v>
      </c>
      <c r="AA10" s="71">
        <f>'SA8000'!G12</f>
        <v>0</v>
      </c>
      <c r="AB10" s="71" t="e">
        <f t="shared" ref="AB10:BA10" si="1">#REF!</f>
        <v>#REF!</v>
      </c>
      <c r="AC10" s="71" t="e">
        <f t="shared" si="1"/>
        <v>#REF!</v>
      </c>
      <c r="AD10" s="71" t="e">
        <f t="shared" si="1"/>
        <v>#REF!</v>
      </c>
      <c r="AE10" s="71" t="e">
        <f t="shared" si="1"/>
        <v>#REF!</v>
      </c>
      <c r="AF10" s="71" t="e">
        <f t="shared" si="1"/>
        <v>#REF!</v>
      </c>
      <c r="AG10" s="71" t="e">
        <f t="shared" si="1"/>
        <v>#REF!</v>
      </c>
      <c r="AH10" s="71" t="e">
        <f t="shared" si="1"/>
        <v>#REF!</v>
      </c>
      <c r="AI10" s="71" t="e">
        <f t="shared" si="1"/>
        <v>#REF!</v>
      </c>
      <c r="AJ10" s="71" t="e">
        <f t="shared" si="1"/>
        <v>#REF!</v>
      </c>
      <c r="AK10" s="72" t="e">
        <f t="shared" si="1"/>
        <v>#REF!</v>
      </c>
      <c r="AL10" s="71" t="e">
        <f t="shared" si="1"/>
        <v>#REF!</v>
      </c>
      <c r="AM10" s="71" t="e">
        <f t="shared" si="1"/>
        <v>#REF!</v>
      </c>
      <c r="AN10" s="71" t="e">
        <f t="shared" si="1"/>
        <v>#REF!</v>
      </c>
      <c r="AO10" s="71" t="e">
        <f t="shared" si="1"/>
        <v>#REF!</v>
      </c>
      <c r="AP10" s="71" t="e">
        <f t="shared" si="1"/>
        <v>#REF!</v>
      </c>
      <c r="AQ10" s="71" t="e">
        <f t="shared" si="1"/>
        <v>#REF!</v>
      </c>
      <c r="AR10" s="71" t="e">
        <f t="shared" si="1"/>
        <v>#REF!</v>
      </c>
      <c r="AS10" s="71" t="e">
        <f t="shared" si="1"/>
        <v>#REF!</v>
      </c>
      <c r="AT10" s="71" t="e">
        <f t="shared" si="1"/>
        <v>#REF!</v>
      </c>
      <c r="AU10" s="272" t="e">
        <f t="shared" si="1"/>
        <v>#REF!</v>
      </c>
      <c r="AV10" s="71" t="e">
        <f t="shared" si="1"/>
        <v>#REF!</v>
      </c>
      <c r="AW10" s="71" t="e">
        <f t="shared" si="1"/>
        <v>#REF!</v>
      </c>
      <c r="AX10" s="71" t="e">
        <f t="shared" si="1"/>
        <v>#REF!</v>
      </c>
      <c r="AY10" s="71" t="e">
        <f t="shared" si="1"/>
        <v>#REF!</v>
      </c>
      <c r="AZ10" s="71" t="e">
        <f t="shared" si="1"/>
        <v>#REF!</v>
      </c>
      <c r="BA10" s="71" t="e">
        <f t="shared" si="1"/>
        <v>#REF!</v>
      </c>
    </row>
    <row r="11" spans="1:53" ht="15.75" customHeight="1" x14ac:dyDescent="0.25">
      <c r="A11" s="69" t="s">
        <v>320</v>
      </c>
      <c r="B11" s="69" t="s">
        <v>321</v>
      </c>
      <c r="C11" s="70">
        <v>1</v>
      </c>
      <c r="D11" s="69" t="s">
        <v>322</v>
      </c>
      <c r="E11" s="69" t="s">
        <v>325</v>
      </c>
      <c r="F11" s="71">
        <f>'ICMM (Previous assessment)'!F11</f>
        <v>2</v>
      </c>
      <c r="G11" s="271">
        <f>IRMA!F11</f>
        <v>0</v>
      </c>
      <c r="H11" s="71">
        <f>TSM!F11</f>
        <v>0</v>
      </c>
      <c r="I11" s="71">
        <f>LBMA!F11</f>
        <v>0</v>
      </c>
      <c r="J11" s="71">
        <f>'CDDGMSC (Previous assessment)'!F11</f>
        <v>2</v>
      </c>
      <c r="K11" s="71">
        <f>'ITA Tin (Previous assessment)'!F11</f>
        <v>0</v>
      </c>
      <c r="L11" s="71">
        <f>'RMAP Tin &amp; Tantalum (previous a'!F11</f>
        <v>0</v>
      </c>
      <c r="M11" s="71">
        <f>'RMAP Tungsten'!F11</f>
        <v>0</v>
      </c>
      <c r="N11" s="71">
        <f>'RMAP Gold (previous assessment)'!F11</f>
        <v>0</v>
      </c>
      <c r="O11" s="71">
        <f>'RMAP Cobalt'!F11</f>
        <v>0</v>
      </c>
      <c r="P11" s="71">
        <f>'WGC-RGMPs (previous assessment)'!F11</f>
        <v>2</v>
      </c>
      <c r="Q11" s="71">
        <f>IFC!F11</f>
        <v>0</v>
      </c>
      <c r="R11" s="71">
        <f>'RMI ASM Cobalt'!F11</f>
        <v>0</v>
      </c>
      <c r="S11" s="71">
        <f>Fairmined!F11</f>
        <v>0</v>
      </c>
      <c r="T11" s="71">
        <f>'Fairtrade Gold (previous assess'!F11</f>
        <v>2</v>
      </c>
      <c r="U11" s="71">
        <f>'CRAFT 2.0 (Previous assessment)'!F11</f>
        <v>1</v>
      </c>
      <c r="V11" s="71">
        <f>'RMAP Agnostic'!F11</f>
        <v>0</v>
      </c>
      <c r="W11" s="71">
        <f>'RMI ESG (Previous assessment)'!F11</f>
        <v>0</v>
      </c>
      <c r="X11" s="71">
        <f>'ASI (Previous assessment)'!F11</f>
        <v>1</v>
      </c>
      <c r="Y11" s="71">
        <f>'GS4GG (Previous assessment)'!F11</f>
        <v>0</v>
      </c>
      <c r="Z11" s="72">
        <f>ResponsibleSteel!F11</f>
        <v>0</v>
      </c>
      <c r="AA11" s="71">
        <f>'SA8000'!G13</f>
        <v>0</v>
      </c>
      <c r="AB11" s="71" t="e">
        <f t="shared" ref="AB11:BA11" si="2">#REF!</f>
        <v>#REF!</v>
      </c>
      <c r="AC11" s="71" t="e">
        <f t="shared" si="2"/>
        <v>#REF!</v>
      </c>
      <c r="AD11" s="71" t="e">
        <f t="shared" si="2"/>
        <v>#REF!</v>
      </c>
      <c r="AE11" s="71" t="e">
        <f t="shared" si="2"/>
        <v>#REF!</v>
      </c>
      <c r="AF11" s="71" t="e">
        <f t="shared" si="2"/>
        <v>#REF!</v>
      </c>
      <c r="AG11" s="71" t="e">
        <f t="shared" si="2"/>
        <v>#REF!</v>
      </c>
      <c r="AH11" s="71" t="e">
        <f t="shared" si="2"/>
        <v>#REF!</v>
      </c>
      <c r="AI11" s="71" t="e">
        <f t="shared" si="2"/>
        <v>#REF!</v>
      </c>
      <c r="AJ11" s="71" t="e">
        <f t="shared" si="2"/>
        <v>#REF!</v>
      </c>
      <c r="AK11" s="72" t="e">
        <f t="shared" si="2"/>
        <v>#REF!</v>
      </c>
      <c r="AL11" s="71" t="e">
        <f t="shared" si="2"/>
        <v>#REF!</v>
      </c>
      <c r="AM11" s="71" t="e">
        <f t="shared" si="2"/>
        <v>#REF!</v>
      </c>
      <c r="AN11" s="71" t="e">
        <f t="shared" si="2"/>
        <v>#REF!</v>
      </c>
      <c r="AO11" s="71" t="e">
        <f t="shared" si="2"/>
        <v>#REF!</v>
      </c>
      <c r="AP11" s="71" t="e">
        <f t="shared" si="2"/>
        <v>#REF!</v>
      </c>
      <c r="AQ11" s="71" t="e">
        <f t="shared" si="2"/>
        <v>#REF!</v>
      </c>
      <c r="AR11" s="71" t="e">
        <f t="shared" si="2"/>
        <v>#REF!</v>
      </c>
      <c r="AS11" s="71" t="e">
        <f t="shared" si="2"/>
        <v>#REF!</v>
      </c>
      <c r="AT11" s="71" t="e">
        <f t="shared" si="2"/>
        <v>#REF!</v>
      </c>
      <c r="AU11" s="272" t="e">
        <f t="shared" si="2"/>
        <v>#REF!</v>
      </c>
      <c r="AV11" s="71" t="e">
        <f t="shared" si="2"/>
        <v>#REF!</v>
      </c>
      <c r="AW11" s="71" t="e">
        <f t="shared" si="2"/>
        <v>#REF!</v>
      </c>
      <c r="AX11" s="71" t="e">
        <f t="shared" si="2"/>
        <v>#REF!</v>
      </c>
      <c r="AY11" s="71" t="e">
        <f t="shared" si="2"/>
        <v>#REF!</v>
      </c>
      <c r="AZ11" s="71" t="e">
        <f t="shared" si="2"/>
        <v>#REF!</v>
      </c>
      <c r="BA11" s="71" t="e">
        <f t="shared" si="2"/>
        <v>#REF!</v>
      </c>
    </row>
    <row r="12" spans="1:53" ht="15.75" customHeight="1" x14ac:dyDescent="0.25">
      <c r="A12" s="69" t="s">
        <v>320</v>
      </c>
      <c r="B12" s="69" t="s">
        <v>321</v>
      </c>
      <c r="C12" s="70">
        <v>1</v>
      </c>
      <c r="D12" s="69" t="s">
        <v>322</v>
      </c>
      <c r="E12" s="69" t="s">
        <v>326</v>
      </c>
      <c r="F12" s="71">
        <f>'ICMM (Previous assessment)'!F12</f>
        <v>2</v>
      </c>
      <c r="G12" s="271">
        <f>IRMA!F12</f>
        <v>0</v>
      </c>
      <c r="H12" s="71">
        <f>TSM!F12</f>
        <v>0</v>
      </c>
      <c r="I12" s="71">
        <f>LBMA!F12</f>
        <v>0</v>
      </c>
      <c r="J12" s="71">
        <f>'CDDGMSC (Previous assessment)'!F12</f>
        <v>2</v>
      </c>
      <c r="K12" s="71">
        <f>'ITA Tin (Previous assessment)'!F12</f>
        <v>2</v>
      </c>
      <c r="L12" s="71">
        <f>'RMAP Tin &amp; Tantalum (previous a'!F12</f>
        <v>0</v>
      </c>
      <c r="M12" s="71">
        <f>'RMAP Tungsten'!F12</f>
        <v>0</v>
      </c>
      <c r="N12" s="71">
        <f>'RMAP Gold (previous assessment)'!F12</f>
        <v>2</v>
      </c>
      <c r="O12" s="71">
        <f>'RMAP Cobalt'!F12</f>
        <v>0</v>
      </c>
      <c r="P12" s="71">
        <f>'WGC-RGMPs (previous assessment)'!F12</f>
        <v>2</v>
      </c>
      <c r="Q12" s="71">
        <f>IFC!F12</f>
        <v>0</v>
      </c>
      <c r="R12" s="71">
        <f>'RMI ASM Cobalt'!F12</f>
        <v>0</v>
      </c>
      <c r="S12" s="71">
        <f>Fairmined!F12</f>
        <v>0</v>
      </c>
      <c r="T12" s="71">
        <f>'Fairtrade Gold (previous assess'!F12</f>
        <v>0</v>
      </c>
      <c r="U12" s="71">
        <f>'CRAFT 2.0 (Previous assessment)'!F12</f>
        <v>0</v>
      </c>
      <c r="V12" s="71">
        <f>'RMAP Agnostic'!F12</f>
        <v>0</v>
      </c>
      <c r="W12" s="71">
        <f>'RMI ESG (Previous assessment)'!F12</f>
        <v>2</v>
      </c>
      <c r="X12" s="71">
        <f>'ASI (Previous assessment)'!F12</f>
        <v>2</v>
      </c>
      <c r="Y12" s="71">
        <f>'GS4GG (Previous assessment)'!F12</f>
        <v>0</v>
      </c>
      <c r="Z12" s="72">
        <f>ResponsibleSteel!F12</f>
        <v>0</v>
      </c>
      <c r="AA12" s="71">
        <f>'SA8000'!G14</f>
        <v>0</v>
      </c>
      <c r="AB12" s="71" t="e">
        <f t="shared" ref="AB12:BA12" si="3">#REF!</f>
        <v>#REF!</v>
      </c>
      <c r="AC12" s="71" t="e">
        <f t="shared" si="3"/>
        <v>#REF!</v>
      </c>
      <c r="AD12" s="71" t="e">
        <f t="shared" si="3"/>
        <v>#REF!</v>
      </c>
      <c r="AE12" s="71" t="e">
        <f t="shared" si="3"/>
        <v>#REF!</v>
      </c>
      <c r="AF12" s="71" t="e">
        <f t="shared" si="3"/>
        <v>#REF!</v>
      </c>
      <c r="AG12" s="71" t="e">
        <f t="shared" si="3"/>
        <v>#REF!</v>
      </c>
      <c r="AH12" s="71" t="e">
        <f t="shared" si="3"/>
        <v>#REF!</v>
      </c>
      <c r="AI12" s="71" t="e">
        <f t="shared" si="3"/>
        <v>#REF!</v>
      </c>
      <c r="AJ12" s="71" t="e">
        <f t="shared" si="3"/>
        <v>#REF!</v>
      </c>
      <c r="AK12" s="72" t="e">
        <f t="shared" si="3"/>
        <v>#REF!</v>
      </c>
      <c r="AL12" s="71" t="e">
        <f t="shared" si="3"/>
        <v>#REF!</v>
      </c>
      <c r="AM12" s="71" t="e">
        <f t="shared" si="3"/>
        <v>#REF!</v>
      </c>
      <c r="AN12" s="71" t="e">
        <f t="shared" si="3"/>
        <v>#REF!</v>
      </c>
      <c r="AO12" s="71" t="e">
        <f t="shared" si="3"/>
        <v>#REF!</v>
      </c>
      <c r="AP12" s="71" t="e">
        <f t="shared" si="3"/>
        <v>#REF!</v>
      </c>
      <c r="AQ12" s="71" t="e">
        <f t="shared" si="3"/>
        <v>#REF!</v>
      </c>
      <c r="AR12" s="71" t="e">
        <f t="shared" si="3"/>
        <v>#REF!</v>
      </c>
      <c r="AS12" s="71" t="e">
        <f t="shared" si="3"/>
        <v>#REF!</v>
      </c>
      <c r="AT12" s="71" t="e">
        <f t="shared" si="3"/>
        <v>#REF!</v>
      </c>
      <c r="AU12" s="272" t="e">
        <f t="shared" si="3"/>
        <v>#REF!</v>
      </c>
      <c r="AV12" s="71" t="e">
        <f t="shared" si="3"/>
        <v>#REF!</v>
      </c>
      <c r="AW12" s="71" t="e">
        <f t="shared" si="3"/>
        <v>#REF!</v>
      </c>
      <c r="AX12" s="71" t="e">
        <f t="shared" si="3"/>
        <v>#REF!</v>
      </c>
      <c r="AY12" s="71" t="e">
        <f t="shared" si="3"/>
        <v>#REF!</v>
      </c>
      <c r="AZ12" s="71" t="e">
        <f t="shared" si="3"/>
        <v>#REF!</v>
      </c>
      <c r="BA12" s="71" t="e">
        <f t="shared" si="3"/>
        <v>#REF!</v>
      </c>
    </row>
    <row r="13" spans="1:53" ht="15.75" customHeight="1" x14ac:dyDescent="0.25">
      <c r="A13" s="69" t="s">
        <v>320</v>
      </c>
      <c r="B13" s="69" t="s">
        <v>321</v>
      </c>
      <c r="C13" s="70">
        <v>1</v>
      </c>
      <c r="D13" s="69" t="s">
        <v>322</v>
      </c>
      <c r="E13" s="69" t="s">
        <v>327</v>
      </c>
      <c r="F13" s="71">
        <f>'ICMM (Previous assessment)'!F13</f>
        <v>2</v>
      </c>
      <c r="G13" s="271">
        <f>IRMA!F13</f>
        <v>0</v>
      </c>
      <c r="H13" s="71">
        <f>TSM!F13</f>
        <v>0</v>
      </c>
      <c r="I13" s="71">
        <f>LBMA!F13</f>
        <v>0</v>
      </c>
      <c r="J13" s="71">
        <f>'CDDGMSC (Previous assessment)'!F13</f>
        <v>2</v>
      </c>
      <c r="K13" s="71">
        <f>'ITA Tin (Previous assessment)'!F13</f>
        <v>1</v>
      </c>
      <c r="L13" s="71">
        <f>'RMAP Tin &amp; Tantalum (previous a'!F13</f>
        <v>0</v>
      </c>
      <c r="M13" s="71">
        <f>'RMAP Tungsten'!F13</f>
        <v>0</v>
      </c>
      <c r="N13" s="71">
        <f>'RMAP Gold (previous assessment)'!F13</f>
        <v>2</v>
      </c>
      <c r="O13" s="71">
        <f>'RMAP Cobalt'!F13</f>
        <v>0</v>
      </c>
      <c r="P13" s="71">
        <f>'WGC-RGMPs (previous assessment)'!F13</f>
        <v>2</v>
      </c>
      <c r="Q13" s="71">
        <f>IFC!F13</f>
        <v>0</v>
      </c>
      <c r="R13" s="71">
        <f>'RMI ASM Cobalt'!F13</f>
        <v>0</v>
      </c>
      <c r="S13" s="71">
        <f>Fairmined!F13</f>
        <v>0</v>
      </c>
      <c r="T13" s="71">
        <f>'Fairtrade Gold (previous assess'!F13</f>
        <v>1</v>
      </c>
      <c r="U13" s="71">
        <f>'CRAFT 2.0 (Previous assessment)'!F13</f>
        <v>0</v>
      </c>
      <c r="V13" s="71">
        <f>'RMAP Agnostic'!F13</f>
        <v>0</v>
      </c>
      <c r="W13" s="71">
        <f>'RMI ESG (Previous assessment)'!F13</f>
        <v>1</v>
      </c>
      <c r="X13" s="71">
        <f>'ASI (Previous assessment)'!F13</f>
        <v>0</v>
      </c>
      <c r="Y13" s="71">
        <f>'GS4GG (Previous assessment)'!F13</f>
        <v>0</v>
      </c>
      <c r="Z13" s="72">
        <f>ResponsibleSteel!F13</f>
        <v>0</v>
      </c>
      <c r="AA13" s="71">
        <f>'SA8000'!G15</f>
        <v>0</v>
      </c>
      <c r="AB13" s="71" t="e">
        <f t="shared" ref="AB13:BA13" si="4">#REF!</f>
        <v>#REF!</v>
      </c>
      <c r="AC13" s="71" t="e">
        <f t="shared" si="4"/>
        <v>#REF!</v>
      </c>
      <c r="AD13" s="71" t="e">
        <f t="shared" si="4"/>
        <v>#REF!</v>
      </c>
      <c r="AE13" s="71" t="e">
        <f t="shared" si="4"/>
        <v>#REF!</v>
      </c>
      <c r="AF13" s="71" t="e">
        <f t="shared" si="4"/>
        <v>#REF!</v>
      </c>
      <c r="AG13" s="71" t="e">
        <f t="shared" si="4"/>
        <v>#REF!</v>
      </c>
      <c r="AH13" s="71" t="e">
        <f t="shared" si="4"/>
        <v>#REF!</v>
      </c>
      <c r="AI13" s="71" t="e">
        <f t="shared" si="4"/>
        <v>#REF!</v>
      </c>
      <c r="AJ13" s="71" t="e">
        <f t="shared" si="4"/>
        <v>#REF!</v>
      </c>
      <c r="AK13" s="72" t="e">
        <f t="shared" si="4"/>
        <v>#REF!</v>
      </c>
      <c r="AL13" s="71" t="e">
        <f t="shared" si="4"/>
        <v>#REF!</v>
      </c>
      <c r="AM13" s="71" t="e">
        <f t="shared" si="4"/>
        <v>#REF!</v>
      </c>
      <c r="AN13" s="71" t="e">
        <f t="shared" si="4"/>
        <v>#REF!</v>
      </c>
      <c r="AO13" s="71" t="e">
        <f t="shared" si="4"/>
        <v>#REF!</v>
      </c>
      <c r="AP13" s="71" t="e">
        <f t="shared" si="4"/>
        <v>#REF!</v>
      </c>
      <c r="AQ13" s="71" t="e">
        <f t="shared" si="4"/>
        <v>#REF!</v>
      </c>
      <c r="AR13" s="71" t="e">
        <f t="shared" si="4"/>
        <v>#REF!</v>
      </c>
      <c r="AS13" s="71" t="e">
        <f t="shared" si="4"/>
        <v>#REF!</v>
      </c>
      <c r="AT13" s="71" t="e">
        <f t="shared" si="4"/>
        <v>#REF!</v>
      </c>
      <c r="AU13" s="272" t="e">
        <f t="shared" si="4"/>
        <v>#REF!</v>
      </c>
      <c r="AV13" s="71" t="e">
        <f t="shared" si="4"/>
        <v>#REF!</v>
      </c>
      <c r="AW13" s="71" t="e">
        <f t="shared" si="4"/>
        <v>#REF!</v>
      </c>
      <c r="AX13" s="71" t="e">
        <f t="shared" si="4"/>
        <v>#REF!</v>
      </c>
      <c r="AY13" s="71" t="e">
        <f t="shared" si="4"/>
        <v>#REF!</v>
      </c>
      <c r="AZ13" s="71" t="e">
        <f t="shared" si="4"/>
        <v>#REF!</v>
      </c>
      <c r="BA13" s="71" t="e">
        <f t="shared" si="4"/>
        <v>#REF!</v>
      </c>
    </row>
    <row r="14" spans="1:53" ht="15.75" customHeight="1" x14ac:dyDescent="0.25">
      <c r="A14" s="69" t="s">
        <v>320</v>
      </c>
      <c r="B14" s="69" t="s">
        <v>321</v>
      </c>
      <c r="C14" s="70">
        <v>1</v>
      </c>
      <c r="D14" s="69" t="s">
        <v>322</v>
      </c>
      <c r="E14" s="69" t="s">
        <v>328</v>
      </c>
      <c r="F14" s="71">
        <f>'ICMM (Previous assessment)'!F14</f>
        <v>1</v>
      </c>
      <c r="G14" s="271">
        <f>IRMA!F14</f>
        <v>0</v>
      </c>
      <c r="H14" s="71">
        <f>TSM!F14</f>
        <v>0</v>
      </c>
      <c r="I14" s="71">
        <f>LBMA!F14</f>
        <v>0</v>
      </c>
      <c r="J14" s="71">
        <f>'CDDGMSC (Previous assessment)'!F14</f>
        <v>0</v>
      </c>
      <c r="K14" s="71">
        <f>'ITA Tin (Previous assessment)'!F14</f>
        <v>0</v>
      </c>
      <c r="L14" s="71">
        <f>'RMAP Tin &amp; Tantalum (previous a'!F14</f>
        <v>2</v>
      </c>
      <c r="M14" s="71">
        <f>'RMAP Tungsten'!F14</f>
        <v>0</v>
      </c>
      <c r="N14" s="71">
        <f>'RMAP Gold (previous assessment)'!F14</f>
        <v>1</v>
      </c>
      <c r="O14" s="71">
        <f>'RMAP Cobalt'!F14</f>
        <v>0</v>
      </c>
      <c r="P14" s="71">
        <f>'WGC-RGMPs (previous assessment)'!F14</f>
        <v>1</v>
      </c>
      <c r="Q14" s="71">
        <f>IFC!F14</f>
        <v>0</v>
      </c>
      <c r="R14" s="71">
        <f>'RMI ASM Cobalt'!F14</f>
        <v>0</v>
      </c>
      <c r="S14" s="71">
        <f>Fairmined!F14</f>
        <v>0</v>
      </c>
      <c r="T14" s="71">
        <f>'Fairtrade Gold (previous assess'!F14</f>
        <v>0</v>
      </c>
      <c r="U14" s="71">
        <f>'CRAFT 2.0 (Previous assessment)'!F14</f>
        <v>0</v>
      </c>
      <c r="V14" s="71">
        <f>'RMAP Agnostic'!F14</f>
        <v>0</v>
      </c>
      <c r="W14" s="71">
        <f>'RMI ESG (Previous assessment)'!F14</f>
        <v>0</v>
      </c>
      <c r="X14" s="71">
        <f>'ASI (Previous assessment)'!F14</f>
        <v>0</v>
      </c>
      <c r="Y14" s="71">
        <f>'GS4GG (Previous assessment)'!F14</f>
        <v>2</v>
      </c>
      <c r="Z14" s="72">
        <f>ResponsibleSteel!F14</f>
        <v>0</v>
      </c>
      <c r="AA14" s="71">
        <f>'SA8000'!G16</f>
        <v>0</v>
      </c>
      <c r="AB14" s="71" t="e">
        <f t="shared" ref="AB14:BA14" si="5">#REF!</f>
        <v>#REF!</v>
      </c>
      <c r="AC14" s="71" t="e">
        <f t="shared" si="5"/>
        <v>#REF!</v>
      </c>
      <c r="AD14" s="71" t="e">
        <f t="shared" si="5"/>
        <v>#REF!</v>
      </c>
      <c r="AE14" s="71" t="e">
        <f t="shared" si="5"/>
        <v>#REF!</v>
      </c>
      <c r="AF14" s="71" t="e">
        <f t="shared" si="5"/>
        <v>#REF!</v>
      </c>
      <c r="AG14" s="71" t="e">
        <f t="shared" si="5"/>
        <v>#REF!</v>
      </c>
      <c r="AH14" s="71" t="e">
        <f t="shared" si="5"/>
        <v>#REF!</v>
      </c>
      <c r="AI14" s="71" t="e">
        <f t="shared" si="5"/>
        <v>#REF!</v>
      </c>
      <c r="AJ14" s="71" t="e">
        <f t="shared" si="5"/>
        <v>#REF!</v>
      </c>
      <c r="AK14" s="72" t="e">
        <f t="shared" si="5"/>
        <v>#REF!</v>
      </c>
      <c r="AL14" s="71" t="e">
        <f t="shared" si="5"/>
        <v>#REF!</v>
      </c>
      <c r="AM14" s="71" t="e">
        <f t="shared" si="5"/>
        <v>#REF!</v>
      </c>
      <c r="AN14" s="71" t="e">
        <f t="shared" si="5"/>
        <v>#REF!</v>
      </c>
      <c r="AO14" s="71" t="e">
        <f t="shared" si="5"/>
        <v>#REF!</v>
      </c>
      <c r="AP14" s="71" t="e">
        <f t="shared" si="5"/>
        <v>#REF!</v>
      </c>
      <c r="AQ14" s="71" t="e">
        <f t="shared" si="5"/>
        <v>#REF!</v>
      </c>
      <c r="AR14" s="71" t="e">
        <f t="shared" si="5"/>
        <v>#REF!</v>
      </c>
      <c r="AS14" s="71" t="e">
        <f t="shared" si="5"/>
        <v>#REF!</v>
      </c>
      <c r="AT14" s="71" t="e">
        <f t="shared" si="5"/>
        <v>#REF!</v>
      </c>
      <c r="AU14" s="272" t="e">
        <f t="shared" si="5"/>
        <v>#REF!</v>
      </c>
      <c r="AV14" s="71" t="e">
        <f t="shared" si="5"/>
        <v>#REF!</v>
      </c>
      <c r="AW14" s="71" t="e">
        <f t="shared" si="5"/>
        <v>#REF!</v>
      </c>
      <c r="AX14" s="71" t="e">
        <f t="shared" si="5"/>
        <v>#REF!</v>
      </c>
      <c r="AY14" s="71" t="e">
        <f t="shared" si="5"/>
        <v>#REF!</v>
      </c>
      <c r="AZ14" s="71" t="e">
        <f t="shared" si="5"/>
        <v>#REF!</v>
      </c>
      <c r="BA14" s="71" t="e">
        <f t="shared" si="5"/>
        <v>#REF!</v>
      </c>
    </row>
    <row r="15" spans="1:53" ht="15.75" customHeight="1" x14ac:dyDescent="0.25">
      <c r="A15" s="69" t="s">
        <v>320</v>
      </c>
      <c r="B15" s="69" t="s">
        <v>321</v>
      </c>
      <c r="C15" s="70">
        <v>2</v>
      </c>
      <c r="D15" s="69" t="s">
        <v>329</v>
      </c>
      <c r="E15" s="69" t="s">
        <v>330</v>
      </c>
      <c r="F15" s="71">
        <f>'ICMM (Previous assessment)'!F15</f>
        <v>2</v>
      </c>
      <c r="G15" s="271">
        <f>IRMA!F15</f>
        <v>0</v>
      </c>
      <c r="H15" s="71">
        <f>TSM!F15</f>
        <v>0</v>
      </c>
      <c r="I15" s="71">
        <f>LBMA!F15</f>
        <v>0</v>
      </c>
      <c r="J15" s="71">
        <f>'CDDGMSC (Previous assessment)'!F15</f>
        <v>2</v>
      </c>
      <c r="K15" s="71">
        <f>'ITA Tin (Previous assessment)'!F15</f>
        <v>0</v>
      </c>
      <c r="L15" s="71">
        <f>'RMAP Tin &amp; Tantalum (previous a'!F15</f>
        <v>2</v>
      </c>
      <c r="M15" s="71">
        <f>'RMAP Tungsten'!F15</f>
        <v>0</v>
      </c>
      <c r="N15" s="71">
        <f>'RMAP Gold (previous assessment)'!F15</f>
        <v>1</v>
      </c>
      <c r="O15" s="71">
        <f>'RMAP Cobalt'!F15</f>
        <v>0</v>
      </c>
      <c r="P15" s="71">
        <f>'WGC-RGMPs (previous assessment)'!F15</f>
        <v>2</v>
      </c>
      <c r="Q15" s="71">
        <f>IFC!F15</f>
        <v>0</v>
      </c>
      <c r="R15" s="71">
        <f>'RMI ASM Cobalt'!F15</f>
        <v>0</v>
      </c>
      <c r="S15" s="71">
        <f>Fairmined!F15</f>
        <v>0</v>
      </c>
      <c r="T15" s="71">
        <f>'Fairtrade Gold (previous assess'!F15</f>
        <v>1</v>
      </c>
      <c r="U15" s="71">
        <f>'CRAFT 2.0 (Previous assessment)'!F15</f>
        <v>1</v>
      </c>
      <c r="V15" s="71">
        <f>'RMAP Agnostic'!F15</f>
        <v>0</v>
      </c>
      <c r="W15" s="71">
        <f>'RMI ESG (Previous assessment)'!F15</f>
        <v>1</v>
      </c>
      <c r="X15" s="71">
        <f>'ASI (Previous assessment)'!F15</f>
        <v>0</v>
      </c>
      <c r="Y15" s="71">
        <f>'GS4GG (Previous assessment)'!F15</f>
        <v>0</v>
      </c>
      <c r="Z15" s="72">
        <f>ResponsibleSteel!F15</f>
        <v>0</v>
      </c>
      <c r="AA15" s="71">
        <f>'SA8000'!G17</f>
        <v>0</v>
      </c>
      <c r="AB15" s="71" t="e">
        <f t="shared" ref="AB15:BA15" si="6">#REF!</f>
        <v>#REF!</v>
      </c>
      <c r="AC15" s="71" t="e">
        <f t="shared" si="6"/>
        <v>#REF!</v>
      </c>
      <c r="AD15" s="71" t="e">
        <f t="shared" si="6"/>
        <v>#REF!</v>
      </c>
      <c r="AE15" s="71" t="e">
        <f t="shared" si="6"/>
        <v>#REF!</v>
      </c>
      <c r="AF15" s="71" t="e">
        <f t="shared" si="6"/>
        <v>#REF!</v>
      </c>
      <c r="AG15" s="71" t="e">
        <f t="shared" si="6"/>
        <v>#REF!</v>
      </c>
      <c r="AH15" s="71" t="e">
        <f t="shared" si="6"/>
        <v>#REF!</v>
      </c>
      <c r="AI15" s="71" t="e">
        <f t="shared" si="6"/>
        <v>#REF!</v>
      </c>
      <c r="AJ15" s="71" t="e">
        <f t="shared" si="6"/>
        <v>#REF!</v>
      </c>
      <c r="AK15" s="72" t="e">
        <f t="shared" si="6"/>
        <v>#REF!</v>
      </c>
      <c r="AL15" s="71" t="e">
        <f t="shared" si="6"/>
        <v>#REF!</v>
      </c>
      <c r="AM15" s="71" t="e">
        <f t="shared" si="6"/>
        <v>#REF!</v>
      </c>
      <c r="AN15" s="71" t="e">
        <f t="shared" si="6"/>
        <v>#REF!</v>
      </c>
      <c r="AO15" s="71" t="e">
        <f t="shared" si="6"/>
        <v>#REF!</v>
      </c>
      <c r="AP15" s="71" t="e">
        <f t="shared" si="6"/>
        <v>#REF!</v>
      </c>
      <c r="AQ15" s="71" t="e">
        <f t="shared" si="6"/>
        <v>#REF!</v>
      </c>
      <c r="AR15" s="71" t="e">
        <f t="shared" si="6"/>
        <v>#REF!</v>
      </c>
      <c r="AS15" s="71" t="e">
        <f t="shared" si="6"/>
        <v>#REF!</v>
      </c>
      <c r="AT15" s="71" t="e">
        <f t="shared" si="6"/>
        <v>#REF!</v>
      </c>
      <c r="AU15" s="272" t="e">
        <f t="shared" si="6"/>
        <v>#REF!</v>
      </c>
      <c r="AV15" s="71" t="e">
        <f t="shared" si="6"/>
        <v>#REF!</v>
      </c>
      <c r="AW15" s="71" t="e">
        <f t="shared" si="6"/>
        <v>#REF!</v>
      </c>
      <c r="AX15" s="71" t="e">
        <f t="shared" si="6"/>
        <v>#REF!</v>
      </c>
      <c r="AY15" s="71" t="e">
        <f t="shared" si="6"/>
        <v>#REF!</v>
      </c>
      <c r="AZ15" s="71" t="e">
        <f t="shared" si="6"/>
        <v>#REF!</v>
      </c>
      <c r="BA15" s="71" t="e">
        <f t="shared" si="6"/>
        <v>#REF!</v>
      </c>
    </row>
    <row r="16" spans="1:53" ht="15.75" customHeight="1" x14ac:dyDescent="0.25">
      <c r="A16" s="69" t="s">
        <v>320</v>
      </c>
      <c r="B16" s="69" t="s">
        <v>321</v>
      </c>
      <c r="C16" s="70">
        <v>2</v>
      </c>
      <c r="D16" s="69" t="s">
        <v>329</v>
      </c>
      <c r="E16" s="69" t="s">
        <v>331</v>
      </c>
      <c r="F16" s="71">
        <f>'ICMM (Previous assessment)'!F16</f>
        <v>2</v>
      </c>
      <c r="G16" s="271">
        <f>IRMA!F16</f>
        <v>0</v>
      </c>
      <c r="H16" s="71">
        <f>TSM!F16</f>
        <v>0</v>
      </c>
      <c r="I16" s="71">
        <f>LBMA!F16</f>
        <v>0</v>
      </c>
      <c r="J16" s="71">
        <f>'CDDGMSC (Previous assessment)'!F16</f>
        <v>2</v>
      </c>
      <c r="K16" s="71">
        <f>'ITA Tin (Previous assessment)'!F16</f>
        <v>1</v>
      </c>
      <c r="L16" s="71">
        <f>'RMAP Tin &amp; Tantalum (previous a'!F16</f>
        <v>0</v>
      </c>
      <c r="M16" s="71">
        <f>'RMAP Tungsten'!F16</f>
        <v>0</v>
      </c>
      <c r="N16" s="71">
        <f>'RMAP Gold (previous assessment)'!F16</f>
        <v>1</v>
      </c>
      <c r="O16" s="71">
        <f>'RMAP Cobalt'!F16</f>
        <v>0</v>
      </c>
      <c r="P16" s="71">
        <f>'WGC-RGMPs (previous assessment)'!F16</f>
        <v>2</v>
      </c>
      <c r="Q16" s="71">
        <f>IFC!F16</f>
        <v>0</v>
      </c>
      <c r="R16" s="71">
        <f>'RMI ASM Cobalt'!F16</f>
        <v>0</v>
      </c>
      <c r="S16" s="71">
        <f>Fairmined!F16</f>
        <v>0</v>
      </c>
      <c r="T16" s="71">
        <f>'Fairtrade Gold (previous assess'!F16</f>
        <v>0</v>
      </c>
      <c r="U16" s="71">
        <f>'CRAFT 2.0 (Previous assessment)'!F16</f>
        <v>0</v>
      </c>
      <c r="V16" s="71">
        <f>'RMAP Agnostic'!F16</f>
        <v>0</v>
      </c>
      <c r="W16" s="71">
        <f>'RMI ESG (Previous assessment)'!F16</f>
        <v>1</v>
      </c>
      <c r="X16" s="71">
        <f>'ASI (Previous assessment)'!F16</f>
        <v>0</v>
      </c>
      <c r="Y16" s="71">
        <f>'GS4GG (Previous assessment)'!F16</f>
        <v>0</v>
      </c>
      <c r="Z16" s="72">
        <f>ResponsibleSteel!F16</f>
        <v>0</v>
      </c>
      <c r="AA16" s="71">
        <f>'SA8000'!G18</f>
        <v>0</v>
      </c>
      <c r="AB16" s="71" t="e">
        <f t="shared" ref="AB16:BA16" si="7">#REF!</f>
        <v>#REF!</v>
      </c>
      <c r="AC16" s="71" t="e">
        <f t="shared" si="7"/>
        <v>#REF!</v>
      </c>
      <c r="AD16" s="71" t="e">
        <f t="shared" si="7"/>
        <v>#REF!</v>
      </c>
      <c r="AE16" s="71" t="e">
        <f t="shared" si="7"/>
        <v>#REF!</v>
      </c>
      <c r="AF16" s="71" t="e">
        <f t="shared" si="7"/>
        <v>#REF!</v>
      </c>
      <c r="AG16" s="71" t="e">
        <f t="shared" si="7"/>
        <v>#REF!</v>
      </c>
      <c r="AH16" s="71" t="e">
        <f t="shared" si="7"/>
        <v>#REF!</v>
      </c>
      <c r="AI16" s="71" t="e">
        <f t="shared" si="7"/>
        <v>#REF!</v>
      </c>
      <c r="AJ16" s="71" t="e">
        <f t="shared" si="7"/>
        <v>#REF!</v>
      </c>
      <c r="AK16" s="72" t="e">
        <f t="shared" si="7"/>
        <v>#REF!</v>
      </c>
      <c r="AL16" s="71" t="e">
        <f t="shared" si="7"/>
        <v>#REF!</v>
      </c>
      <c r="AM16" s="71" t="e">
        <f t="shared" si="7"/>
        <v>#REF!</v>
      </c>
      <c r="AN16" s="71" t="e">
        <f t="shared" si="7"/>
        <v>#REF!</v>
      </c>
      <c r="AO16" s="71" t="e">
        <f t="shared" si="7"/>
        <v>#REF!</v>
      </c>
      <c r="AP16" s="71" t="e">
        <f t="shared" si="7"/>
        <v>#REF!</v>
      </c>
      <c r="AQ16" s="71" t="e">
        <f t="shared" si="7"/>
        <v>#REF!</v>
      </c>
      <c r="AR16" s="71" t="e">
        <f t="shared" si="7"/>
        <v>#REF!</v>
      </c>
      <c r="AS16" s="71" t="e">
        <f t="shared" si="7"/>
        <v>#REF!</v>
      </c>
      <c r="AT16" s="71" t="e">
        <f t="shared" si="7"/>
        <v>#REF!</v>
      </c>
      <c r="AU16" s="272" t="e">
        <f t="shared" si="7"/>
        <v>#REF!</v>
      </c>
      <c r="AV16" s="71" t="e">
        <f t="shared" si="7"/>
        <v>#REF!</v>
      </c>
      <c r="AW16" s="71" t="e">
        <f t="shared" si="7"/>
        <v>#REF!</v>
      </c>
      <c r="AX16" s="71" t="e">
        <f t="shared" si="7"/>
        <v>#REF!</v>
      </c>
      <c r="AY16" s="71" t="e">
        <f t="shared" si="7"/>
        <v>#REF!</v>
      </c>
      <c r="AZ16" s="71" t="e">
        <f t="shared" si="7"/>
        <v>#REF!</v>
      </c>
      <c r="BA16" s="71" t="e">
        <f t="shared" si="7"/>
        <v>#REF!</v>
      </c>
    </row>
    <row r="17" spans="1:53" ht="15.75" customHeight="1" x14ac:dyDescent="0.25">
      <c r="A17" s="69" t="s">
        <v>320</v>
      </c>
      <c r="B17" s="69" t="s">
        <v>321</v>
      </c>
      <c r="C17" s="70">
        <v>2</v>
      </c>
      <c r="D17" s="69" t="s">
        <v>329</v>
      </c>
      <c r="E17" s="69" t="s">
        <v>332</v>
      </c>
      <c r="F17" s="71">
        <f>'ICMM (Previous assessment)'!F17</f>
        <v>2</v>
      </c>
      <c r="G17" s="271">
        <f>IRMA!F17</f>
        <v>0</v>
      </c>
      <c r="H17" s="71">
        <f>TSM!F17</f>
        <v>0</v>
      </c>
      <c r="I17" s="71">
        <f>LBMA!F17</f>
        <v>0</v>
      </c>
      <c r="J17" s="71">
        <f>'CDDGMSC (Previous assessment)'!F17</f>
        <v>2</v>
      </c>
      <c r="K17" s="71">
        <f>'ITA Tin (Previous assessment)'!F17</f>
        <v>0</v>
      </c>
      <c r="L17" s="71">
        <f>'RMAP Tin &amp; Tantalum (previous a'!F17</f>
        <v>0</v>
      </c>
      <c r="M17" s="71">
        <f>'RMAP Tungsten'!F17</f>
        <v>0</v>
      </c>
      <c r="N17" s="71">
        <f>'RMAP Gold (previous assessment)'!F17</f>
        <v>1</v>
      </c>
      <c r="O17" s="71">
        <f>'RMAP Cobalt'!F17</f>
        <v>0</v>
      </c>
      <c r="P17" s="71">
        <f>'WGC-RGMPs (previous assessment)'!F17</f>
        <v>2</v>
      </c>
      <c r="Q17" s="71">
        <f>IFC!F17</f>
        <v>0</v>
      </c>
      <c r="R17" s="71">
        <f>'RMI ASM Cobalt'!F17</f>
        <v>0</v>
      </c>
      <c r="S17" s="71">
        <f>Fairmined!F17</f>
        <v>0</v>
      </c>
      <c r="T17" s="71">
        <f>'Fairtrade Gold (previous assess'!F17</f>
        <v>0</v>
      </c>
      <c r="U17" s="71">
        <f>'CRAFT 2.0 (Previous assessment)'!F17</f>
        <v>0</v>
      </c>
      <c r="V17" s="71">
        <f>'RMAP Agnostic'!F17</f>
        <v>0</v>
      </c>
      <c r="W17" s="71">
        <f>'RMI ESG (Previous assessment)'!F17</f>
        <v>1</v>
      </c>
      <c r="X17" s="71">
        <f>'ASI (Previous assessment)'!F17</f>
        <v>1</v>
      </c>
      <c r="Y17" s="71">
        <f>'GS4GG (Previous assessment)'!F17</f>
        <v>0</v>
      </c>
      <c r="Z17" s="72">
        <f>ResponsibleSteel!F17</f>
        <v>0</v>
      </c>
      <c r="AA17" s="71">
        <f>'SA8000'!G19</f>
        <v>0</v>
      </c>
      <c r="AB17" s="71" t="e">
        <f t="shared" ref="AB17:BA17" si="8">#REF!</f>
        <v>#REF!</v>
      </c>
      <c r="AC17" s="71" t="e">
        <f t="shared" si="8"/>
        <v>#REF!</v>
      </c>
      <c r="AD17" s="71" t="e">
        <f t="shared" si="8"/>
        <v>#REF!</v>
      </c>
      <c r="AE17" s="71" t="e">
        <f t="shared" si="8"/>
        <v>#REF!</v>
      </c>
      <c r="AF17" s="71" t="e">
        <f t="shared" si="8"/>
        <v>#REF!</v>
      </c>
      <c r="AG17" s="71" t="e">
        <f t="shared" si="8"/>
        <v>#REF!</v>
      </c>
      <c r="AH17" s="71" t="e">
        <f t="shared" si="8"/>
        <v>#REF!</v>
      </c>
      <c r="AI17" s="71" t="e">
        <f t="shared" si="8"/>
        <v>#REF!</v>
      </c>
      <c r="AJ17" s="71" t="e">
        <f t="shared" si="8"/>
        <v>#REF!</v>
      </c>
      <c r="AK17" s="72" t="e">
        <f t="shared" si="8"/>
        <v>#REF!</v>
      </c>
      <c r="AL17" s="71" t="e">
        <f t="shared" si="8"/>
        <v>#REF!</v>
      </c>
      <c r="AM17" s="71" t="e">
        <f t="shared" si="8"/>
        <v>#REF!</v>
      </c>
      <c r="AN17" s="71" t="e">
        <f t="shared" si="8"/>
        <v>#REF!</v>
      </c>
      <c r="AO17" s="71" t="e">
        <f t="shared" si="8"/>
        <v>#REF!</v>
      </c>
      <c r="AP17" s="71" t="e">
        <f t="shared" si="8"/>
        <v>#REF!</v>
      </c>
      <c r="AQ17" s="71" t="e">
        <f t="shared" si="8"/>
        <v>#REF!</v>
      </c>
      <c r="AR17" s="71" t="e">
        <f t="shared" si="8"/>
        <v>#REF!</v>
      </c>
      <c r="AS17" s="71" t="e">
        <f t="shared" si="8"/>
        <v>#REF!</v>
      </c>
      <c r="AT17" s="71" t="e">
        <f t="shared" si="8"/>
        <v>#REF!</v>
      </c>
      <c r="AU17" s="272" t="e">
        <f t="shared" si="8"/>
        <v>#REF!</v>
      </c>
      <c r="AV17" s="71" t="e">
        <f t="shared" si="8"/>
        <v>#REF!</v>
      </c>
      <c r="AW17" s="71" t="e">
        <f t="shared" si="8"/>
        <v>#REF!</v>
      </c>
      <c r="AX17" s="71" t="e">
        <f t="shared" si="8"/>
        <v>#REF!</v>
      </c>
      <c r="AY17" s="71" t="e">
        <f t="shared" si="8"/>
        <v>#REF!</v>
      </c>
      <c r="AZ17" s="71" t="e">
        <f t="shared" si="8"/>
        <v>#REF!</v>
      </c>
      <c r="BA17" s="71" t="e">
        <f t="shared" si="8"/>
        <v>#REF!</v>
      </c>
    </row>
    <row r="18" spans="1:53" ht="15.75" customHeight="1" x14ac:dyDescent="0.25">
      <c r="A18" s="69" t="s">
        <v>320</v>
      </c>
      <c r="B18" s="69" t="s">
        <v>321</v>
      </c>
      <c r="C18" s="70">
        <v>2</v>
      </c>
      <c r="D18" s="69" t="s">
        <v>329</v>
      </c>
      <c r="E18" s="69" t="s">
        <v>333</v>
      </c>
      <c r="F18" s="71">
        <f>'ICMM (Previous assessment)'!F18</f>
        <v>2</v>
      </c>
      <c r="G18" s="271">
        <f>IRMA!F18</f>
        <v>0</v>
      </c>
      <c r="H18" s="71">
        <f>TSM!F18</f>
        <v>0</v>
      </c>
      <c r="I18" s="71">
        <f>LBMA!F18</f>
        <v>0</v>
      </c>
      <c r="J18" s="71">
        <f>'CDDGMSC (Previous assessment)'!F18</f>
        <v>2</v>
      </c>
      <c r="K18" s="71">
        <f>'ITA Tin (Previous assessment)'!F18</f>
        <v>0</v>
      </c>
      <c r="L18" s="71">
        <f>'RMAP Tin &amp; Tantalum (previous a'!F18</f>
        <v>0</v>
      </c>
      <c r="M18" s="71">
        <f>'RMAP Tungsten'!F18</f>
        <v>0</v>
      </c>
      <c r="N18" s="71">
        <f>'RMAP Gold (previous assessment)'!F18</f>
        <v>1</v>
      </c>
      <c r="O18" s="71">
        <f>'RMAP Cobalt'!F18</f>
        <v>0</v>
      </c>
      <c r="P18" s="71">
        <f>'WGC-RGMPs (previous assessment)'!F18</f>
        <v>1</v>
      </c>
      <c r="Q18" s="71">
        <f>IFC!F18</f>
        <v>0</v>
      </c>
      <c r="R18" s="71">
        <f>'RMI ASM Cobalt'!F18</f>
        <v>0</v>
      </c>
      <c r="S18" s="71">
        <f>Fairmined!F18</f>
        <v>0</v>
      </c>
      <c r="T18" s="71">
        <f>'Fairtrade Gold (previous assess'!F18</f>
        <v>0</v>
      </c>
      <c r="U18" s="71">
        <f>'CRAFT 2.0 (Previous assessment)'!F18</f>
        <v>0</v>
      </c>
      <c r="V18" s="71">
        <f>'RMAP Agnostic'!F18</f>
        <v>0</v>
      </c>
      <c r="W18" s="71">
        <f>'RMI ESG (Previous assessment)'!F18</f>
        <v>0</v>
      </c>
      <c r="X18" s="71">
        <f>'ASI (Previous assessment)'!F18</f>
        <v>0</v>
      </c>
      <c r="Y18" s="71">
        <f>'GS4GG (Previous assessment)'!F18</f>
        <v>0</v>
      </c>
      <c r="Z18" s="72">
        <f>ResponsibleSteel!F18</f>
        <v>0</v>
      </c>
      <c r="AA18" s="71">
        <f>'SA8000'!G20</f>
        <v>0</v>
      </c>
      <c r="AB18" s="71" t="e">
        <f t="shared" ref="AB18:BA18" si="9">#REF!</f>
        <v>#REF!</v>
      </c>
      <c r="AC18" s="71" t="e">
        <f t="shared" si="9"/>
        <v>#REF!</v>
      </c>
      <c r="AD18" s="71" t="e">
        <f t="shared" si="9"/>
        <v>#REF!</v>
      </c>
      <c r="AE18" s="71" t="e">
        <f t="shared" si="9"/>
        <v>#REF!</v>
      </c>
      <c r="AF18" s="71" t="e">
        <f t="shared" si="9"/>
        <v>#REF!</v>
      </c>
      <c r="AG18" s="71" t="e">
        <f t="shared" si="9"/>
        <v>#REF!</v>
      </c>
      <c r="AH18" s="71" t="e">
        <f t="shared" si="9"/>
        <v>#REF!</v>
      </c>
      <c r="AI18" s="71" t="e">
        <f t="shared" si="9"/>
        <v>#REF!</v>
      </c>
      <c r="AJ18" s="71" t="e">
        <f t="shared" si="9"/>
        <v>#REF!</v>
      </c>
      <c r="AK18" s="72" t="e">
        <f t="shared" si="9"/>
        <v>#REF!</v>
      </c>
      <c r="AL18" s="71" t="e">
        <f t="shared" si="9"/>
        <v>#REF!</v>
      </c>
      <c r="AM18" s="71" t="e">
        <f t="shared" si="9"/>
        <v>#REF!</v>
      </c>
      <c r="AN18" s="71" t="e">
        <f t="shared" si="9"/>
        <v>#REF!</v>
      </c>
      <c r="AO18" s="71" t="e">
        <f t="shared" si="9"/>
        <v>#REF!</v>
      </c>
      <c r="AP18" s="71" t="e">
        <f t="shared" si="9"/>
        <v>#REF!</v>
      </c>
      <c r="AQ18" s="71" t="e">
        <f t="shared" si="9"/>
        <v>#REF!</v>
      </c>
      <c r="AR18" s="71" t="e">
        <f t="shared" si="9"/>
        <v>#REF!</v>
      </c>
      <c r="AS18" s="71" t="e">
        <f t="shared" si="9"/>
        <v>#REF!</v>
      </c>
      <c r="AT18" s="71" t="e">
        <f t="shared" si="9"/>
        <v>#REF!</v>
      </c>
      <c r="AU18" s="272" t="e">
        <f t="shared" si="9"/>
        <v>#REF!</v>
      </c>
      <c r="AV18" s="71" t="e">
        <f t="shared" si="9"/>
        <v>#REF!</v>
      </c>
      <c r="AW18" s="71" t="e">
        <f t="shared" si="9"/>
        <v>#REF!</v>
      </c>
      <c r="AX18" s="71" t="e">
        <f t="shared" si="9"/>
        <v>#REF!</v>
      </c>
      <c r="AY18" s="71" t="e">
        <f t="shared" si="9"/>
        <v>#REF!</v>
      </c>
      <c r="AZ18" s="71" t="e">
        <f t="shared" si="9"/>
        <v>#REF!</v>
      </c>
      <c r="BA18" s="71" t="e">
        <f t="shared" si="9"/>
        <v>#REF!</v>
      </c>
    </row>
    <row r="19" spans="1:53" ht="15.75" customHeight="1" x14ac:dyDescent="0.25">
      <c r="A19" s="69" t="s">
        <v>320</v>
      </c>
      <c r="B19" s="69" t="s">
        <v>321</v>
      </c>
      <c r="C19" s="70">
        <v>2</v>
      </c>
      <c r="D19" s="69" t="s">
        <v>329</v>
      </c>
      <c r="E19" s="69" t="s">
        <v>334</v>
      </c>
      <c r="F19" s="71">
        <f>'ICMM (Previous assessment)'!F19</f>
        <v>0</v>
      </c>
      <c r="G19" s="271">
        <f>IRMA!F19</f>
        <v>0</v>
      </c>
      <c r="H19" s="71">
        <f>TSM!F19</f>
        <v>0</v>
      </c>
      <c r="I19" s="71">
        <f>LBMA!F19</f>
        <v>0</v>
      </c>
      <c r="J19" s="71">
        <f>'CDDGMSC (Previous assessment)'!F19</f>
        <v>1</v>
      </c>
      <c r="K19" s="71">
        <f>'ITA Tin (Previous assessment)'!F19</f>
        <v>0</v>
      </c>
      <c r="L19" s="71">
        <f>'RMAP Tin &amp; Tantalum (previous a'!F19</f>
        <v>0</v>
      </c>
      <c r="M19" s="71">
        <f>'RMAP Tungsten'!F19</f>
        <v>0</v>
      </c>
      <c r="N19" s="71">
        <f>'RMAP Gold (previous assessment)'!F19</f>
        <v>0</v>
      </c>
      <c r="O19" s="71">
        <f>'RMAP Cobalt'!F19</f>
        <v>0</v>
      </c>
      <c r="P19" s="71">
        <f>'WGC-RGMPs (previous assessment)'!F19</f>
        <v>2</v>
      </c>
      <c r="Q19" s="71">
        <f>IFC!F19</f>
        <v>0</v>
      </c>
      <c r="R19" s="71">
        <f>'RMI ASM Cobalt'!F19</f>
        <v>0</v>
      </c>
      <c r="S19" s="71">
        <f>Fairmined!F19</f>
        <v>0</v>
      </c>
      <c r="T19" s="71">
        <f>'Fairtrade Gold (previous assess'!F19</f>
        <v>0</v>
      </c>
      <c r="U19" s="71">
        <f>'CRAFT 2.0 (Previous assessment)'!F19</f>
        <v>0</v>
      </c>
      <c r="V19" s="71">
        <f>'RMAP Agnostic'!F19</f>
        <v>0</v>
      </c>
      <c r="W19" s="71">
        <f>'RMI ESG (Previous assessment)'!F19</f>
        <v>1</v>
      </c>
      <c r="X19" s="71">
        <f>'ASI (Previous assessment)'!F19</f>
        <v>0</v>
      </c>
      <c r="Y19" s="71">
        <f>'GS4GG (Previous assessment)'!F19</f>
        <v>0</v>
      </c>
      <c r="Z19" s="72">
        <f>ResponsibleSteel!F19</f>
        <v>0</v>
      </c>
      <c r="AA19" s="71">
        <f>'SA8000'!G21</f>
        <v>0</v>
      </c>
      <c r="AB19" s="71" t="e">
        <f t="shared" ref="AB19:BA19" si="10">#REF!</f>
        <v>#REF!</v>
      </c>
      <c r="AC19" s="71" t="e">
        <f t="shared" si="10"/>
        <v>#REF!</v>
      </c>
      <c r="AD19" s="71" t="e">
        <f t="shared" si="10"/>
        <v>#REF!</v>
      </c>
      <c r="AE19" s="71" t="e">
        <f t="shared" si="10"/>
        <v>#REF!</v>
      </c>
      <c r="AF19" s="71" t="e">
        <f t="shared" si="10"/>
        <v>#REF!</v>
      </c>
      <c r="AG19" s="71" t="e">
        <f t="shared" si="10"/>
        <v>#REF!</v>
      </c>
      <c r="AH19" s="71" t="e">
        <f t="shared" si="10"/>
        <v>#REF!</v>
      </c>
      <c r="AI19" s="71" t="e">
        <f t="shared" si="10"/>
        <v>#REF!</v>
      </c>
      <c r="AJ19" s="71" t="e">
        <f t="shared" si="10"/>
        <v>#REF!</v>
      </c>
      <c r="AK19" s="72" t="e">
        <f t="shared" si="10"/>
        <v>#REF!</v>
      </c>
      <c r="AL19" s="71" t="e">
        <f t="shared" si="10"/>
        <v>#REF!</v>
      </c>
      <c r="AM19" s="71" t="e">
        <f t="shared" si="10"/>
        <v>#REF!</v>
      </c>
      <c r="AN19" s="71" t="e">
        <f t="shared" si="10"/>
        <v>#REF!</v>
      </c>
      <c r="AO19" s="71" t="e">
        <f t="shared" si="10"/>
        <v>#REF!</v>
      </c>
      <c r="AP19" s="71" t="e">
        <f t="shared" si="10"/>
        <v>#REF!</v>
      </c>
      <c r="AQ19" s="71" t="e">
        <f t="shared" si="10"/>
        <v>#REF!</v>
      </c>
      <c r="AR19" s="71" t="e">
        <f t="shared" si="10"/>
        <v>#REF!</v>
      </c>
      <c r="AS19" s="71" t="e">
        <f t="shared" si="10"/>
        <v>#REF!</v>
      </c>
      <c r="AT19" s="71" t="e">
        <f t="shared" si="10"/>
        <v>#REF!</v>
      </c>
      <c r="AU19" s="272" t="e">
        <f t="shared" si="10"/>
        <v>#REF!</v>
      </c>
      <c r="AV19" s="71" t="e">
        <f t="shared" si="10"/>
        <v>#REF!</v>
      </c>
      <c r="AW19" s="71" t="e">
        <f t="shared" si="10"/>
        <v>#REF!</v>
      </c>
      <c r="AX19" s="71" t="e">
        <f t="shared" si="10"/>
        <v>#REF!</v>
      </c>
      <c r="AY19" s="71" t="e">
        <f t="shared" si="10"/>
        <v>#REF!</v>
      </c>
      <c r="AZ19" s="71" t="e">
        <f t="shared" si="10"/>
        <v>#REF!</v>
      </c>
      <c r="BA19" s="71" t="e">
        <f t="shared" si="10"/>
        <v>#REF!</v>
      </c>
    </row>
    <row r="20" spans="1:53" ht="15.75" customHeight="1" x14ac:dyDescent="0.25">
      <c r="A20" s="69" t="s">
        <v>320</v>
      </c>
      <c r="B20" s="69" t="s">
        <v>321</v>
      </c>
      <c r="C20" s="70">
        <v>3</v>
      </c>
      <c r="D20" s="69" t="s">
        <v>335</v>
      </c>
      <c r="E20" s="73" t="s">
        <v>336</v>
      </c>
      <c r="F20" s="71">
        <f>'ICMM (Previous assessment)'!F20</f>
        <v>2</v>
      </c>
      <c r="G20" s="271">
        <f>IRMA!F20</f>
        <v>0</v>
      </c>
      <c r="H20" s="71">
        <f>TSM!F20</f>
        <v>0</v>
      </c>
      <c r="I20" s="71">
        <f>LBMA!F20</f>
        <v>0</v>
      </c>
      <c r="J20" s="71" t="str">
        <f>'CDDGMSC (Previous assessment)'!F20</f>
        <v>N/A</v>
      </c>
      <c r="K20" s="71">
        <f>'ITA Tin (Previous assessment)'!F20</f>
        <v>1</v>
      </c>
      <c r="L20" s="71">
        <f>'RMAP Tin &amp; Tantalum (previous a'!F20</f>
        <v>1</v>
      </c>
      <c r="M20" s="71">
        <f>'RMAP Tungsten'!F20</f>
        <v>0</v>
      </c>
      <c r="N20" s="71">
        <f>'RMAP Gold (previous assessment)'!F20</f>
        <v>1</v>
      </c>
      <c r="O20" s="71">
        <f>'RMAP Cobalt'!F20</f>
        <v>0</v>
      </c>
      <c r="P20" s="71">
        <f>'WGC-RGMPs (previous assessment)'!F20</f>
        <v>2</v>
      </c>
      <c r="Q20" s="71">
        <f>IFC!F20</f>
        <v>0</v>
      </c>
      <c r="R20" s="71">
        <f>'RMI ASM Cobalt'!F20</f>
        <v>0</v>
      </c>
      <c r="S20" s="71">
        <f>Fairmined!F20</f>
        <v>0</v>
      </c>
      <c r="T20" s="71">
        <f>'Fairtrade Gold (previous assess'!F20</f>
        <v>0</v>
      </c>
      <c r="U20" s="71">
        <f>'CRAFT 2.0 (Previous assessment)'!F20</f>
        <v>1</v>
      </c>
      <c r="V20" s="71">
        <f>'RMAP Agnostic'!F20</f>
        <v>0</v>
      </c>
      <c r="W20" s="71">
        <f>'RMI ESG (Previous assessment)'!F20</f>
        <v>2</v>
      </c>
      <c r="X20" s="71">
        <f>'ASI (Previous assessment)'!F20</f>
        <v>2</v>
      </c>
      <c r="Y20" s="71">
        <f>'GS4GG (Previous assessment)'!F20</f>
        <v>2</v>
      </c>
      <c r="Z20" s="72">
        <f>ResponsibleSteel!F20</f>
        <v>0</v>
      </c>
      <c r="AA20" s="71">
        <f>'SA8000'!G22</f>
        <v>0</v>
      </c>
      <c r="AB20" s="71" t="e">
        <f t="shared" ref="AB20:BA20" si="11">#REF!</f>
        <v>#REF!</v>
      </c>
      <c r="AC20" s="71" t="e">
        <f t="shared" si="11"/>
        <v>#REF!</v>
      </c>
      <c r="AD20" s="71" t="e">
        <f t="shared" si="11"/>
        <v>#REF!</v>
      </c>
      <c r="AE20" s="71" t="e">
        <f t="shared" si="11"/>
        <v>#REF!</v>
      </c>
      <c r="AF20" s="71" t="e">
        <f t="shared" si="11"/>
        <v>#REF!</v>
      </c>
      <c r="AG20" s="71" t="e">
        <f t="shared" si="11"/>
        <v>#REF!</v>
      </c>
      <c r="AH20" s="71" t="e">
        <f t="shared" si="11"/>
        <v>#REF!</v>
      </c>
      <c r="AI20" s="71" t="e">
        <f t="shared" si="11"/>
        <v>#REF!</v>
      </c>
      <c r="AJ20" s="71" t="e">
        <f t="shared" si="11"/>
        <v>#REF!</v>
      </c>
      <c r="AK20" s="72" t="e">
        <f t="shared" si="11"/>
        <v>#REF!</v>
      </c>
      <c r="AL20" s="71" t="e">
        <f t="shared" si="11"/>
        <v>#REF!</v>
      </c>
      <c r="AM20" s="71" t="e">
        <f t="shared" si="11"/>
        <v>#REF!</v>
      </c>
      <c r="AN20" s="71" t="e">
        <f t="shared" si="11"/>
        <v>#REF!</v>
      </c>
      <c r="AO20" s="71" t="e">
        <f t="shared" si="11"/>
        <v>#REF!</v>
      </c>
      <c r="AP20" s="71" t="e">
        <f t="shared" si="11"/>
        <v>#REF!</v>
      </c>
      <c r="AQ20" s="71" t="e">
        <f t="shared" si="11"/>
        <v>#REF!</v>
      </c>
      <c r="AR20" s="71" t="e">
        <f t="shared" si="11"/>
        <v>#REF!</v>
      </c>
      <c r="AS20" s="71" t="e">
        <f t="shared" si="11"/>
        <v>#REF!</v>
      </c>
      <c r="AT20" s="71" t="e">
        <f t="shared" si="11"/>
        <v>#REF!</v>
      </c>
      <c r="AU20" s="272" t="e">
        <f t="shared" si="11"/>
        <v>#REF!</v>
      </c>
      <c r="AV20" s="71" t="e">
        <f t="shared" si="11"/>
        <v>#REF!</v>
      </c>
      <c r="AW20" s="71" t="e">
        <f t="shared" si="11"/>
        <v>#REF!</v>
      </c>
      <c r="AX20" s="71" t="e">
        <f t="shared" si="11"/>
        <v>#REF!</v>
      </c>
      <c r="AY20" s="71" t="e">
        <f t="shared" si="11"/>
        <v>#REF!</v>
      </c>
      <c r="AZ20" s="71" t="e">
        <f t="shared" si="11"/>
        <v>#REF!</v>
      </c>
      <c r="BA20" s="71" t="e">
        <f t="shared" si="11"/>
        <v>#REF!</v>
      </c>
    </row>
    <row r="21" spans="1:53" ht="15.75" customHeight="1" x14ac:dyDescent="0.25">
      <c r="A21" s="69" t="s">
        <v>320</v>
      </c>
      <c r="B21" s="69" t="s">
        <v>321</v>
      </c>
      <c r="C21" s="70">
        <v>3</v>
      </c>
      <c r="D21" s="69" t="s">
        <v>335</v>
      </c>
      <c r="E21" s="73" t="s">
        <v>337</v>
      </c>
      <c r="F21" s="71">
        <f>'ICMM (Previous assessment)'!F21</f>
        <v>2</v>
      </c>
      <c r="G21" s="271">
        <f>IRMA!F21</f>
        <v>0</v>
      </c>
      <c r="H21" s="71">
        <f>TSM!F21</f>
        <v>0</v>
      </c>
      <c r="I21" s="71">
        <f>LBMA!F21</f>
        <v>0</v>
      </c>
      <c r="J21" s="71" t="str">
        <f>'CDDGMSC (Previous assessment)'!F21</f>
        <v>N/A</v>
      </c>
      <c r="K21" s="71">
        <f>'ITA Tin (Previous assessment)'!F21</f>
        <v>1</v>
      </c>
      <c r="L21" s="71">
        <f>'RMAP Tin &amp; Tantalum (previous a'!F21</f>
        <v>0</v>
      </c>
      <c r="M21" s="71">
        <f>'RMAP Tungsten'!F21</f>
        <v>0</v>
      </c>
      <c r="N21" s="71">
        <f>'RMAP Gold (previous assessment)'!F21</f>
        <v>1</v>
      </c>
      <c r="O21" s="71">
        <f>'RMAP Cobalt'!F21</f>
        <v>0</v>
      </c>
      <c r="P21" s="71">
        <f>'WGC-RGMPs (previous assessment)'!F21</f>
        <v>1</v>
      </c>
      <c r="Q21" s="71">
        <f>IFC!F21</f>
        <v>0</v>
      </c>
      <c r="R21" s="71">
        <f>'RMI ASM Cobalt'!F21</f>
        <v>0</v>
      </c>
      <c r="S21" s="71">
        <f>Fairmined!F21</f>
        <v>0</v>
      </c>
      <c r="T21" s="71">
        <f>'Fairtrade Gold (previous assess'!F21</f>
        <v>0</v>
      </c>
      <c r="U21" s="71">
        <f>'CRAFT 2.0 (Previous assessment)'!F21</f>
        <v>0</v>
      </c>
      <c r="V21" s="71">
        <f>'RMAP Agnostic'!F21</f>
        <v>0</v>
      </c>
      <c r="W21" s="71">
        <f>'RMI ESG (Previous assessment)'!F21</f>
        <v>0</v>
      </c>
      <c r="X21" s="71">
        <f>'ASI (Previous assessment)'!F21</f>
        <v>2</v>
      </c>
      <c r="Y21" s="71">
        <f>'GS4GG (Previous assessment)'!F21</f>
        <v>0</v>
      </c>
      <c r="Z21" s="72">
        <f>ResponsibleSteel!F21</f>
        <v>0</v>
      </c>
      <c r="AA21" s="71">
        <f>'SA8000'!G23</f>
        <v>0</v>
      </c>
      <c r="AB21" s="71" t="e">
        <f t="shared" ref="AB21:BA21" si="12">#REF!</f>
        <v>#REF!</v>
      </c>
      <c r="AC21" s="71" t="e">
        <f t="shared" si="12"/>
        <v>#REF!</v>
      </c>
      <c r="AD21" s="71" t="e">
        <f t="shared" si="12"/>
        <v>#REF!</v>
      </c>
      <c r="AE21" s="71" t="e">
        <f t="shared" si="12"/>
        <v>#REF!</v>
      </c>
      <c r="AF21" s="71" t="e">
        <f t="shared" si="12"/>
        <v>#REF!</v>
      </c>
      <c r="AG21" s="71" t="e">
        <f t="shared" si="12"/>
        <v>#REF!</v>
      </c>
      <c r="AH21" s="71" t="e">
        <f t="shared" si="12"/>
        <v>#REF!</v>
      </c>
      <c r="AI21" s="71" t="e">
        <f t="shared" si="12"/>
        <v>#REF!</v>
      </c>
      <c r="AJ21" s="71" t="e">
        <f t="shared" si="12"/>
        <v>#REF!</v>
      </c>
      <c r="AK21" s="72" t="e">
        <f t="shared" si="12"/>
        <v>#REF!</v>
      </c>
      <c r="AL21" s="71" t="e">
        <f t="shared" si="12"/>
        <v>#REF!</v>
      </c>
      <c r="AM21" s="71" t="e">
        <f t="shared" si="12"/>
        <v>#REF!</v>
      </c>
      <c r="AN21" s="71" t="e">
        <f t="shared" si="12"/>
        <v>#REF!</v>
      </c>
      <c r="AO21" s="71" t="e">
        <f t="shared" si="12"/>
        <v>#REF!</v>
      </c>
      <c r="AP21" s="71" t="e">
        <f t="shared" si="12"/>
        <v>#REF!</v>
      </c>
      <c r="AQ21" s="71" t="e">
        <f t="shared" si="12"/>
        <v>#REF!</v>
      </c>
      <c r="AR21" s="71" t="e">
        <f t="shared" si="12"/>
        <v>#REF!</v>
      </c>
      <c r="AS21" s="71" t="e">
        <f t="shared" si="12"/>
        <v>#REF!</v>
      </c>
      <c r="AT21" s="71" t="e">
        <f t="shared" si="12"/>
        <v>#REF!</v>
      </c>
      <c r="AU21" s="272" t="e">
        <f t="shared" si="12"/>
        <v>#REF!</v>
      </c>
      <c r="AV21" s="71" t="e">
        <f t="shared" si="12"/>
        <v>#REF!</v>
      </c>
      <c r="AW21" s="71" t="e">
        <f t="shared" si="12"/>
        <v>#REF!</v>
      </c>
      <c r="AX21" s="71" t="e">
        <f t="shared" si="12"/>
        <v>#REF!</v>
      </c>
      <c r="AY21" s="71" t="e">
        <f t="shared" si="12"/>
        <v>#REF!</v>
      </c>
      <c r="AZ21" s="71" t="e">
        <f t="shared" si="12"/>
        <v>#REF!</v>
      </c>
      <c r="BA21" s="71" t="e">
        <f t="shared" si="12"/>
        <v>#REF!</v>
      </c>
    </row>
    <row r="22" spans="1:53" ht="15.75" customHeight="1" x14ac:dyDescent="0.25">
      <c r="A22" s="69" t="s">
        <v>320</v>
      </c>
      <c r="B22" s="69" t="s">
        <v>321</v>
      </c>
      <c r="C22" s="70">
        <v>3</v>
      </c>
      <c r="D22" s="69" t="s">
        <v>335</v>
      </c>
      <c r="E22" s="73" t="s">
        <v>338</v>
      </c>
      <c r="F22" s="71">
        <f>'ICMM (Previous assessment)'!F22</f>
        <v>2</v>
      </c>
      <c r="G22" s="271">
        <f>IRMA!F22</f>
        <v>0</v>
      </c>
      <c r="H22" s="71">
        <f>TSM!F22</f>
        <v>0</v>
      </c>
      <c r="I22" s="71">
        <f>LBMA!F22</f>
        <v>0</v>
      </c>
      <c r="J22" s="71" t="str">
        <f>'CDDGMSC (Previous assessment)'!F22</f>
        <v>N/A</v>
      </c>
      <c r="K22" s="71">
        <f>'ITA Tin (Previous assessment)'!F22</f>
        <v>1</v>
      </c>
      <c r="L22" s="71">
        <f>'RMAP Tin &amp; Tantalum (previous a'!F22</f>
        <v>0</v>
      </c>
      <c r="M22" s="71">
        <f>'RMAP Tungsten'!F22</f>
        <v>0</v>
      </c>
      <c r="N22" s="71">
        <f>'RMAP Gold (previous assessment)'!F22</f>
        <v>1</v>
      </c>
      <c r="O22" s="71">
        <f>'RMAP Cobalt'!F22</f>
        <v>0</v>
      </c>
      <c r="P22" s="71">
        <f>'WGC-RGMPs (previous assessment)'!F22</f>
        <v>1</v>
      </c>
      <c r="Q22" s="71">
        <f>IFC!F22</f>
        <v>0</v>
      </c>
      <c r="R22" s="71">
        <f>'RMI ASM Cobalt'!F22</f>
        <v>0</v>
      </c>
      <c r="S22" s="71">
        <f>Fairmined!F22</f>
        <v>0</v>
      </c>
      <c r="T22" s="71">
        <f>'Fairtrade Gold (previous assess'!F22</f>
        <v>0</v>
      </c>
      <c r="U22" s="71">
        <f>'CRAFT 2.0 (Previous assessment)'!F22</f>
        <v>0</v>
      </c>
      <c r="V22" s="71">
        <f>'RMAP Agnostic'!F22</f>
        <v>0</v>
      </c>
      <c r="W22" s="71">
        <f>'RMI ESG (Previous assessment)'!F22</f>
        <v>1</v>
      </c>
      <c r="X22" s="71">
        <f>'ASI (Previous assessment)'!F22</f>
        <v>1</v>
      </c>
      <c r="Y22" s="71">
        <f>'GS4GG (Previous assessment)'!F22</f>
        <v>2</v>
      </c>
      <c r="Z22" s="72">
        <f>ResponsibleSteel!F22</f>
        <v>0</v>
      </c>
      <c r="AA22" s="71">
        <f>'SA8000'!G24</f>
        <v>0</v>
      </c>
      <c r="AB22" s="71" t="e">
        <f t="shared" ref="AB22:BA22" si="13">#REF!</f>
        <v>#REF!</v>
      </c>
      <c r="AC22" s="71" t="e">
        <f t="shared" si="13"/>
        <v>#REF!</v>
      </c>
      <c r="AD22" s="71" t="e">
        <f t="shared" si="13"/>
        <v>#REF!</v>
      </c>
      <c r="AE22" s="71" t="e">
        <f t="shared" si="13"/>
        <v>#REF!</v>
      </c>
      <c r="AF22" s="71" t="e">
        <f t="shared" si="13"/>
        <v>#REF!</v>
      </c>
      <c r="AG22" s="71" t="e">
        <f t="shared" si="13"/>
        <v>#REF!</v>
      </c>
      <c r="AH22" s="71" t="e">
        <f t="shared" si="13"/>
        <v>#REF!</v>
      </c>
      <c r="AI22" s="71" t="e">
        <f t="shared" si="13"/>
        <v>#REF!</v>
      </c>
      <c r="AJ22" s="71" t="e">
        <f t="shared" si="13"/>
        <v>#REF!</v>
      </c>
      <c r="AK22" s="72" t="e">
        <f t="shared" si="13"/>
        <v>#REF!</v>
      </c>
      <c r="AL22" s="71" t="e">
        <f t="shared" si="13"/>
        <v>#REF!</v>
      </c>
      <c r="AM22" s="71" t="e">
        <f t="shared" si="13"/>
        <v>#REF!</v>
      </c>
      <c r="AN22" s="71" t="e">
        <f t="shared" si="13"/>
        <v>#REF!</v>
      </c>
      <c r="AO22" s="71" t="e">
        <f t="shared" si="13"/>
        <v>#REF!</v>
      </c>
      <c r="AP22" s="71" t="e">
        <f t="shared" si="13"/>
        <v>#REF!</v>
      </c>
      <c r="AQ22" s="71" t="e">
        <f t="shared" si="13"/>
        <v>#REF!</v>
      </c>
      <c r="AR22" s="71" t="e">
        <f t="shared" si="13"/>
        <v>#REF!</v>
      </c>
      <c r="AS22" s="71" t="e">
        <f t="shared" si="13"/>
        <v>#REF!</v>
      </c>
      <c r="AT22" s="71" t="e">
        <f t="shared" si="13"/>
        <v>#REF!</v>
      </c>
      <c r="AU22" s="272" t="e">
        <f t="shared" si="13"/>
        <v>#REF!</v>
      </c>
      <c r="AV22" s="71" t="e">
        <f t="shared" si="13"/>
        <v>#REF!</v>
      </c>
      <c r="AW22" s="71" t="e">
        <f t="shared" si="13"/>
        <v>#REF!</v>
      </c>
      <c r="AX22" s="71" t="e">
        <f t="shared" si="13"/>
        <v>#REF!</v>
      </c>
      <c r="AY22" s="71" t="e">
        <f t="shared" si="13"/>
        <v>#REF!</v>
      </c>
      <c r="AZ22" s="71" t="e">
        <f t="shared" si="13"/>
        <v>#REF!</v>
      </c>
      <c r="BA22" s="71" t="e">
        <f t="shared" si="13"/>
        <v>#REF!</v>
      </c>
    </row>
    <row r="23" spans="1:53" ht="15.75" customHeight="1" x14ac:dyDescent="0.25">
      <c r="A23" s="69" t="s">
        <v>320</v>
      </c>
      <c r="B23" s="69" t="s">
        <v>321</v>
      </c>
      <c r="C23" s="70">
        <v>3</v>
      </c>
      <c r="D23" s="69" t="s">
        <v>335</v>
      </c>
      <c r="E23" s="69" t="s">
        <v>339</v>
      </c>
      <c r="F23" s="71">
        <f>'ICMM (Previous assessment)'!F23</f>
        <v>0</v>
      </c>
      <c r="G23" s="271">
        <f>IRMA!F23</f>
        <v>0</v>
      </c>
      <c r="H23" s="71">
        <f>TSM!F23</f>
        <v>0</v>
      </c>
      <c r="I23" s="71">
        <f>LBMA!F23</f>
        <v>0</v>
      </c>
      <c r="J23" s="71">
        <f>'CDDGMSC (Previous assessment)'!F23</f>
        <v>2</v>
      </c>
      <c r="K23" s="71">
        <f>'ITA Tin (Previous assessment)'!F23</f>
        <v>0</v>
      </c>
      <c r="L23" s="71">
        <f>'RMAP Tin &amp; Tantalum (previous a'!F23</f>
        <v>2</v>
      </c>
      <c r="M23" s="71">
        <f>'RMAP Tungsten'!F23</f>
        <v>0</v>
      </c>
      <c r="N23" s="71">
        <f>'RMAP Gold (previous assessment)'!F23</f>
        <v>2</v>
      </c>
      <c r="O23" s="71">
        <f>'RMAP Cobalt'!F23</f>
        <v>0</v>
      </c>
      <c r="P23" s="71">
        <f>'WGC-RGMPs (previous assessment)'!F23</f>
        <v>0</v>
      </c>
      <c r="Q23" s="71">
        <f>IFC!F23</f>
        <v>0</v>
      </c>
      <c r="R23" s="71">
        <f>'RMI ASM Cobalt'!F23</f>
        <v>0</v>
      </c>
      <c r="S23" s="71">
        <f>Fairmined!F23</f>
        <v>0</v>
      </c>
      <c r="T23" s="71">
        <f>'Fairtrade Gold (previous assess'!F23</f>
        <v>0</v>
      </c>
      <c r="U23" s="71">
        <f>'CRAFT 2.0 (Previous assessment)'!F23</f>
        <v>0</v>
      </c>
      <c r="V23" s="71">
        <f>'RMAP Agnostic'!F23</f>
        <v>0</v>
      </c>
      <c r="W23" s="71">
        <f>'RMI ESG (Previous assessment)'!F23</f>
        <v>0</v>
      </c>
      <c r="X23" s="71">
        <f>'ASI (Previous assessment)'!F23</f>
        <v>0</v>
      </c>
      <c r="Y23" s="71">
        <f>'GS4GG (Previous assessment)'!F23</f>
        <v>0</v>
      </c>
      <c r="Z23" s="72">
        <f>ResponsibleSteel!F23</f>
        <v>0</v>
      </c>
      <c r="AA23" s="71">
        <f>'SA8000'!G25</f>
        <v>0</v>
      </c>
      <c r="AB23" s="71" t="e">
        <f t="shared" ref="AB23:BA23" si="14">#REF!</f>
        <v>#REF!</v>
      </c>
      <c r="AC23" s="71" t="e">
        <f t="shared" si="14"/>
        <v>#REF!</v>
      </c>
      <c r="AD23" s="71" t="e">
        <f t="shared" si="14"/>
        <v>#REF!</v>
      </c>
      <c r="AE23" s="71" t="e">
        <f t="shared" si="14"/>
        <v>#REF!</v>
      </c>
      <c r="AF23" s="71" t="e">
        <f t="shared" si="14"/>
        <v>#REF!</v>
      </c>
      <c r="AG23" s="71" t="e">
        <f t="shared" si="14"/>
        <v>#REF!</v>
      </c>
      <c r="AH23" s="71" t="e">
        <f t="shared" si="14"/>
        <v>#REF!</v>
      </c>
      <c r="AI23" s="71" t="e">
        <f t="shared" si="14"/>
        <v>#REF!</v>
      </c>
      <c r="AJ23" s="71" t="e">
        <f t="shared" si="14"/>
        <v>#REF!</v>
      </c>
      <c r="AK23" s="72" t="e">
        <f t="shared" si="14"/>
        <v>#REF!</v>
      </c>
      <c r="AL23" s="71" t="e">
        <f t="shared" si="14"/>
        <v>#REF!</v>
      </c>
      <c r="AM23" s="71" t="e">
        <f t="shared" si="14"/>
        <v>#REF!</v>
      </c>
      <c r="AN23" s="71" t="e">
        <f t="shared" si="14"/>
        <v>#REF!</v>
      </c>
      <c r="AO23" s="71" t="e">
        <f t="shared" si="14"/>
        <v>#REF!</v>
      </c>
      <c r="AP23" s="71" t="e">
        <f t="shared" si="14"/>
        <v>#REF!</v>
      </c>
      <c r="AQ23" s="71" t="e">
        <f t="shared" si="14"/>
        <v>#REF!</v>
      </c>
      <c r="AR23" s="71" t="e">
        <f t="shared" si="14"/>
        <v>#REF!</v>
      </c>
      <c r="AS23" s="71" t="e">
        <f t="shared" si="14"/>
        <v>#REF!</v>
      </c>
      <c r="AT23" s="71" t="e">
        <f t="shared" si="14"/>
        <v>#REF!</v>
      </c>
      <c r="AU23" s="272" t="e">
        <f t="shared" si="14"/>
        <v>#REF!</v>
      </c>
      <c r="AV23" s="71" t="e">
        <f t="shared" si="14"/>
        <v>#REF!</v>
      </c>
      <c r="AW23" s="71" t="e">
        <f t="shared" si="14"/>
        <v>#REF!</v>
      </c>
      <c r="AX23" s="71" t="e">
        <f t="shared" si="14"/>
        <v>#REF!</v>
      </c>
      <c r="AY23" s="71" t="e">
        <f t="shared" si="14"/>
        <v>#REF!</v>
      </c>
      <c r="AZ23" s="71" t="e">
        <f t="shared" si="14"/>
        <v>#REF!</v>
      </c>
      <c r="BA23" s="71" t="e">
        <f t="shared" si="14"/>
        <v>#REF!</v>
      </c>
    </row>
    <row r="24" spans="1:53" ht="15.75" customHeight="1" x14ac:dyDescent="0.25">
      <c r="A24" s="69" t="s">
        <v>320</v>
      </c>
      <c r="B24" s="69" t="s">
        <v>321</v>
      </c>
      <c r="C24" s="70">
        <v>3</v>
      </c>
      <c r="D24" s="69" t="s">
        <v>335</v>
      </c>
      <c r="E24" s="69" t="s">
        <v>340</v>
      </c>
      <c r="F24" s="71">
        <f>'ICMM (Previous assessment)'!F24</f>
        <v>2</v>
      </c>
      <c r="G24" s="271">
        <f>IRMA!F24</f>
        <v>0</v>
      </c>
      <c r="H24" s="71">
        <f>TSM!F24</f>
        <v>0</v>
      </c>
      <c r="I24" s="71">
        <f>LBMA!F24</f>
        <v>0</v>
      </c>
      <c r="J24" s="71">
        <f>'CDDGMSC (Previous assessment)'!F24</f>
        <v>1</v>
      </c>
      <c r="K24" s="71">
        <f>'ITA Tin (Previous assessment)'!F24</f>
        <v>0</v>
      </c>
      <c r="L24" s="71">
        <f>'RMAP Tin &amp; Tantalum (previous a'!F24</f>
        <v>0</v>
      </c>
      <c r="M24" s="71">
        <f>'RMAP Tungsten'!F24</f>
        <v>0</v>
      </c>
      <c r="N24" s="71">
        <f>'RMAP Gold (previous assessment)'!F24</f>
        <v>2</v>
      </c>
      <c r="O24" s="71">
        <f>'RMAP Cobalt'!F24</f>
        <v>0</v>
      </c>
      <c r="P24" s="71">
        <f>'WGC-RGMPs (previous assessment)'!F24</f>
        <v>0</v>
      </c>
      <c r="Q24" s="71">
        <f>IFC!F24</f>
        <v>0</v>
      </c>
      <c r="R24" s="71">
        <f>'RMI ASM Cobalt'!F24</f>
        <v>0</v>
      </c>
      <c r="S24" s="71">
        <f>Fairmined!F24</f>
        <v>0</v>
      </c>
      <c r="T24" s="71">
        <f>'Fairtrade Gold (previous assess'!F24</f>
        <v>0</v>
      </c>
      <c r="U24" s="71">
        <f>'CRAFT 2.0 (Previous assessment)'!F24</f>
        <v>0</v>
      </c>
      <c r="V24" s="71">
        <f>'RMAP Agnostic'!F24</f>
        <v>0</v>
      </c>
      <c r="W24" s="71">
        <f>'RMI ESG (Previous assessment)'!F24</f>
        <v>0</v>
      </c>
      <c r="X24" s="71">
        <f>'ASI (Previous assessment)'!F24</f>
        <v>0</v>
      </c>
      <c r="Y24" s="71">
        <f>'GS4GG (Previous assessment)'!F24</f>
        <v>0</v>
      </c>
      <c r="Z24" s="72">
        <f>ResponsibleSteel!F24</f>
        <v>0</v>
      </c>
      <c r="AA24" s="71">
        <f>'SA8000'!G26</f>
        <v>0</v>
      </c>
      <c r="AB24" s="71" t="e">
        <f t="shared" ref="AB24:BA24" si="15">#REF!</f>
        <v>#REF!</v>
      </c>
      <c r="AC24" s="71" t="e">
        <f t="shared" si="15"/>
        <v>#REF!</v>
      </c>
      <c r="AD24" s="71" t="e">
        <f t="shared" si="15"/>
        <v>#REF!</v>
      </c>
      <c r="AE24" s="71" t="e">
        <f t="shared" si="15"/>
        <v>#REF!</v>
      </c>
      <c r="AF24" s="71" t="e">
        <f t="shared" si="15"/>
        <v>#REF!</v>
      </c>
      <c r="AG24" s="71" t="e">
        <f t="shared" si="15"/>
        <v>#REF!</v>
      </c>
      <c r="AH24" s="71" t="e">
        <f t="shared" si="15"/>
        <v>#REF!</v>
      </c>
      <c r="AI24" s="71" t="e">
        <f t="shared" si="15"/>
        <v>#REF!</v>
      </c>
      <c r="AJ24" s="71" t="e">
        <f t="shared" si="15"/>
        <v>#REF!</v>
      </c>
      <c r="AK24" s="72" t="e">
        <f t="shared" si="15"/>
        <v>#REF!</v>
      </c>
      <c r="AL24" s="71" t="e">
        <f t="shared" si="15"/>
        <v>#REF!</v>
      </c>
      <c r="AM24" s="71" t="e">
        <f t="shared" si="15"/>
        <v>#REF!</v>
      </c>
      <c r="AN24" s="71" t="e">
        <f t="shared" si="15"/>
        <v>#REF!</v>
      </c>
      <c r="AO24" s="71" t="e">
        <f t="shared" si="15"/>
        <v>#REF!</v>
      </c>
      <c r="AP24" s="71" t="e">
        <f t="shared" si="15"/>
        <v>#REF!</v>
      </c>
      <c r="AQ24" s="71" t="e">
        <f t="shared" si="15"/>
        <v>#REF!</v>
      </c>
      <c r="AR24" s="71" t="e">
        <f t="shared" si="15"/>
        <v>#REF!</v>
      </c>
      <c r="AS24" s="71" t="e">
        <f t="shared" si="15"/>
        <v>#REF!</v>
      </c>
      <c r="AT24" s="71" t="e">
        <f t="shared" si="15"/>
        <v>#REF!</v>
      </c>
      <c r="AU24" s="272" t="e">
        <f t="shared" si="15"/>
        <v>#REF!</v>
      </c>
      <c r="AV24" s="71" t="e">
        <f t="shared" si="15"/>
        <v>#REF!</v>
      </c>
      <c r="AW24" s="71" t="e">
        <f t="shared" si="15"/>
        <v>#REF!</v>
      </c>
      <c r="AX24" s="71" t="e">
        <f t="shared" si="15"/>
        <v>#REF!</v>
      </c>
      <c r="AY24" s="71" t="e">
        <f t="shared" si="15"/>
        <v>#REF!</v>
      </c>
      <c r="AZ24" s="71" t="e">
        <f t="shared" si="15"/>
        <v>#REF!</v>
      </c>
      <c r="BA24" s="71" t="e">
        <f t="shared" si="15"/>
        <v>#REF!</v>
      </c>
    </row>
    <row r="25" spans="1:53" ht="15.75" customHeight="1" x14ac:dyDescent="0.25">
      <c r="A25" s="69" t="s">
        <v>320</v>
      </c>
      <c r="B25" s="69" t="s">
        <v>321</v>
      </c>
      <c r="C25" s="70">
        <v>3</v>
      </c>
      <c r="D25" s="69" t="s">
        <v>335</v>
      </c>
      <c r="E25" s="69" t="s">
        <v>341</v>
      </c>
      <c r="F25" s="71">
        <f>'ICMM (Previous assessment)'!F25</f>
        <v>0</v>
      </c>
      <c r="G25" s="271">
        <f>IRMA!F25</f>
        <v>0</v>
      </c>
      <c r="H25" s="71">
        <f>TSM!F25</f>
        <v>0</v>
      </c>
      <c r="I25" s="71">
        <f>LBMA!F25</f>
        <v>0</v>
      </c>
      <c r="J25" s="71" t="str">
        <f>'CDDGMSC (Previous assessment)'!F25</f>
        <v>N/A</v>
      </c>
      <c r="K25" s="71">
        <f>'ITA Tin (Previous assessment)'!F25</f>
        <v>2</v>
      </c>
      <c r="L25" s="71">
        <f>'RMAP Tin &amp; Tantalum (previous a'!F25</f>
        <v>2</v>
      </c>
      <c r="M25" s="71">
        <f>'RMAP Tungsten'!F25</f>
        <v>0</v>
      </c>
      <c r="N25" s="71">
        <f>'RMAP Gold (previous assessment)'!F25</f>
        <v>2</v>
      </c>
      <c r="O25" s="71">
        <f>'RMAP Cobalt'!F25</f>
        <v>0</v>
      </c>
      <c r="P25" s="71">
        <f>'WGC-RGMPs (previous assessment)'!F25</f>
        <v>2</v>
      </c>
      <c r="Q25" s="71">
        <f>IFC!F25</f>
        <v>0</v>
      </c>
      <c r="R25" s="71">
        <f>'RMI ASM Cobalt'!F25</f>
        <v>0</v>
      </c>
      <c r="S25" s="71">
        <f>Fairmined!F25</f>
        <v>0</v>
      </c>
      <c r="T25" s="71">
        <f>'Fairtrade Gold (previous assess'!F25</f>
        <v>0</v>
      </c>
      <c r="U25" s="71">
        <f>'CRAFT 2.0 (Previous assessment)'!F25</f>
        <v>0</v>
      </c>
      <c r="V25" s="71">
        <f>'RMAP Agnostic'!F25</f>
        <v>0</v>
      </c>
      <c r="W25" s="71">
        <f>'RMI ESG (Previous assessment)'!F25</f>
        <v>2</v>
      </c>
      <c r="X25" s="71">
        <f>'ASI (Previous assessment)'!F25</f>
        <v>0</v>
      </c>
      <c r="Y25" s="71">
        <f>'GS4GG (Previous assessment)'!F25</f>
        <v>0</v>
      </c>
      <c r="Z25" s="72">
        <f>ResponsibleSteel!F25</f>
        <v>0</v>
      </c>
      <c r="AA25" s="71">
        <f>'SA8000'!G27</f>
        <v>0</v>
      </c>
      <c r="AB25" s="71" t="e">
        <f t="shared" ref="AB25:BA25" si="16">#REF!</f>
        <v>#REF!</v>
      </c>
      <c r="AC25" s="71" t="e">
        <f t="shared" si="16"/>
        <v>#REF!</v>
      </c>
      <c r="AD25" s="71" t="e">
        <f t="shared" si="16"/>
        <v>#REF!</v>
      </c>
      <c r="AE25" s="71" t="e">
        <f t="shared" si="16"/>
        <v>#REF!</v>
      </c>
      <c r="AF25" s="71" t="e">
        <f t="shared" si="16"/>
        <v>#REF!</v>
      </c>
      <c r="AG25" s="71" t="e">
        <f t="shared" si="16"/>
        <v>#REF!</v>
      </c>
      <c r="AH25" s="71" t="e">
        <f t="shared" si="16"/>
        <v>#REF!</v>
      </c>
      <c r="AI25" s="71" t="e">
        <f t="shared" si="16"/>
        <v>#REF!</v>
      </c>
      <c r="AJ25" s="71" t="e">
        <f t="shared" si="16"/>
        <v>#REF!</v>
      </c>
      <c r="AK25" s="72" t="e">
        <f t="shared" si="16"/>
        <v>#REF!</v>
      </c>
      <c r="AL25" s="71" t="e">
        <f t="shared" si="16"/>
        <v>#REF!</v>
      </c>
      <c r="AM25" s="71" t="e">
        <f t="shared" si="16"/>
        <v>#REF!</v>
      </c>
      <c r="AN25" s="71" t="e">
        <f t="shared" si="16"/>
        <v>#REF!</v>
      </c>
      <c r="AO25" s="71" t="e">
        <f t="shared" si="16"/>
        <v>#REF!</v>
      </c>
      <c r="AP25" s="71" t="e">
        <f t="shared" si="16"/>
        <v>#REF!</v>
      </c>
      <c r="AQ25" s="71" t="e">
        <f t="shared" si="16"/>
        <v>#REF!</v>
      </c>
      <c r="AR25" s="71" t="e">
        <f t="shared" si="16"/>
        <v>#REF!</v>
      </c>
      <c r="AS25" s="71" t="e">
        <f t="shared" si="16"/>
        <v>#REF!</v>
      </c>
      <c r="AT25" s="71" t="e">
        <f t="shared" si="16"/>
        <v>#REF!</v>
      </c>
      <c r="AU25" s="272" t="e">
        <f t="shared" si="16"/>
        <v>#REF!</v>
      </c>
      <c r="AV25" s="71" t="e">
        <f t="shared" si="16"/>
        <v>#REF!</v>
      </c>
      <c r="AW25" s="71" t="e">
        <f t="shared" si="16"/>
        <v>#REF!</v>
      </c>
      <c r="AX25" s="71" t="e">
        <f t="shared" si="16"/>
        <v>#REF!</v>
      </c>
      <c r="AY25" s="71" t="e">
        <f t="shared" si="16"/>
        <v>#REF!</v>
      </c>
      <c r="AZ25" s="71" t="e">
        <f t="shared" si="16"/>
        <v>#REF!</v>
      </c>
      <c r="BA25" s="71" t="e">
        <f t="shared" si="16"/>
        <v>#REF!</v>
      </c>
    </row>
    <row r="26" spans="1:53" ht="15.75" customHeight="1" x14ac:dyDescent="0.25">
      <c r="A26" s="69" t="s">
        <v>320</v>
      </c>
      <c r="B26" s="69" t="s">
        <v>321</v>
      </c>
      <c r="C26" s="70">
        <v>3</v>
      </c>
      <c r="D26" s="69" t="s">
        <v>335</v>
      </c>
      <c r="E26" s="73" t="s">
        <v>342</v>
      </c>
      <c r="F26" s="71">
        <f>'ICMM (Previous assessment)'!F26</f>
        <v>2</v>
      </c>
      <c r="G26" s="271">
        <f>IRMA!F26</f>
        <v>0</v>
      </c>
      <c r="H26" s="71">
        <f>TSM!F26</f>
        <v>0</v>
      </c>
      <c r="I26" s="71">
        <f>LBMA!F26</f>
        <v>0</v>
      </c>
      <c r="J26" s="71">
        <f>'CDDGMSC (Previous assessment)'!F26</f>
        <v>2</v>
      </c>
      <c r="K26" s="71">
        <f>'ITA Tin (Previous assessment)'!F26</f>
        <v>0</v>
      </c>
      <c r="L26" s="71">
        <f>'RMAP Tin &amp; Tantalum (previous a'!F26</f>
        <v>0</v>
      </c>
      <c r="M26" s="71">
        <f>'RMAP Tungsten'!F26</f>
        <v>0</v>
      </c>
      <c r="N26" s="71">
        <f>'RMAP Gold (previous assessment)'!F26</f>
        <v>1</v>
      </c>
      <c r="O26" s="71">
        <f>'RMAP Cobalt'!F26</f>
        <v>0</v>
      </c>
      <c r="P26" s="71">
        <f>'WGC-RGMPs (previous assessment)'!F26</f>
        <v>0</v>
      </c>
      <c r="Q26" s="71">
        <f>IFC!F26</f>
        <v>0</v>
      </c>
      <c r="R26" s="71">
        <f>'RMI ASM Cobalt'!F26</f>
        <v>0</v>
      </c>
      <c r="S26" s="71">
        <f>Fairmined!F26</f>
        <v>0</v>
      </c>
      <c r="T26" s="71">
        <f>'Fairtrade Gold (previous assess'!F26</f>
        <v>0</v>
      </c>
      <c r="U26" s="71">
        <f>'CRAFT 2.0 (Previous assessment)'!F26</f>
        <v>0</v>
      </c>
      <c r="V26" s="71">
        <f>'RMAP Agnostic'!F26</f>
        <v>0</v>
      </c>
      <c r="W26" s="71">
        <f>'RMI ESG (Previous assessment)'!F26</f>
        <v>0</v>
      </c>
      <c r="X26" s="71">
        <f>'ASI (Previous assessment)'!F26</f>
        <v>0</v>
      </c>
      <c r="Y26" s="71">
        <f>'GS4GG (Previous assessment)'!F26</f>
        <v>0</v>
      </c>
      <c r="Z26" s="72">
        <f>ResponsibleSteel!F26</f>
        <v>0</v>
      </c>
      <c r="AA26" s="71">
        <f>'SA8000'!G28</f>
        <v>0</v>
      </c>
      <c r="AB26" s="71" t="e">
        <f t="shared" ref="AB26:BA26" si="17">#REF!</f>
        <v>#REF!</v>
      </c>
      <c r="AC26" s="71" t="e">
        <f t="shared" si="17"/>
        <v>#REF!</v>
      </c>
      <c r="AD26" s="71" t="e">
        <f t="shared" si="17"/>
        <v>#REF!</v>
      </c>
      <c r="AE26" s="71" t="e">
        <f t="shared" si="17"/>
        <v>#REF!</v>
      </c>
      <c r="AF26" s="71" t="e">
        <f t="shared" si="17"/>
        <v>#REF!</v>
      </c>
      <c r="AG26" s="71" t="e">
        <f t="shared" si="17"/>
        <v>#REF!</v>
      </c>
      <c r="AH26" s="71" t="e">
        <f t="shared" si="17"/>
        <v>#REF!</v>
      </c>
      <c r="AI26" s="71" t="e">
        <f t="shared" si="17"/>
        <v>#REF!</v>
      </c>
      <c r="AJ26" s="71" t="e">
        <f t="shared" si="17"/>
        <v>#REF!</v>
      </c>
      <c r="AK26" s="72" t="e">
        <f t="shared" si="17"/>
        <v>#REF!</v>
      </c>
      <c r="AL26" s="71" t="e">
        <f t="shared" si="17"/>
        <v>#REF!</v>
      </c>
      <c r="AM26" s="71" t="e">
        <f t="shared" si="17"/>
        <v>#REF!</v>
      </c>
      <c r="AN26" s="71" t="e">
        <f t="shared" si="17"/>
        <v>#REF!</v>
      </c>
      <c r="AO26" s="71" t="e">
        <f t="shared" si="17"/>
        <v>#REF!</v>
      </c>
      <c r="AP26" s="71" t="e">
        <f t="shared" si="17"/>
        <v>#REF!</v>
      </c>
      <c r="AQ26" s="71" t="e">
        <f t="shared" si="17"/>
        <v>#REF!</v>
      </c>
      <c r="AR26" s="71" t="e">
        <f t="shared" si="17"/>
        <v>#REF!</v>
      </c>
      <c r="AS26" s="71" t="e">
        <f t="shared" si="17"/>
        <v>#REF!</v>
      </c>
      <c r="AT26" s="71" t="e">
        <f t="shared" si="17"/>
        <v>#REF!</v>
      </c>
      <c r="AU26" s="272" t="e">
        <f t="shared" si="17"/>
        <v>#REF!</v>
      </c>
      <c r="AV26" s="71" t="e">
        <f t="shared" si="17"/>
        <v>#REF!</v>
      </c>
      <c r="AW26" s="71" t="e">
        <f t="shared" si="17"/>
        <v>#REF!</v>
      </c>
      <c r="AX26" s="71" t="e">
        <f t="shared" si="17"/>
        <v>#REF!</v>
      </c>
      <c r="AY26" s="71" t="e">
        <f t="shared" si="17"/>
        <v>#REF!</v>
      </c>
      <c r="AZ26" s="71" t="e">
        <f t="shared" si="17"/>
        <v>#REF!</v>
      </c>
      <c r="BA26" s="71" t="e">
        <f t="shared" si="17"/>
        <v>#REF!</v>
      </c>
    </row>
    <row r="27" spans="1:53" ht="15.75" customHeight="1" x14ac:dyDescent="0.25">
      <c r="A27" s="69" t="s">
        <v>320</v>
      </c>
      <c r="B27" s="69" t="s">
        <v>321</v>
      </c>
      <c r="C27" s="70">
        <v>3</v>
      </c>
      <c r="D27" s="69" t="s">
        <v>335</v>
      </c>
      <c r="E27" s="73" t="s">
        <v>343</v>
      </c>
      <c r="F27" s="71">
        <f>'ICMM (Previous assessment)'!F27</f>
        <v>2</v>
      </c>
      <c r="G27" s="271">
        <f>IRMA!F27</f>
        <v>0</v>
      </c>
      <c r="H27" s="71">
        <f>TSM!F27</f>
        <v>0</v>
      </c>
      <c r="I27" s="71">
        <f>LBMA!F27</f>
        <v>0</v>
      </c>
      <c r="J27" s="71">
        <f>'CDDGMSC (Previous assessment)'!F27</f>
        <v>2</v>
      </c>
      <c r="K27" s="71">
        <f>'ITA Tin (Previous assessment)'!F27</f>
        <v>0</v>
      </c>
      <c r="L27" s="71">
        <f>'RMAP Tin &amp; Tantalum (previous a'!F27</f>
        <v>1</v>
      </c>
      <c r="M27" s="71">
        <f>'RMAP Tungsten'!F27</f>
        <v>0</v>
      </c>
      <c r="N27" s="71">
        <f>'RMAP Gold (previous assessment)'!F27</f>
        <v>1</v>
      </c>
      <c r="O27" s="71">
        <f>'RMAP Cobalt'!F27</f>
        <v>0</v>
      </c>
      <c r="P27" s="71">
        <f>'WGC-RGMPs (previous assessment)'!F27</f>
        <v>0</v>
      </c>
      <c r="Q27" s="71">
        <f>IFC!F27</f>
        <v>0</v>
      </c>
      <c r="R27" s="71">
        <f>'RMI ASM Cobalt'!F27</f>
        <v>0</v>
      </c>
      <c r="S27" s="71">
        <f>Fairmined!F27</f>
        <v>0</v>
      </c>
      <c r="T27" s="71">
        <f>'Fairtrade Gold (previous assess'!F27</f>
        <v>0</v>
      </c>
      <c r="U27" s="71">
        <f>'CRAFT 2.0 (Previous assessment)'!F27</f>
        <v>0</v>
      </c>
      <c r="V27" s="71">
        <f>'RMAP Agnostic'!F27</f>
        <v>0</v>
      </c>
      <c r="W27" s="71">
        <f>'RMI ESG (Previous assessment)'!F27</f>
        <v>0</v>
      </c>
      <c r="X27" s="71">
        <f>'ASI (Previous assessment)'!F27</f>
        <v>0</v>
      </c>
      <c r="Y27" s="71">
        <f>'GS4GG (Previous assessment)'!F27</f>
        <v>0</v>
      </c>
      <c r="Z27" s="72">
        <f>ResponsibleSteel!F27</f>
        <v>0</v>
      </c>
      <c r="AA27" s="71">
        <f>'SA8000'!G29</f>
        <v>0</v>
      </c>
      <c r="AB27" s="71" t="e">
        <f t="shared" ref="AB27:BA27" si="18">#REF!</f>
        <v>#REF!</v>
      </c>
      <c r="AC27" s="71" t="e">
        <f t="shared" si="18"/>
        <v>#REF!</v>
      </c>
      <c r="AD27" s="71" t="e">
        <f t="shared" si="18"/>
        <v>#REF!</v>
      </c>
      <c r="AE27" s="71" t="e">
        <f t="shared" si="18"/>
        <v>#REF!</v>
      </c>
      <c r="AF27" s="71" t="e">
        <f t="shared" si="18"/>
        <v>#REF!</v>
      </c>
      <c r="AG27" s="71" t="e">
        <f t="shared" si="18"/>
        <v>#REF!</v>
      </c>
      <c r="AH27" s="71" t="e">
        <f t="shared" si="18"/>
        <v>#REF!</v>
      </c>
      <c r="AI27" s="71" t="e">
        <f t="shared" si="18"/>
        <v>#REF!</v>
      </c>
      <c r="AJ27" s="71" t="e">
        <f t="shared" si="18"/>
        <v>#REF!</v>
      </c>
      <c r="AK27" s="72" t="e">
        <f t="shared" si="18"/>
        <v>#REF!</v>
      </c>
      <c r="AL27" s="71" t="e">
        <f t="shared" si="18"/>
        <v>#REF!</v>
      </c>
      <c r="AM27" s="71" t="e">
        <f t="shared" si="18"/>
        <v>#REF!</v>
      </c>
      <c r="AN27" s="71" t="e">
        <f t="shared" si="18"/>
        <v>#REF!</v>
      </c>
      <c r="AO27" s="71" t="e">
        <f t="shared" si="18"/>
        <v>#REF!</v>
      </c>
      <c r="AP27" s="71" t="e">
        <f t="shared" si="18"/>
        <v>#REF!</v>
      </c>
      <c r="AQ27" s="71" t="e">
        <f t="shared" si="18"/>
        <v>#REF!</v>
      </c>
      <c r="AR27" s="71" t="e">
        <f t="shared" si="18"/>
        <v>#REF!</v>
      </c>
      <c r="AS27" s="71" t="e">
        <f t="shared" si="18"/>
        <v>#REF!</v>
      </c>
      <c r="AT27" s="71" t="e">
        <f t="shared" si="18"/>
        <v>#REF!</v>
      </c>
      <c r="AU27" s="272" t="e">
        <f t="shared" si="18"/>
        <v>#REF!</v>
      </c>
      <c r="AV27" s="71" t="e">
        <f t="shared" si="18"/>
        <v>#REF!</v>
      </c>
      <c r="AW27" s="71" t="e">
        <f t="shared" si="18"/>
        <v>#REF!</v>
      </c>
      <c r="AX27" s="71" t="e">
        <f t="shared" si="18"/>
        <v>#REF!</v>
      </c>
      <c r="AY27" s="71" t="e">
        <f t="shared" si="18"/>
        <v>#REF!</v>
      </c>
      <c r="AZ27" s="71" t="e">
        <f t="shared" si="18"/>
        <v>#REF!</v>
      </c>
      <c r="BA27" s="71" t="e">
        <f t="shared" si="18"/>
        <v>#REF!</v>
      </c>
    </row>
    <row r="28" spans="1:53" ht="15.75" customHeight="1" x14ac:dyDescent="0.25">
      <c r="A28" s="69" t="s">
        <v>320</v>
      </c>
      <c r="B28" s="69" t="s">
        <v>321</v>
      </c>
      <c r="C28" s="70">
        <v>4</v>
      </c>
      <c r="D28" s="69" t="s">
        <v>344</v>
      </c>
      <c r="E28" s="69" t="s">
        <v>345</v>
      </c>
      <c r="F28" s="71">
        <f>'ICMM (Previous assessment)'!F28</f>
        <v>2</v>
      </c>
      <c r="G28" s="271">
        <f>IRMA!F28</f>
        <v>0</v>
      </c>
      <c r="H28" s="71">
        <f>TSM!F28</f>
        <v>0</v>
      </c>
      <c r="I28" s="71">
        <f>LBMA!F28</f>
        <v>0</v>
      </c>
      <c r="J28" s="71">
        <f>'CDDGMSC (Previous assessment)'!F28</f>
        <v>2</v>
      </c>
      <c r="K28" s="71">
        <f>'ITA Tin (Previous assessment)'!F28</f>
        <v>1</v>
      </c>
      <c r="L28" s="71">
        <f>'RMAP Tin &amp; Tantalum (previous a'!F28</f>
        <v>2</v>
      </c>
      <c r="M28" s="71">
        <f>'RMAP Tungsten'!F28</f>
        <v>0</v>
      </c>
      <c r="N28" s="71">
        <f>'RMAP Gold (previous assessment)'!F28</f>
        <v>2</v>
      </c>
      <c r="O28" s="71">
        <f>'RMAP Cobalt'!F28</f>
        <v>0</v>
      </c>
      <c r="P28" s="71">
        <f>'WGC-RGMPs (previous assessment)'!F28</f>
        <v>2</v>
      </c>
      <c r="Q28" s="71">
        <f>IFC!F28</f>
        <v>0</v>
      </c>
      <c r="R28" s="71">
        <f>'RMI ASM Cobalt'!F28</f>
        <v>0</v>
      </c>
      <c r="S28" s="71">
        <f>Fairmined!F28</f>
        <v>0</v>
      </c>
      <c r="T28" s="71">
        <f>'Fairtrade Gold (previous assess'!F28</f>
        <v>0</v>
      </c>
      <c r="U28" s="71">
        <f>'CRAFT 2.0 (Previous assessment)'!F28</f>
        <v>2</v>
      </c>
      <c r="V28" s="71">
        <f>'RMAP Agnostic'!F28</f>
        <v>0</v>
      </c>
      <c r="W28" s="71">
        <f>'RMI ESG (Previous assessment)'!F28</f>
        <v>1</v>
      </c>
      <c r="X28" s="71">
        <f>'ASI (Previous assessment)'!F28</f>
        <v>1</v>
      </c>
      <c r="Y28" s="71">
        <f>'GS4GG (Previous assessment)'!F28</f>
        <v>0</v>
      </c>
      <c r="Z28" s="72">
        <f>ResponsibleSteel!F28</f>
        <v>0</v>
      </c>
      <c r="AA28" s="71">
        <f>'SA8000'!G30</f>
        <v>0</v>
      </c>
      <c r="AB28" s="71" t="e">
        <f t="shared" ref="AB28:BA28" si="19">#REF!</f>
        <v>#REF!</v>
      </c>
      <c r="AC28" s="71" t="e">
        <f t="shared" si="19"/>
        <v>#REF!</v>
      </c>
      <c r="AD28" s="71" t="e">
        <f t="shared" si="19"/>
        <v>#REF!</v>
      </c>
      <c r="AE28" s="71" t="e">
        <f t="shared" si="19"/>
        <v>#REF!</v>
      </c>
      <c r="AF28" s="71" t="e">
        <f t="shared" si="19"/>
        <v>#REF!</v>
      </c>
      <c r="AG28" s="71" t="e">
        <f t="shared" si="19"/>
        <v>#REF!</v>
      </c>
      <c r="AH28" s="71" t="e">
        <f t="shared" si="19"/>
        <v>#REF!</v>
      </c>
      <c r="AI28" s="71" t="e">
        <f t="shared" si="19"/>
        <v>#REF!</v>
      </c>
      <c r="AJ28" s="71" t="e">
        <f t="shared" si="19"/>
        <v>#REF!</v>
      </c>
      <c r="AK28" s="72" t="e">
        <f t="shared" si="19"/>
        <v>#REF!</v>
      </c>
      <c r="AL28" s="71" t="e">
        <f t="shared" si="19"/>
        <v>#REF!</v>
      </c>
      <c r="AM28" s="71" t="e">
        <f t="shared" si="19"/>
        <v>#REF!</v>
      </c>
      <c r="AN28" s="71" t="e">
        <f t="shared" si="19"/>
        <v>#REF!</v>
      </c>
      <c r="AO28" s="71" t="e">
        <f t="shared" si="19"/>
        <v>#REF!</v>
      </c>
      <c r="AP28" s="71" t="e">
        <f t="shared" si="19"/>
        <v>#REF!</v>
      </c>
      <c r="AQ28" s="71" t="e">
        <f t="shared" si="19"/>
        <v>#REF!</v>
      </c>
      <c r="AR28" s="71" t="e">
        <f t="shared" si="19"/>
        <v>#REF!</v>
      </c>
      <c r="AS28" s="71" t="e">
        <f t="shared" si="19"/>
        <v>#REF!</v>
      </c>
      <c r="AT28" s="71" t="e">
        <f t="shared" si="19"/>
        <v>#REF!</v>
      </c>
      <c r="AU28" s="272" t="e">
        <f t="shared" si="19"/>
        <v>#REF!</v>
      </c>
      <c r="AV28" s="71" t="e">
        <f t="shared" si="19"/>
        <v>#REF!</v>
      </c>
      <c r="AW28" s="71" t="e">
        <f t="shared" si="19"/>
        <v>#REF!</v>
      </c>
      <c r="AX28" s="71" t="e">
        <f t="shared" si="19"/>
        <v>#REF!</v>
      </c>
      <c r="AY28" s="71" t="e">
        <f t="shared" si="19"/>
        <v>#REF!</v>
      </c>
      <c r="AZ28" s="71" t="e">
        <f t="shared" si="19"/>
        <v>#REF!</v>
      </c>
      <c r="BA28" s="71" t="e">
        <f t="shared" si="19"/>
        <v>#REF!</v>
      </c>
    </row>
    <row r="29" spans="1:53" ht="15.75" customHeight="1" x14ac:dyDescent="0.25">
      <c r="A29" s="69" t="s">
        <v>320</v>
      </c>
      <c r="B29" s="69" t="s">
        <v>321</v>
      </c>
      <c r="C29" s="70">
        <v>4</v>
      </c>
      <c r="D29" s="69" t="s">
        <v>344</v>
      </c>
      <c r="E29" s="69" t="s">
        <v>346</v>
      </c>
      <c r="F29" s="71">
        <f>'ICMM (Previous assessment)'!F29</f>
        <v>2</v>
      </c>
      <c r="G29" s="271">
        <f>IRMA!F29</f>
        <v>0</v>
      </c>
      <c r="H29" s="71">
        <f>TSM!F29</f>
        <v>0</v>
      </c>
      <c r="I29" s="71">
        <f>LBMA!F29</f>
        <v>0</v>
      </c>
      <c r="J29" s="71">
        <f>'CDDGMSC (Previous assessment)'!F29</f>
        <v>2</v>
      </c>
      <c r="K29" s="71">
        <f>'ITA Tin (Previous assessment)'!F29</f>
        <v>0</v>
      </c>
      <c r="L29" s="71">
        <f>'RMAP Tin &amp; Tantalum (previous a'!F29</f>
        <v>2</v>
      </c>
      <c r="M29" s="71">
        <f>'RMAP Tungsten'!F29</f>
        <v>0</v>
      </c>
      <c r="N29" s="71">
        <f>'RMAP Gold (previous assessment)'!F29</f>
        <v>0</v>
      </c>
      <c r="O29" s="71">
        <f>'RMAP Cobalt'!F29</f>
        <v>0</v>
      </c>
      <c r="P29" s="71">
        <f>'WGC-RGMPs (previous assessment)'!F29</f>
        <v>2</v>
      </c>
      <c r="Q29" s="71">
        <f>IFC!F29</f>
        <v>0</v>
      </c>
      <c r="R29" s="71">
        <f>'RMI ASM Cobalt'!F29</f>
        <v>0</v>
      </c>
      <c r="S29" s="71">
        <f>Fairmined!F29</f>
        <v>0</v>
      </c>
      <c r="T29" s="71">
        <f>'Fairtrade Gold (previous assess'!F29</f>
        <v>0</v>
      </c>
      <c r="U29" s="71">
        <f>'CRAFT 2.0 (Previous assessment)'!F29</f>
        <v>0</v>
      </c>
      <c r="V29" s="71">
        <f>'RMAP Agnostic'!F29</f>
        <v>0</v>
      </c>
      <c r="W29" s="71">
        <f>'RMI ESG (Previous assessment)'!F29</f>
        <v>2</v>
      </c>
      <c r="X29" s="71">
        <f>'ASI (Previous assessment)'!F29</f>
        <v>0</v>
      </c>
      <c r="Y29" s="71">
        <f>'GS4GG (Previous assessment)'!F29</f>
        <v>0</v>
      </c>
      <c r="Z29" s="72">
        <f>ResponsibleSteel!F29</f>
        <v>0</v>
      </c>
      <c r="AA29" s="71">
        <f>'SA8000'!G31</f>
        <v>0</v>
      </c>
      <c r="AB29" s="71" t="e">
        <f t="shared" ref="AB29:BA29" si="20">#REF!</f>
        <v>#REF!</v>
      </c>
      <c r="AC29" s="71" t="e">
        <f t="shared" si="20"/>
        <v>#REF!</v>
      </c>
      <c r="AD29" s="71" t="e">
        <f t="shared" si="20"/>
        <v>#REF!</v>
      </c>
      <c r="AE29" s="71" t="e">
        <f t="shared" si="20"/>
        <v>#REF!</v>
      </c>
      <c r="AF29" s="71" t="e">
        <f t="shared" si="20"/>
        <v>#REF!</v>
      </c>
      <c r="AG29" s="71" t="e">
        <f t="shared" si="20"/>
        <v>#REF!</v>
      </c>
      <c r="AH29" s="71" t="e">
        <f t="shared" si="20"/>
        <v>#REF!</v>
      </c>
      <c r="AI29" s="71" t="e">
        <f t="shared" si="20"/>
        <v>#REF!</v>
      </c>
      <c r="AJ29" s="71" t="e">
        <f t="shared" si="20"/>
        <v>#REF!</v>
      </c>
      <c r="AK29" s="72" t="e">
        <f t="shared" si="20"/>
        <v>#REF!</v>
      </c>
      <c r="AL29" s="71" t="e">
        <f t="shared" si="20"/>
        <v>#REF!</v>
      </c>
      <c r="AM29" s="71" t="e">
        <f t="shared" si="20"/>
        <v>#REF!</v>
      </c>
      <c r="AN29" s="71" t="e">
        <f t="shared" si="20"/>
        <v>#REF!</v>
      </c>
      <c r="AO29" s="71" t="e">
        <f t="shared" si="20"/>
        <v>#REF!</v>
      </c>
      <c r="AP29" s="71" t="e">
        <f t="shared" si="20"/>
        <v>#REF!</v>
      </c>
      <c r="AQ29" s="71" t="e">
        <f t="shared" si="20"/>
        <v>#REF!</v>
      </c>
      <c r="AR29" s="71" t="e">
        <f t="shared" si="20"/>
        <v>#REF!</v>
      </c>
      <c r="AS29" s="71" t="e">
        <f t="shared" si="20"/>
        <v>#REF!</v>
      </c>
      <c r="AT29" s="71" t="e">
        <f t="shared" si="20"/>
        <v>#REF!</v>
      </c>
      <c r="AU29" s="272" t="e">
        <f t="shared" si="20"/>
        <v>#REF!</v>
      </c>
      <c r="AV29" s="71" t="e">
        <f t="shared" si="20"/>
        <v>#REF!</v>
      </c>
      <c r="AW29" s="71" t="e">
        <f t="shared" si="20"/>
        <v>#REF!</v>
      </c>
      <c r="AX29" s="71" t="e">
        <f t="shared" si="20"/>
        <v>#REF!</v>
      </c>
      <c r="AY29" s="71" t="e">
        <f t="shared" si="20"/>
        <v>#REF!</v>
      </c>
      <c r="AZ29" s="71" t="e">
        <f t="shared" si="20"/>
        <v>#REF!</v>
      </c>
      <c r="BA29" s="71" t="e">
        <f t="shared" si="20"/>
        <v>#REF!</v>
      </c>
    </row>
    <row r="30" spans="1:53" ht="15.75" customHeight="1" x14ac:dyDescent="0.25">
      <c r="A30" s="69" t="s">
        <v>320</v>
      </c>
      <c r="B30" s="69" t="s">
        <v>321</v>
      </c>
      <c r="C30" s="70">
        <v>4</v>
      </c>
      <c r="D30" s="69" t="s">
        <v>344</v>
      </c>
      <c r="E30" s="69" t="s">
        <v>347</v>
      </c>
      <c r="F30" s="71">
        <f>'ICMM (Previous assessment)'!F30</f>
        <v>2</v>
      </c>
      <c r="G30" s="271">
        <f>IRMA!F30</f>
        <v>0</v>
      </c>
      <c r="H30" s="71">
        <f>TSM!F30</f>
        <v>0</v>
      </c>
      <c r="I30" s="71">
        <f>LBMA!F30</f>
        <v>0</v>
      </c>
      <c r="J30" s="71">
        <f>'CDDGMSC (Previous assessment)'!F30</f>
        <v>2</v>
      </c>
      <c r="K30" s="71">
        <f>'ITA Tin (Previous assessment)'!F30</f>
        <v>2</v>
      </c>
      <c r="L30" s="71">
        <f>'RMAP Tin &amp; Tantalum (previous a'!F30</f>
        <v>2</v>
      </c>
      <c r="M30" s="71">
        <f>'RMAP Tungsten'!F30</f>
        <v>0</v>
      </c>
      <c r="N30" s="71">
        <f>'RMAP Gold (previous assessment)'!F30</f>
        <v>1</v>
      </c>
      <c r="O30" s="71">
        <f>'RMAP Cobalt'!F30</f>
        <v>0</v>
      </c>
      <c r="P30" s="71">
        <f>'WGC-RGMPs (previous assessment)'!F30</f>
        <v>2</v>
      </c>
      <c r="Q30" s="71">
        <f>IFC!F30</f>
        <v>0</v>
      </c>
      <c r="R30" s="71">
        <f>'RMI ASM Cobalt'!F30</f>
        <v>0</v>
      </c>
      <c r="S30" s="71">
        <f>Fairmined!F30</f>
        <v>0</v>
      </c>
      <c r="T30" s="71">
        <f>'Fairtrade Gold (previous assess'!F30</f>
        <v>0</v>
      </c>
      <c r="U30" s="71">
        <f>'CRAFT 2.0 (Previous assessment)'!F30</f>
        <v>0</v>
      </c>
      <c r="V30" s="71">
        <f>'RMAP Agnostic'!F30</f>
        <v>0</v>
      </c>
      <c r="W30" s="71">
        <f>'RMI ESG (Previous assessment)'!F30</f>
        <v>1</v>
      </c>
      <c r="X30" s="71">
        <f>'ASI (Previous assessment)'!F30</f>
        <v>0</v>
      </c>
      <c r="Y30" s="71">
        <f>'GS4GG (Previous assessment)'!F30</f>
        <v>0</v>
      </c>
      <c r="Z30" s="72">
        <f>ResponsibleSteel!F30</f>
        <v>0</v>
      </c>
      <c r="AA30" s="71">
        <f>'SA8000'!G32</f>
        <v>0</v>
      </c>
      <c r="AB30" s="71" t="e">
        <f t="shared" ref="AB30:BA30" si="21">#REF!</f>
        <v>#REF!</v>
      </c>
      <c r="AC30" s="71" t="e">
        <f t="shared" si="21"/>
        <v>#REF!</v>
      </c>
      <c r="AD30" s="71" t="e">
        <f t="shared" si="21"/>
        <v>#REF!</v>
      </c>
      <c r="AE30" s="71" t="e">
        <f t="shared" si="21"/>
        <v>#REF!</v>
      </c>
      <c r="AF30" s="71" t="e">
        <f t="shared" si="21"/>
        <v>#REF!</v>
      </c>
      <c r="AG30" s="71" t="e">
        <f t="shared" si="21"/>
        <v>#REF!</v>
      </c>
      <c r="AH30" s="71" t="e">
        <f t="shared" si="21"/>
        <v>#REF!</v>
      </c>
      <c r="AI30" s="71" t="e">
        <f t="shared" si="21"/>
        <v>#REF!</v>
      </c>
      <c r="AJ30" s="71" t="e">
        <f t="shared" si="21"/>
        <v>#REF!</v>
      </c>
      <c r="AK30" s="72" t="e">
        <f t="shared" si="21"/>
        <v>#REF!</v>
      </c>
      <c r="AL30" s="71" t="e">
        <f t="shared" si="21"/>
        <v>#REF!</v>
      </c>
      <c r="AM30" s="71" t="e">
        <f t="shared" si="21"/>
        <v>#REF!</v>
      </c>
      <c r="AN30" s="71" t="e">
        <f t="shared" si="21"/>
        <v>#REF!</v>
      </c>
      <c r="AO30" s="71" t="e">
        <f t="shared" si="21"/>
        <v>#REF!</v>
      </c>
      <c r="AP30" s="71" t="e">
        <f t="shared" si="21"/>
        <v>#REF!</v>
      </c>
      <c r="AQ30" s="71" t="e">
        <f t="shared" si="21"/>
        <v>#REF!</v>
      </c>
      <c r="AR30" s="71" t="e">
        <f t="shared" si="21"/>
        <v>#REF!</v>
      </c>
      <c r="AS30" s="71" t="e">
        <f t="shared" si="21"/>
        <v>#REF!</v>
      </c>
      <c r="AT30" s="71" t="e">
        <f t="shared" si="21"/>
        <v>#REF!</v>
      </c>
      <c r="AU30" s="272" t="e">
        <f t="shared" si="21"/>
        <v>#REF!</v>
      </c>
      <c r="AV30" s="71" t="e">
        <f t="shared" si="21"/>
        <v>#REF!</v>
      </c>
      <c r="AW30" s="71" t="e">
        <f t="shared" si="21"/>
        <v>#REF!</v>
      </c>
      <c r="AX30" s="71" t="e">
        <f t="shared" si="21"/>
        <v>#REF!</v>
      </c>
      <c r="AY30" s="71" t="e">
        <f t="shared" si="21"/>
        <v>#REF!</v>
      </c>
      <c r="AZ30" s="71" t="e">
        <f t="shared" si="21"/>
        <v>#REF!</v>
      </c>
      <c r="BA30" s="71" t="e">
        <f t="shared" si="21"/>
        <v>#REF!</v>
      </c>
    </row>
    <row r="31" spans="1:53" ht="15.75" customHeight="1" x14ac:dyDescent="0.25">
      <c r="A31" s="69" t="s">
        <v>320</v>
      </c>
      <c r="B31" s="69" t="s">
        <v>321</v>
      </c>
      <c r="C31" s="70">
        <v>5</v>
      </c>
      <c r="D31" s="74" t="s">
        <v>348</v>
      </c>
      <c r="E31" s="73" t="s">
        <v>349</v>
      </c>
      <c r="F31" s="71">
        <f>'ICMM (Previous assessment)'!F31</f>
        <v>2</v>
      </c>
      <c r="G31" s="271">
        <f>IRMA!F31</f>
        <v>0</v>
      </c>
      <c r="H31" s="71">
        <f>TSM!F31</f>
        <v>0</v>
      </c>
      <c r="I31" s="71">
        <f>LBMA!F31</f>
        <v>0</v>
      </c>
      <c r="J31" s="71">
        <f>'CDDGMSC (Previous assessment)'!F31</f>
        <v>2</v>
      </c>
      <c r="K31" s="71">
        <f>'ITA Tin (Previous assessment)'!F31</f>
        <v>2</v>
      </c>
      <c r="L31" s="71">
        <f>'RMAP Tin &amp; Tantalum (previous a'!F31</f>
        <v>0</v>
      </c>
      <c r="M31" s="71">
        <f>'RMAP Tungsten'!F31</f>
        <v>0</v>
      </c>
      <c r="N31" s="71">
        <f>'RMAP Gold (previous assessment)'!F31</f>
        <v>2</v>
      </c>
      <c r="O31" s="71">
        <f>'RMAP Cobalt'!F31</f>
        <v>0</v>
      </c>
      <c r="P31" s="71">
        <f>'WGC-RGMPs (previous assessment)'!F31</f>
        <v>2</v>
      </c>
      <c r="Q31" s="71">
        <f>IFC!F31</f>
        <v>0</v>
      </c>
      <c r="R31" s="71">
        <f>'RMI ASM Cobalt'!F31</f>
        <v>0</v>
      </c>
      <c r="S31" s="71">
        <f>Fairmined!F31</f>
        <v>0</v>
      </c>
      <c r="T31" s="71">
        <f>'Fairtrade Gold (previous assess'!F31</f>
        <v>0</v>
      </c>
      <c r="U31" s="71">
        <f>'CRAFT 2.0 (Previous assessment)'!F31</f>
        <v>2</v>
      </c>
      <c r="V31" s="71">
        <f>'RMAP Agnostic'!F31</f>
        <v>0</v>
      </c>
      <c r="W31" s="71">
        <f>'RMI ESG (Previous assessment)'!F31</f>
        <v>0</v>
      </c>
      <c r="X31" s="71">
        <f>'ASI (Previous assessment)'!F31</f>
        <v>2</v>
      </c>
      <c r="Y31" s="71">
        <f>'GS4GG (Previous assessment)'!F31</f>
        <v>0</v>
      </c>
      <c r="Z31" s="72">
        <f>ResponsibleSteel!F31</f>
        <v>0</v>
      </c>
      <c r="AA31" s="71">
        <f>'SA8000'!G33</f>
        <v>0</v>
      </c>
      <c r="AB31" s="71" t="e">
        <f t="shared" ref="AB31:BA31" si="22">#REF!</f>
        <v>#REF!</v>
      </c>
      <c r="AC31" s="71" t="e">
        <f t="shared" si="22"/>
        <v>#REF!</v>
      </c>
      <c r="AD31" s="71" t="e">
        <f t="shared" si="22"/>
        <v>#REF!</v>
      </c>
      <c r="AE31" s="71" t="e">
        <f t="shared" si="22"/>
        <v>#REF!</v>
      </c>
      <c r="AF31" s="71" t="e">
        <f t="shared" si="22"/>
        <v>#REF!</v>
      </c>
      <c r="AG31" s="71" t="e">
        <f t="shared" si="22"/>
        <v>#REF!</v>
      </c>
      <c r="AH31" s="71" t="e">
        <f t="shared" si="22"/>
        <v>#REF!</v>
      </c>
      <c r="AI31" s="71" t="e">
        <f t="shared" si="22"/>
        <v>#REF!</v>
      </c>
      <c r="AJ31" s="71" t="e">
        <f t="shared" si="22"/>
        <v>#REF!</v>
      </c>
      <c r="AK31" s="72" t="e">
        <f t="shared" si="22"/>
        <v>#REF!</v>
      </c>
      <c r="AL31" s="71" t="e">
        <f t="shared" si="22"/>
        <v>#REF!</v>
      </c>
      <c r="AM31" s="71" t="e">
        <f t="shared" si="22"/>
        <v>#REF!</v>
      </c>
      <c r="AN31" s="71" t="e">
        <f t="shared" si="22"/>
        <v>#REF!</v>
      </c>
      <c r="AO31" s="71" t="e">
        <f t="shared" si="22"/>
        <v>#REF!</v>
      </c>
      <c r="AP31" s="71" t="e">
        <f t="shared" si="22"/>
        <v>#REF!</v>
      </c>
      <c r="AQ31" s="71" t="e">
        <f t="shared" si="22"/>
        <v>#REF!</v>
      </c>
      <c r="AR31" s="71" t="e">
        <f t="shared" si="22"/>
        <v>#REF!</v>
      </c>
      <c r="AS31" s="71" t="e">
        <f t="shared" si="22"/>
        <v>#REF!</v>
      </c>
      <c r="AT31" s="71" t="e">
        <f t="shared" si="22"/>
        <v>#REF!</v>
      </c>
      <c r="AU31" s="272" t="e">
        <f t="shared" si="22"/>
        <v>#REF!</v>
      </c>
      <c r="AV31" s="71" t="e">
        <f t="shared" si="22"/>
        <v>#REF!</v>
      </c>
      <c r="AW31" s="71" t="e">
        <f t="shared" si="22"/>
        <v>#REF!</v>
      </c>
      <c r="AX31" s="71" t="e">
        <f t="shared" si="22"/>
        <v>#REF!</v>
      </c>
      <c r="AY31" s="71" t="e">
        <f t="shared" si="22"/>
        <v>#REF!</v>
      </c>
      <c r="AZ31" s="71" t="e">
        <f t="shared" si="22"/>
        <v>#REF!</v>
      </c>
      <c r="BA31" s="71" t="e">
        <f t="shared" si="22"/>
        <v>#REF!</v>
      </c>
    </row>
    <row r="32" spans="1:53" ht="15.75" customHeight="1" x14ac:dyDescent="0.25">
      <c r="A32" s="69" t="s">
        <v>320</v>
      </c>
      <c r="B32" s="69" t="s">
        <v>321</v>
      </c>
      <c r="C32" s="70">
        <v>5</v>
      </c>
      <c r="D32" s="74" t="s">
        <v>348</v>
      </c>
      <c r="E32" s="73" t="s">
        <v>350</v>
      </c>
      <c r="F32" s="71">
        <f>'ICMM (Previous assessment)'!F32</f>
        <v>0</v>
      </c>
      <c r="G32" s="271">
        <f>IRMA!F32</f>
        <v>0</v>
      </c>
      <c r="H32" s="71">
        <f>TSM!F32</f>
        <v>0</v>
      </c>
      <c r="I32" s="71">
        <f>LBMA!F32</f>
        <v>0</v>
      </c>
      <c r="J32" s="71">
        <f>'CDDGMSC (Previous assessment)'!F32</f>
        <v>1</v>
      </c>
      <c r="K32" s="71">
        <f>'ITA Tin (Previous assessment)'!F32</f>
        <v>1</v>
      </c>
      <c r="L32" s="71">
        <f>'RMAP Tin &amp; Tantalum (previous a'!F32</f>
        <v>1</v>
      </c>
      <c r="M32" s="71">
        <f>'RMAP Tungsten'!F32</f>
        <v>0</v>
      </c>
      <c r="N32" s="71">
        <f>'RMAP Gold (previous assessment)'!F32</f>
        <v>0</v>
      </c>
      <c r="O32" s="71">
        <f>'RMAP Cobalt'!F32</f>
        <v>0</v>
      </c>
      <c r="P32" s="71">
        <f>'WGC-RGMPs (previous assessment)'!F32</f>
        <v>0</v>
      </c>
      <c r="Q32" s="71">
        <f>IFC!F32</f>
        <v>0</v>
      </c>
      <c r="R32" s="71">
        <f>'RMI ASM Cobalt'!F32</f>
        <v>0</v>
      </c>
      <c r="S32" s="71">
        <f>Fairmined!F32</f>
        <v>0</v>
      </c>
      <c r="T32" s="71">
        <f>'Fairtrade Gold (previous assess'!F32</f>
        <v>0</v>
      </c>
      <c r="U32" s="71">
        <f>'CRAFT 2.0 (Previous assessment)'!F32</f>
        <v>0</v>
      </c>
      <c r="V32" s="71">
        <f>'RMAP Agnostic'!F32</f>
        <v>0</v>
      </c>
      <c r="W32" s="71">
        <f>'RMI ESG (Previous assessment)'!F32</f>
        <v>0</v>
      </c>
      <c r="X32" s="71">
        <f>'ASI (Previous assessment)'!F32</f>
        <v>1</v>
      </c>
      <c r="Y32" s="71">
        <f>'GS4GG (Previous assessment)'!F32</f>
        <v>0</v>
      </c>
      <c r="Z32" s="72">
        <f>ResponsibleSteel!F32</f>
        <v>0</v>
      </c>
      <c r="AA32" s="71">
        <f>'SA8000'!G34</f>
        <v>0</v>
      </c>
      <c r="AB32" s="71" t="e">
        <f t="shared" ref="AB32:BA32" si="23">#REF!</f>
        <v>#REF!</v>
      </c>
      <c r="AC32" s="71" t="e">
        <f t="shared" si="23"/>
        <v>#REF!</v>
      </c>
      <c r="AD32" s="71" t="e">
        <f t="shared" si="23"/>
        <v>#REF!</v>
      </c>
      <c r="AE32" s="71" t="e">
        <f t="shared" si="23"/>
        <v>#REF!</v>
      </c>
      <c r="AF32" s="71" t="e">
        <f t="shared" si="23"/>
        <v>#REF!</v>
      </c>
      <c r="AG32" s="71" t="e">
        <f t="shared" si="23"/>
        <v>#REF!</v>
      </c>
      <c r="AH32" s="71" t="e">
        <f t="shared" si="23"/>
        <v>#REF!</v>
      </c>
      <c r="AI32" s="71" t="e">
        <f t="shared" si="23"/>
        <v>#REF!</v>
      </c>
      <c r="AJ32" s="71" t="e">
        <f t="shared" si="23"/>
        <v>#REF!</v>
      </c>
      <c r="AK32" s="72" t="e">
        <f t="shared" si="23"/>
        <v>#REF!</v>
      </c>
      <c r="AL32" s="71" t="e">
        <f t="shared" si="23"/>
        <v>#REF!</v>
      </c>
      <c r="AM32" s="71" t="e">
        <f t="shared" si="23"/>
        <v>#REF!</v>
      </c>
      <c r="AN32" s="71" t="e">
        <f t="shared" si="23"/>
        <v>#REF!</v>
      </c>
      <c r="AO32" s="71" t="e">
        <f t="shared" si="23"/>
        <v>#REF!</v>
      </c>
      <c r="AP32" s="71" t="e">
        <f t="shared" si="23"/>
        <v>#REF!</v>
      </c>
      <c r="AQ32" s="71" t="e">
        <f t="shared" si="23"/>
        <v>#REF!</v>
      </c>
      <c r="AR32" s="71" t="e">
        <f t="shared" si="23"/>
        <v>#REF!</v>
      </c>
      <c r="AS32" s="71" t="e">
        <f t="shared" si="23"/>
        <v>#REF!</v>
      </c>
      <c r="AT32" s="71" t="e">
        <f t="shared" si="23"/>
        <v>#REF!</v>
      </c>
      <c r="AU32" s="272" t="e">
        <f t="shared" si="23"/>
        <v>#REF!</v>
      </c>
      <c r="AV32" s="71" t="e">
        <f t="shared" si="23"/>
        <v>#REF!</v>
      </c>
      <c r="AW32" s="71" t="e">
        <f t="shared" si="23"/>
        <v>#REF!</v>
      </c>
      <c r="AX32" s="71" t="e">
        <f t="shared" si="23"/>
        <v>#REF!</v>
      </c>
      <c r="AY32" s="71" t="e">
        <f t="shared" si="23"/>
        <v>#REF!</v>
      </c>
      <c r="AZ32" s="71" t="e">
        <f t="shared" si="23"/>
        <v>#REF!</v>
      </c>
      <c r="BA32" s="71" t="e">
        <f t="shared" si="23"/>
        <v>#REF!</v>
      </c>
    </row>
    <row r="33" spans="1:53" ht="15.75" customHeight="1" x14ac:dyDescent="0.25">
      <c r="A33" s="69" t="s">
        <v>320</v>
      </c>
      <c r="B33" s="69" t="s">
        <v>321</v>
      </c>
      <c r="C33" s="70">
        <v>5</v>
      </c>
      <c r="D33" s="74" t="s">
        <v>348</v>
      </c>
      <c r="E33" s="69" t="s">
        <v>351</v>
      </c>
      <c r="F33" s="71">
        <f>'ICMM (Previous assessment)'!F33</f>
        <v>1</v>
      </c>
      <c r="G33" s="271">
        <f>IRMA!F33</f>
        <v>0</v>
      </c>
      <c r="H33" s="71">
        <f>TSM!F33</f>
        <v>0</v>
      </c>
      <c r="I33" s="71">
        <f>LBMA!F33</f>
        <v>0</v>
      </c>
      <c r="J33" s="71">
        <f>'CDDGMSC (Previous assessment)'!F33</f>
        <v>2</v>
      </c>
      <c r="K33" s="71">
        <f>'ITA Tin (Previous assessment)'!F33</f>
        <v>2</v>
      </c>
      <c r="L33" s="71">
        <f>'RMAP Tin &amp; Tantalum (previous a'!F33</f>
        <v>0</v>
      </c>
      <c r="M33" s="71">
        <f>'RMAP Tungsten'!F33</f>
        <v>0</v>
      </c>
      <c r="N33" s="71">
        <f>'RMAP Gold (previous assessment)'!F33</f>
        <v>0</v>
      </c>
      <c r="O33" s="71">
        <f>'RMAP Cobalt'!F33</f>
        <v>0</v>
      </c>
      <c r="P33" s="71">
        <f>'WGC-RGMPs (previous assessment)'!F33</f>
        <v>2</v>
      </c>
      <c r="Q33" s="71">
        <f>IFC!F33</f>
        <v>0</v>
      </c>
      <c r="R33" s="71">
        <f>'RMI ASM Cobalt'!F33</f>
        <v>0</v>
      </c>
      <c r="S33" s="71">
        <f>Fairmined!F33</f>
        <v>0</v>
      </c>
      <c r="T33" s="71">
        <f>'Fairtrade Gold (previous assess'!F33</f>
        <v>0</v>
      </c>
      <c r="U33" s="71">
        <f>'CRAFT 2.0 (Previous assessment)'!F33</f>
        <v>0</v>
      </c>
      <c r="V33" s="71">
        <f>'RMAP Agnostic'!F33</f>
        <v>0</v>
      </c>
      <c r="W33" s="71">
        <f>'RMI ESG (Previous assessment)'!F33</f>
        <v>0</v>
      </c>
      <c r="X33" s="71">
        <f>'ASI (Previous assessment)'!F33</f>
        <v>0</v>
      </c>
      <c r="Y33" s="71">
        <f>'GS4GG (Previous assessment)'!F33</f>
        <v>0</v>
      </c>
      <c r="Z33" s="72">
        <f>ResponsibleSteel!F33</f>
        <v>0</v>
      </c>
      <c r="AA33" s="71">
        <f>'SA8000'!G35</f>
        <v>0</v>
      </c>
      <c r="AB33" s="71" t="e">
        <f t="shared" ref="AB33:BA33" si="24">#REF!</f>
        <v>#REF!</v>
      </c>
      <c r="AC33" s="71" t="e">
        <f t="shared" si="24"/>
        <v>#REF!</v>
      </c>
      <c r="AD33" s="71" t="e">
        <f t="shared" si="24"/>
        <v>#REF!</v>
      </c>
      <c r="AE33" s="71" t="e">
        <f t="shared" si="24"/>
        <v>#REF!</v>
      </c>
      <c r="AF33" s="71" t="e">
        <f t="shared" si="24"/>
        <v>#REF!</v>
      </c>
      <c r="AG33" s="71" t="e">
        <f t="shared" si="24"/>
        <v>#REF!</v>
      </c>
      <c r="AH33" s="71" t="e">
        <f t="shared" si="24"/>
        <v>#REF!</v>
      </c>
      <c r="AI33" s="71" t="e">
        <f t="shared" si="24"/>
        <v>#REF!</v>
      </c>
      <c r="AJ33" s="71" t="e">
        <f t="shared" si="24"/>
        <v>#REF!</v>
      </c>
      <c r="AK33" s="72" t="e">
        <f t="shared" si="24"/>
        <v>#REF!</v>
      </c>
      <c r="AL33" s="71" t="e">
        <f t="shared" si="24"/>
        <v>#REF!</v>
      </c>
      <c r="AM33" s="71" t="e">
        <f t="shared" si="24"/>
        <v>#REF!</v>
      </c>
      <c r="AN33" s="71" t="e">
        <f t="shared" si="24"/>
        <v>#REF!</v>
      </c>
      <c r="AO33" s="71" t="e">
        <f t="shared" si="24"/>
        <v>#REF!</v>
      </c>
      <c r="AP33" s="71" t="e">
        <f t="shared" si="24"/>
        <v>#REF!</v>
      </c>
      <c r="AQ33" s="71" t="e">
        <f t="shared" si="24"/>
        <v>#REF!</v>
      </c>
      <c r="AR33" s="71" t="e">
        <f t="shared" si="24"/>
        <v>#REF!</v>
      </c>
      <c r="AS33" s="71" t="e">
        <f t="shared" si="24"/>
        <v>#REF!</v>
      </c>
      <c r="AT33" s="71" t="e">
        <f t="shared" si="24"/>
        <v>#REF!</v>
      </c>
      <c r="AU33" s="272" t="e">
        <f t="shared" si="24"/>
        <v>#REF!</v>
      </c>
      <c r="AV33" s="71" t="e">
        <f t="shared" si="24"/>
        <v>#REF!</v>
      </c>
      <c r="AW33" s="71" t="e">
        <f t="shared" si="24"/>
        <v>#REF!</v>
      </c>
      <c r="AX33" s="71" t="e">
        <f t="shared" si="24"/>
        <v>#REF!</v>
      </c>
      <c r="AY33" s="71" t="e">
        <f t="shared" si="24"/>
        <v>#REF!</v>
      </c>
      <c r="AZ33" s="71" t="e">
        <f t="shared" si="24"/>
        <v>#REF!</v>
      </c>
      <c r="BA33" s="71" t="e">
        <f t="shared" si="24"/>
        <v>#REF!</v>
      </c>
    </row>
    <row r="34" spans="1:53" ht="15.75" customHeight="1" x14ac:dyDescent="0.25">
      <c r="A34" s="69" t="s">
        <v>320</v>
      </c>
      <c r="B34" s="69" t="s">
        <v>321</v>
      </c>
      <c r="C34" s="70">
        <v>5</v>
      </c>
      <c r="D34" s="74" t="s">
        <v>348</v>
      </c>
      <c r="E34" s="73" t="s">
        <v>352</v>
      </c>
      <c r="F34" s="71">
        <f>'ICMM (Previous assessment)'!F34</f>
        <v>0</v>
      </c>
      <c r="G34" s="271">
        <f>IRMA!F34</f>
        <v>0</v>
      </c>
      <c r="H34" s="71">
        <f>TSM!F34</f>
        <v>0</v>
      </c>
      <c r="I34" s="71">
        <f>LBMA!F34</f>
        <v>0</v>
      </c>
      <c r="J34" s="71">
        <f>'CDDGMSC (Previous assessment)'!F34</f>
        <v>2</v>
      </c>
      <c r="K34" s="71">
        <f>'ITA Tin (Previous assessment)'!F34</f>
        <v>0</v>
      </c>
      <c r="L34" s="71">
        <f>'RMAP Tin &amp; Tantalum (previous a'!F34</f>
        <v>0</v>
      </c>
      <c r="M34" s="71">
        <f>'RMAP Tungsten'!F34</f>
        <v>0</v>
      </c>
      <c r="N34" s="71">
        <f>'RMAP Gold (previous assessment)'!F34</f>
        <v>0</v>
      </c>
      <c r="O34" s="71">
        <f>'RMAP Cobalt'!F34</f>
        <v>0</v>
      </c>
      <c r="P34" s="71">
        <f>'WGC-RGMPs (previous assessment)'!F34</f>
        <v>1</v>
      </c>
      <c r="Q34" s="71">
        <f>IFC!F34</f>
        <v>0</v>
      </c>
      <c r="R34" s="71">
        <f>'RMI ASM Cobalt'!F34</f>
        <v>0</v>
      </c>
      <c r="S34" s="71">
        <f>Fairmined!F34</f>
        <v>0</v>
      </c>
      <c r="T34" s="71">
        <f>'Fairtrade Gold (previous assess'!F34</f>
        <v>0</v>
      </c>
      <c r="U34" s="71">
        <f>'CRAFT 2.0 (Previous assessment)'!F34</f>
        <v>0</v>
      </c>
      <c r="V34" s="71">
        <f>'RMAP Agnostic'!F34</f>
        <v>0</v>
      </c>
      <c r="W34" s="71">
        <f>'RMI ESG (Previous assessment)'!F34</f>
        <v>0</v>
      </c>
      <c r="X34" s="71">
        <f>'ASI (Previous assessment)'!F34</f>
        <v>0</v>
      </c>
      <c r="Y34" s="71">
        <f>'GS4GG (Previous assessment)'!F34</f>
        <v>0</v>
      </c>
      <c r="Z34" s="72">
        <f>ResponsibleSteel!F34</f>
        <v>0</v>
      </c>
      <c r="AA34" s="71">
        <f>'SA8000'!G36</f>
        <v>0</v>
      </c>
      <c r="AB34" s="71" t="e">
        <f t="shared" ref="AB34:BA34" si="25">#REF!</f>
        <v>#REF!</v>
      </c>
      <c r="AC34" s="71" t="e">
        <f t="shared" si="25"/>
        <v>#REF!</v>
      </c>
      <c r="AD34" s="71" t="e">
        <f t="shared" si="25"/>
        <v>#REF!</v>
      </c>
      <c r="AE34" s="71" t="e">
        <f t="shared" si="25"/>
        <v>#REF!</v>
      </c>
      <c r="AF34" s="71" t="e">
        <f t="shared" si="25"/>
        <v>#REF!</v>
      </c>
      <c r="AG34" s="71" t="e">
        <f t="shared" si="25"/>
        <v>#REF!</v>
      </c>
      <c r="AH34" s="71" t="e">
        <f t="shared" si="25"/>
        <v>#REF!</v>
      </c>
      <c r="AI34" s="71" t="e">
        <f t="shared" si="25"/>
        <v>#REF!</v>
      </c>
      <c r="AJ34" s="71" t="e">
        <f t="shared" si="25"/>
        <v>#REF!</v>
      </c>
      <c r="AK34" s="72" t="e">
        <f t="shared" si="25"/>
        <v>#REF!</v>
      </c>
      <c r="AL34" s="71" t="e">
        <f t="shared" si="25"/>
        <v>#REF!</v>
      </c>
      <c r="AM34" s="71" t="e">
        <f t="shared" si="25"/>
        <v>#REF!</v>
      </c>
      <c r="AN34" s="71" t="e">
        <f t="shared" si="25"/>
        <v>#REF!</v>
      </c>
      <c r="AO34" s="71" t="e">
        <f t="shared" si="25"/>
        <v>#REF!</v>
      </c>
      <c r="AP34" s="71" t="e">
        <f t="shared" si="25"/>
        <v>#REF!</v>
      </c>
      <c r="AQ34" s="71" t="e">
        <f t="shared" si="25"/>
        <v>#REF!</v>
      </c>
      <c r="AR34" s="71" t="e">
        <f t="shared" si="25"/>
        <v>#REF!</v>
      </c>
      <c r="AS34" s="71" t="e">
        <f t="shared" si="25"/>
        <v>#REF!</v>
      </c>
      <c r="AT34" s="71" t="e">
        <f t="shared" si="25"/>
        <v>#REF!</v>
      </c>
      <c r="AU34" s="272" t="e">
        <f t="shared" si="25"/>
        <v>#REF!</v>
      </c>
      <c r="AV34" s="71" t="e">
        <f t="shared" si="25"/>
        <v>#REF!</v>
      </c>
      <c r="AW34" s="71" t="e">
        <f t="shared" si="25"/>
        <v>#REF!</v>
      </c>
      <c r="AX34" s="71" t="e">
        <f t="shared" si="25"/>
        <v>#REF!</v>
      </c>
      <c r="AY34" s="71" t="e">
        <f t="shared" si="25"/>
        <v>#REF!</v>
      </c>
      <c r="AZ34" s="71" t="e">
        <f t="shared" si="25"/>
        <v>#REF!</v>
      </c>
      <c r="BA34" s="71" t="e">
        <f t="shared" si="25"/>
        <v>#REF!</v>
      </c>
    </row>
    <row r="35" spans="1:53" ht="15.75" customHeight="1" x14ac:dyDescent="0.25">
      <c r="A35" s="69" t="s">
        <v>320</v>
      </c>
      <c r="B35" s="69" t="s">
        <v>321</v>
      </c>
      <c r="C35" s="70">
        <v>5</v>
      </c>
      <c r="D35" s="74" t="s">
        <v>348</v>
      </c>
      <c r="E35" s="69" t="s">
        <v>353</v>
      </c>
      <c r="F35" s="71">
        <f>'ICMM (Previous assessment)'!F35</f>
        <v>0</v>
      </c>
      <c r="G35" s="271">
        <f>IRMA!F35</f>
        <v>0</v>
      </c>
      <c r="H35" s="71">
        <f>TSM!F35</f>
        <v>0</v>
      </c>
      <c r="I35" s="71">
        <f>LBMA!F35</f>
        <v>0</v>
      </c>
      <c r="J35" s="71" t="str">
        <f>'CDDGMSC (Previous assessment)'!F35</f>
        <v>N/A</v>
      </c>
      <c r="K35" s="71">
        <f>'ITA Tin (Previous assessment)'!F35</f>
        <v>2</v>
      </c>
      <c r="L35" s="71">
        <f>'RMAP Tin &amp; Tantalum (previous a'!F35</f>
        <v>0</v>
      </c>
      <c r="M35" s="71">
        <f>'RMAP Tungsten'!F35</f>
        <v>0</v>
      </c>
      <c r="N35" s="71">
        <f>'RMAP Gold (previous assessment)'!F35</f>
        <v>2</v>
      </c>
      <c r="O35" s="71">
        <f>'RMAP Cobalt'!F35</f>
        <v>0</v>
      </c>
      <c r="P35" s="71">
        <f>'WGC-RGMPs (previous assessment)'!F35</f>
        <v>2</v>
      </c>
      <c r="Q35" s="71">
        <f>IFC!F35</f>
        <v>0</v>
      </c>
      <c r="R35" s="71">
        <f>'RMI ASM Cobalt'!F35</f>
        <v>0</v>
      </c>
      <c r="S35" s="71">
        <f>Fairmined!F35</f>
        <v>0</v>
      </c>
      <c r="T35" s="71">
        <f>'Fairtrade Gold (previous assess'!F35</f>
        <v>0</v>
      </c>
      <c r="U35" s="71">
        <f>'CRAFT 2.0 (Previous assessment)'!F35</f>
        <v>0</v>
      </c>
      <c r="V35" s="71">
        <f>'RMAP Agnostic'!F35</f>
        <v>0</v>
      </c>
      <c r="W35" s="71">
        <f>'RMI ESG (Previous assessment)'!F35</f>
        <v>2</v>
      </c>
      <c r="X35" s="71">
        <f>'ASI (Previous assessment)'!F35</f>
        <v>0</v>
      </c>
      <c r="Y35" s="71">
        <f>'GS4GG (Previous assessment)'!F35</f>
        <v>0</v>
      </c>
      <c r="Z35" s="72">
        <f>ResponsibleSteel!F35</f>
        <v>0</v>
      </c>
      <c r="AA35" s="71">
        <f>'SA8000'!G37</f>
        <v>0</v>
      </c>
      <c r="AB35" s="71" t="e">
        <f t="shared" ref="AB35:BA35" si="26">#REF!</f>
        <v>#REF!</v>
      </c>
      <c r="AC35" s="71" t="e">
        <f t="shared" si="26"/>
        <v>#REF!</v>
      </c>
      <c r="AD35" s="71" t="e">
        <f t="shared" si="26"/>
        <v>#REF!</v>
      </c>
      <c r="AE35" s="71" t="e">
        <f t="shared" si="26"/>
        <v>#REF!</v>
      </c>
      <c r="AF35" s="71" t="e">
        <f t="shared" si="26"/>
        <v>#REF!</v>
      </c>
      <c r="AG35" s="71" t="e">
        <f t="shared" si="26"/>
        <v>#REF!</v>
      </c>
      <c r="AH35" s="71" t="e">
        <f t="shared" si="26"/>
        <v>#REF!</v>
      </c>
      <c r="AI35" s="71" t="e">
        <f t="shared" si="26"/>
        <v>#REF!</v>
      </c>
      <c r="AJ35" s="71" t="e">
        <f t="shared" si="26"/>
        <v>#REF!</v>
      </c>
      <c r="AK35" s="72" t="e">
        <f t="shared" si="26"/>
        <v>#REF!</v>
      </c>
      <c r="AL35" s="71" t="e">
        <f t="shared" si="26"/>
        <v>#REF!</v>
      </c>
      <c r="AM35" s="71" t="e">
        <f t="shared" si="26"/>
        <v>#REF!</v>
      </c>
      <c r="AN35" s="71" t="e">
        <f t="shared" si="26"/>
        <v>#REF!</v>
      </c>
      <c r="AO35" s="71" t="e">
        <f t="shared" si="26"/>
        <v>#REF!</v>
      </c>
      <c r="AP35" s="71" t="e">
        <f t="shared" si="26"/>
        <v>#REF!</v>
      </c>
      <c r="AQ35" s="71" t="e">
        <f t="shared" si="26"/>
        <v>#REF!</v>
      </c>
      <c r="AR35" s="71" t="e">
        <f t="shared" si="26"/>
        <v>#REF!</v>
      </c>
      <c r="AS35" s="71" t="e">
        <f t="shared" si="26"/>
        <v>#REF!</v>
      </c>
      <c r="AT35" s="71" t="e">
        <f t="shared" si="26"/>
        <v>#REF!</v>
      </c>
      <c r="AU35" s="272" t="e">
        <f t="shared" si="26"/>
        <v>#REF!</v>
      </c>
      <c r="AV35" s="71" t="e">
        <f t="shared" si="26"/>
        <v>#REF!</v>
      </c>
      <c r="AW35" s="71" t="e">
        <f t="shared" si="26"/>
        <v>#REF!</v>
      </c>
      <c r="AX35" s="71" t="e">
        <f t="shared" si="26"/>
        <v>#REF!</v>
      </c>
      <c r="AY35" s="71" t="e">
        <f t="shared" si="26"/>
        <v>#REF!</v>
      </c>
      <c r="AZ35" s="71" t="e">
        <f t="shared" si="26"/>
        <v>#REF!</v>
      </c>
      <c r="BA35" s="71" t="e">
        <f t="shared" si="26"/>
        <v>#REF!</v>
      </c>
    </row>
    <row r="36" spans="1:53" ht="15.75" customHeight="1" x14ac:dyDescent="0.25">
      <c r="A36" s="69" t="s">
        <v>320</v>
      </c>
      <c r="B36" s="69" t="s">
        <v>321</v>
      </c>
      <c r="C36" s="70">
        <v>5</v>
      </c>
      <c r="D36" s="74" t="s">
        <v>348</v>
      </c>
      <c r="E36" s="73" t="s">
        <v>354</v>
      </c>
      <c r="F36" s="71">
        <f>'ICMM (Previous assessment)'!F36</f>
        <v>0</v>
      </c>
      <c r="G36" s="271">
        <f>IRMA!F36</f>
        <v>0</v>
      </c>
      <c r="H36" s="71">
        <f>TSM!F36</f>
        <v>0</v>
      </c>
      <c r="I36" s="71">
        <f>LBMA!F36</f>
        <v>0</v>
      </c>
      <c r="J36" s="71" t="str">
        <f>'CDDGMSC (Previous assessment)'!F36</f>
        <v>N/A</v>
      </c>
      <c r="K36" s="71">
        <f>'ITA Tin (Previous assessment)'!F36</f>
        <v>0</v>
      </c>
      <c r="L36" s="71">
        <f>'RMAP Tin &amp; Tantalum (previous a'!F36</f>
        <v>0</v>
      </c>
      <c r="M36" s="71">
        <f>'RMAP Tungsten'!F36</f>
        <v>0</v>
      </c>
      <c r="N36" s="71">
        <f>'RMAP Gold (previous assessment)'!F36</f>
        <v>0</v>
      </c>
      <c r="O36" s="71">
        <f>'RMAP Cobalt'!F36</f>
        <v>0</v>
      </c>
      <c r="P36" s="71">
        <f>'WGC-RGMPs (previous assessment)'!F36</f>
        <v>2</v>
      </c>
      <c r="Q36" s="71">
        <f>IFC!F36</f>
        <v>0</v>
      </c>
      <c r="R36" s="71">
        <f>'RMI ASM Cobalt'!F36</f>
        <v>0</v>
      </c>
      <c r="S36" s="71">
        <f>Fairmined!F36</f>
        <v>0</v>
      </c>
      <c r="T36" s="71">
        <f>'Fairtrade Gold (previous assess'!F36</f>
        <v>0</v>
      </c>
      <c r="U36" s="71">
        <f>'CRAFT 2.0 (Previous assessment)'!F36</f>
        <v>0</v>
      </c>
      <c r="V36" s="71">
        <f>'RMAP Agnostic'!F36</f>
        <v>0</v>
      </c>
      <c r="W36" s="71">
        <f>'RMI ESG (Previous assessment)'!F36</f>
        <v>2</v>
      </c>
      <c r="X36" s="71">
        <f>'ASI (Previous assessment)'!F36</f>
        <v>0</v>
      </c>
      <c r="Y36" s="71">
        <f>'GS4GG (Previous assessment)'!F36</f>
        <v>0</v>
      </c>
      <c r="Z36" s="72">
        <f>ResponsibleSteel!F36</f>
        <v>0</v>
      </c>
      <c r="AA36" s="71">
        <f>'SA8000'!G38</f>
        <v>0</v>
      </c>
      <c r="AB36" s="71" t="e">
        <f t="shared" ref="AB36:BA36" si="27">#REF!</f>
        <v>#REF!</v>
      </c>
      <c r="AC36" s="71" t="e">
        <f t="shared" si="27"/>
        <v>#REF!</v>
      </c>
      <c r="AD36" s="71" t="e">
        <f t="shared" si="27"/>
        <v>#REF!</v>
      </c>
      <c r="AE36" s="71" t="e">
        <f t="shared" si="27"/>
        <v>#REF!</v>
      </c>
      <c r="AF36" s="71" t="e">
        <f t="shared" si="27"/>
        <v>#REF!</v>
      </c>
      <c r="AG36" s="71" t="e">
        <f t="shared" si="27"/>
        <v>#REF!</v>
      </c>
      <c r="AH36" s="71" t="e">
        <f t="shared" si="27"/>
        <v>#REF!</v>
      </c>
      <c r="AI36" s="71" t="e">
        <f t="shared" si="27"/>
        <v>#REF!</v>
      </c>
      <c r="AJ36" s="71" t="e">
        <f t="shared" si="27"/>
        <v>#REF!</v>
      </c>
      <c r="AK36" s="72" t="e">
        <f t="shared" si="27"/>
        <v>#REF!</v>
      </c>
      <c r="AL36" s="71" t="e">
        <f t="shared" si="27"/>
        <v>#REF!</v>
      </c>
      <c r="AM36" s="71" t="e">
        <f t="shared" si="27"/>
        <v>#REF!</v>
      </c>
      <c r="AN36" s="71" t="e">
        <f t="shared" si="27"/>
        <v>#REF!</v>
      </c>
      <c r="AO36" s="71" t="e">
        <f t="shared" si="27"/>
        <v>#REF!</v>
      </c>
      <c r="AP36" s="71" t="e">
        <f t="shared" si="27"/>
        <v>#REF!</v>
      </c>
      <c r="AQ36" s="71" t="e">
        <f t="shared" si="27"/>
        <v>#REF!</v>
      </c>
      <c r="AR36" s="71" t="e">
        <f t="shared" si="27"/>
        <v>#REF!</v>
      </c>
      <c r="AS36" s="71" t="e">
        <f t="shared" si="27"/>
        <v>#REF!</v>
      </c>
      <c r="AT36" s="71" t="e">
        <f t="shared" si="27"/>
        <v>#REF!</v>
      </c>
      <c r="AU36" s="272" t="e">
        <f t="shared" si="27"/>
        <v>#REF!</v>
      </c>
      <c r="AV36" s="71" t="e">
        <f t="shared" si="27"/>
        <v>#REF!</v>
      </c>
      <c r="AW36" s="71" t="e">
        <f t="shared" si="27"/>
        <v>#REF!</v>
      </c>
      <c r="AX36" s="71" t="e">
        <f t="shared" si="27"/>
        <v>#REF!</v>
      </c>
      <c r="AY36" s="71" t="e">
        <f t="shared" si="27"/>
        <v>#REF!</v>
      </c>
      <c r="AZ36" s="71" t="e">
        <f t="shared" si="27"/>
        <v>#REF!</v>
      </c>
      <c r="BA36" s="71" t="e">
        <f t="shared" si="27"/>
        <v>#REF!</v>
      </c>
    </row>
    <row r="37" spans="1:53" ht="15.75" customHeight="1" x14ac:dyDescent="0.25">
      <c r="A37" s="69" t="s">
        <v>320</v>
      </c>
      <c r="B37" s="69" t="s">
        <v>321</v>
      </c>
      <c r="C37" s="75">
        <v>6</v>
      </c>
      <c r="D37" s="76" t="s">
        <v>355</v>
      </c>
      <c r="E37" s="76" t="s">
        <v>356</v>
      </c>
      <c r="F37" s="71">
        <f>'ICMM (Previous assessment)'!F37</f>
        <v>2</v>
      </c>
      <c r="G37" s="271">
        <f>IRMA!F37</f>
        <v>0</v>
      </c>
      <c r="H37" s="71">
        <f>TSM!F37</f>
        <v>0</v>
      </c>
      <c r="I37" s="71">
        <f>LBMA!F37</f>
        <v>0</v>
      </c>
      <c r="J37" s="71">
        <f>'CDDGMSC (Previous assessment)'!F37</f>
        <v>2</v>
      </c>
      <c r="K37" s="71">
        <f>'ITA Tin (Previous assessment)'!F37</f>
        <v>1</v>
      </c>
      <c r="L37" s="71">
        <f>'RMAP Tin &amp; Tantalum (previous a'!F37</f>
        <v>0</v>
      </c>
      <c r="M37" s="71">
        <f>'RMAP Tungsten'!F37</f>
        <v>0</v>
      </c>
      <c r="N37" s="71">
        <f>'RMAP Gold (previous assessment)'!F37</f>
        <v>0</v>
      </c>
      <c r="O37" s="71">
        <f>'RMAP Cobalt'!F37</f>
        <v>0</v>
      </c>
      <c r="P37" s="71">
        <f>'WGC-RGMPs (previous assessment)'!F37</f>
        <v>2</v>
      </c>
      <c r="Q37" s="71">
        <f>IFC!F37</f>
        <v>0</v>
      </c>
      <c r="R37" s="71">
        <f>'RMI ASM Cobalt'!F37</f>
        <v>0</v>
      </c>
      <c r="S37" s="71">
        <f>Fairmined!F37</f>
        <v>0</v>
      </c>
      <c r="T37" s="71">
        <f>'Fairtrade Gold (previous assess'!F37</f>
        <v>0</v>
      </c>
      <c r="U37" s="71">
        <f>'CRAFT 2.0 (Previous assessment)'!F37</f>
        <v>0</v>
      </c>
      <c r="V37" s="71">
        <f>'RMAP Agnostic'!F37</f>
        <v>0</v>
      </c>
      <c r="W37" s="71">
        <f>'RMI ESG (Previous assessment)'!F37</f>
        <v>1</v>
      </c>
      <c r="X37" s="71">
        <f>'ASI (Previous assessment)'!F37</f>
        <v>1</v>
      </c>
      <c r="Y37" s="71">
        <f>'GS4GG (Previous assessment)'!F37</f>
        <v>0</v>
      </c>
      <c r="Z37" s="72">
        <f>ResponsibleSteel!F37</f>
        <v>0</v>
      </c>
      <c r="AA37" s="71">
        <f>'SA8000'!G39</f>
        <v>0</v>
      </c>
      <c r="AB37" s="71" t="e">
        <f t="shared" ref="AB37:BA37" si="28">#REF!</f>
        <v>#REF!</v>
      </c>
      <c r="AC37" s="71" t="e">
        <f t="shared" si="28"/>
        <v>#REF!</v>
      </c>
      <c r="AD37" s="71" t="e">
        <f t="shared" si="28"/>
        <v>#REF!</v>
      </c>
      <c r="AE37" s="71" t="e">
        <f t="shared" si="28"/>
        <v>#REF!</v>
      </c>
      <c r="AF37" s="71" t="e">
        <f t="shared" si="28"/>
        <v>#REF!</v>
      </c>
      <c r="AG37" s="71" t="e">
        <f t="shared" si="28"/>
        <v>#REF!</v>
      </c>
      <c r="AH37" s="71" t="e">
        <f t="shared" si="28"/>
        <v>#REF!</v>
      </c>
      <c r="AI37" s="71" t="e">
        <f t="shared" si="28"/>
        <v>#REF!</v>
      </c>
      <c r="AJ37" s="71" t="e">
        <f t="shared" si="28"/>
        <v>#REF!</v>
      </c>
      <c r="AK37" s="72" t="e">
        <f t="shared" si="28"/>
        <v>#REF!</v>
      </c>
      <c r="AL37" s="71" t="e">
        <f t="shared" si="28"/>
        <v>#REF!</v>
      </c>
      <c r="AM37" s="71" t="e">
        <f t="shared" si="28"/>
        <v>#REF!</v>
      </c>
      <c r="AN37" s="71" t="e">
        <f t="shared" si="28"/>
        <v>#REF!</v>
      </c>
      <c r="AO37" s="71" t="e">
        <f t="shared" si="28"/>
        <v>#REF!</v>
      </c>
      <c r="AP37" s="71" t="e">
        <f t="shared" si="28"/>
        <v>#REF!</v>
      </c>
      <c r="AQ37" s="71" t="e">
        <f t="shared" si="28"/>
        <v>#REF!</v>
      </c>
      <c r="AR37" s="71" t="e">
        <f t="shared" si="28"/>
        <v>#REF!</v>
      </c>
      <c r="AS37" s="71" t="e">
        <f t="shared" si="28"/>
        <v>#REF!</v>
      </c>
      <c r="AT37" s="71" t="e">
        <f t="shared" si="28"/>
        <v>#REF!</v>
      </c>
      <c r="AU37" s="272" t="e">
        <f t="shared" si="28"/>
        <v>#REF!</v>
      </c>
      <c r="AV37" s="71" t="e">
        <f t="shared" si="28"/>
        <v>#REF!</v>
      </c>
      <c r="AW37" s="71" t="e">
        <f t="shared" si="28"/>
        <v>#REF!</v>
      </c>
      <c r="AX37" s="71" t="e">
        <f t="shared" si="28"/>
        <v>#REF!</v>
      </c>
      <c r="AY37" s="71" t="e">
        <f t="shared" si="28"/>
        <v>#REF!</v>
      </c>
      <c r="AZ37" s="71" t="e">
        <f t="shared" si="28"/>
        <v>#REF!</v>
      </c>
      <c r="BA37" s="71" t="e">
        <f t="shared" si="28"/>
        <v>#REF!</v>
      </c>
    </row>
    <row r="38" spans="1:53" ht="15.75" customHeight="1" x14ac:dyDescent="0.25">
      <c r="A38" s="69" t="s">
        <v>320</v>
      </c>
      <c r="B38" s="69" t="s">
        <v>321</v>
      </c>
      <c r="C38" s="75">
        <v>6</v>
      </c>
      <c r="D38" s="76" t="s">
        <v>355</v>
      </c>
      <c r="E38" s="76" t="s">
        <v>357</v>
      </c>
      <c r="F38" s="71">
        <f>'ICMM (Previous assessment)'!F38</f>
        <v>2</v>
      </c>
      <c r="G38" s="271">
        <f>IRMA!F38</f>
        <v>0</v>
      </c>
      <c r="H38" s="71">
        <f>TSM!F38</f>
        <v>0</v>
      </c>
      <c r="I38" s="71">
        <f>LBMA!F38</f>
        <v>0</v>
      </c>
      <c r="J38" s="71">
        <f>'CDDGMSC (Previous assessment)'!F38</f>
        <v>2</v>
      </c>
      <c r="K38" s="71">
        <f>'ITA Tin (Previous assessment)'!F38</f>
        <v>0</v>
      </c>
      <c r="L38" s="71">
        <f>'RMAP Tin &amp; Tantalum (previous a'!F38</f>
        <v>0</v>
      </c>
      <c r="M38" s="71">
        <f>'RMAP Tungsten'!F38</f>
        <v>0</v>
      </c>
      <c r="N38" s="71">
        <f>'RMAP Gold (previous assessment)'!F38</f>
        <v>1</v>
      </c>
      <c r="O38" s="71">
        <f>'RMAP Cobalt'!F38</f>
        <v>0</v>
      </c>
      <c r="P38" s="71">
        <f>'WGC-RGMPs (previous assessment)'!F38</f>
        <v>1</v>
      </c>
      <c r="Q38" s="71">
        <f>IFC!F38</f>
        <v>0</v>
      </c>
      <c r="R38" s="71">
        <f>'RMI ASM Cobalt'!F38</f>
        <v>0</v>
      </c>
      <c r="S38" s="71">
        <f>Fairmined!F38</f>
        <v>0</v>
      </c>
      <c r="T38" s="71">
        <f>'Fairtrade Gold (previous assess'!F38</f>
        <v>0</v>
      </c>
      <c r="U38" s="71">
        <f>'CRAFT 2.0 (Previous assessment)'!F38</f>
        <v>0</v>
      </c>
      <c r="V38" s="71">
        <f>'RMAP Agnostic'!F38</f>
        <v>0</v>
      </c>
      <c r="W38" s="71">
        <f>'RMI ESG (Previous assessment)'!F38</f>
        <v>1</v>
      </c>
      <c r="X38" s="71">
        <f>'ASI (Previous assessment)'!F38</f>
        <v>0</v>
      </c>
      <c r="Y38" s="71">
        <f>'GS4GG (Previous assessment)'!F38</f>
        <v>1</v>
      </c>
      <c r="Z38" s="72">
        <f>ResponsibleSteel!F38</f>
        <v>0</v>
      </c>
      <c r="AA38" s="71">
        <f>'SA8000'!G40</f>
        <v>0</v>
      </c>
      <c r="AB38" s="71" t="e">
        <f t="shared" ref="AB38:BA38" si="29">#REF!</f>
        <v>#REF!</v>
      </c>
      <c r="AC38" s="71" t="e">
        <f t="shared" si="29"/>
        <v>#REF!</v>
      </c>
      <c r="AD38" s="71" t="e">
        <f t="shared" si="29"/>
        <v>#REF!</v>
      </c>
      <c r="AE38" s="71" t="e">
        <f t="shared" si="29"/>
        <v>#REF!</v>
      </c>
      <c r="AF38" s="71" t="e">
        <f t="shared" si="29"/>
        <v>#REF!</v>
      </c>
      <c r="AG38" s="71" t="e">
        <f t="shared" si="29"/>
        <v>#REF!</v>
      </c>
      <c r="AH38" s="71" t="e">
        <f t="shared" si="29"/>
        <v>#REF!</v>
      </c>
      <c r="AI38" s="71" t="e">
        <f t="shared" si="29"/>
        <v>#REF!</v>
      </c>
      <c r="AJ38" s="71" t="e">
        <f t="shared" si="29"/>
        <v>#REF!</v>
      </c>
      <c r="AK38" s="72" t="e">
        <f t="shared" si="29"/>
        <v>#REF!</v>
      </c>
      <c r="AL38" s="71" t="e">
        <f t="shared" si="29"/>
        <v>#REF!</v>
      </c>
      <c r="AM38" s="71" t="e">
        <f t="shared" si="29"/>
        <v>#REF!</v>
      </c>
      <c r="AN38" s="71" t="e">
        <f t="shared" si="29"/>
        <v>#REF!</v>
      </c>
      <c r="AO38" s="71" t="e">
        <f t="shared" si="29"/>
        <v>#REF!</v>
      </c>
      <c r="AP38" s="71" t="e">
        <f t="shared" si="29"/>
        <v>#REF!</v>
      </c>
      <c r="AQ38" s="71" t="e">
        <f t="shared" si="29"/>
        <v>#REF!</v>
      </c>
      <c r="AR38" s="71" t="e">
        <f t="shared" si="29"/>
        <v>#REF!</v>
      </c>
      <c r="AS38" s="71" t="e">
        <f t="shared" si="29"/>
        <v>#REF!</v>
      </c>
      <c r="AT38" s="71" t="e">
        <f t="shared" si="29"/>
        <v>#REF!</v>
      </c>
      <c r="AU38" s="272" t="e">
        <f t="shared" si="29"/>
        <v>#REF!</v>
      </c>
      <c r="AV38" s="71" t="e">
        <f t="shared" si="29"/>
        <v>#REF!</v>
      </c>
      <c r="AW38" s="71" t="e">
        <f t="shared" si="29"/>
        <v>#REF!</v>
      </c>
      <c r="AX38" s="71" t="e">
        <f t="shared" si="29"/>
        <v>#REF!</v>
      </c>
      <c r="AY38" s="71" t="e">
        <f t="shared" si="29"/>
        <v>#REF!</v>
      </c>
      <c r="AZ38" s="71" t="e">
        <f t="shared" si="29"/>
        <v>#REF!</v>
      </c>
      <c r="BA38" s="71" t="e">
        <f t="shared" si="29"/>
        <v>#REF!</v>
      </c>
    </row>
    <row r="39" spans="1:53" ht="15.75" customHeight="1" x14ac:dyDescent="0.25">
      <c r="A39" s="69" t="s">
        <v>320</v>
      </c>
      <c r="B39" s="69" t="s">
        <v>321</v>
      </c>
      <c r="C39" s="75">
        <v>6</v>
      </c>
      <c r="D39" s="76" t="s">
        <v>355</v>
      </c>
      <c r="E39" s="76" t="s">
        <v>358</v>
      </c>
      <c r="F39" s="71">
        <f>'ICMM (Previous assessment)'!F39</f>
        <v>2</v>
      </c>
      <c r="G39" s="271">
        <f>IRMA!F39</f>
        <v>0</v>
      </c>
      <c r="H39" s="71">
        <f>TSM!F39</f>
        <v>0</v>
      </c>
      <c r="I39" s="71">
        <f>LBMA!F39</f>
        <v>0</v>
      </c>
      <c r="J39" s="71">
        <f>'CDDGMSC (Previous assessment)'!F39</f>
        <v>2</v>
      </c>
      <c r="K39" s="71">
        <f>'ITA Tin (Previous assessment)'!F39</f>
        <v>0</v>
      </c>
      <c r="L39" s="71">
        <f>'RMAP Tin &amp; Tantalum (previous a'!F39</f>
        <v>0</v>
      </c>
      <c r="M39" s="71">
        <f>'RMAP Tungsten'!F39</f>
        <v>0</v>
      </c>
      <c r="N39" s="71">
        <f>'RMAP Gold (previous assessment)'!F39</f>
        <v>0</v>
      </c>
      <c r="O39" s="71">
        <f>'RMAP Cobalt'!F39</f>
        <v>0</v>
      </c>
      <c r="P39" s="71">
        <f>'WGC-RGMPs (previous assessment)'!F39</f>
        <v>2</v>
      </c>
      <c r="Q39" s="71">
        <f>IFC!F39</f>
        <v>0</v>
      </c>
      <c r="R39" s="71">
        <f>'RMI ASM Cobalt'!F39</f>
        <v>0</v>
      </c>
      <c r="S39" s="71">
        <f>Fairmined!F39</f>
        <v>0</v>
      </c>
      <c r="T39" s="71">
        <f>'Fairtrade Gold (previous assess'!F39</f>
        <v>0</v>
      </c>
      <c r="U39" s="71">
        <f>'CRAFT 2.0 (Previous assessment)'!F39</f>
        <v>2</v>
      </c>
      <c r="V39" s="71">
        <f>'RMAP Agnostic'!F39</f>
        <v>0</v>
      </c>
      <c r="W39" s="71">
        <f>'RMI ESG (Previous assessment)'!F39</f>
        <v>1</v>
      </c>
      <c r="X39" s="71">
        <f>'ASI (Previous assessment)'!F39</f>
        <v>0</v>
      </c>
      <c r="Y39" s="71">
        <f>'GS4GG (Previous assessment)'!F39</f>
        <v>0</v>
      </c>
      <c r="Z39" s="72">
        <f>ResponsibleSteel!F39</f>
        <v>0</v>
      </c>
      <c r="AA39" s="71">
        <f>'SA8000'!G41</f>
        <v>0</v>
      </c>
      <c r="AB39" s="71" t="e">
        <f t="shared" ref="AB39:BA39" si="30">#REF!</f>
        <v>#REF!</v>
      </c>
      <c r="AC39" s="71" t="e">
        <f t="shared" si="30"/>
        <v>#REF!</v>
      </c>
      <c r="AD39" s="71" t="e">
        <f t="shared" si="30"/>
        <v>#REF!</v>
      </c>
      <c r="AE39" s="71" t="e">
        <f t="shared" si="30"/>
        <v>#REF!</v>
      </c>
      <c r="AF39" s="71" t="e">
        <f t="shared" si="30"/>
        <v>#REF!</v>
      </c>
      <c r="AG39" s="71" t="e">
        <f t="shared" si="30"/>
        <v>#REF!</v>
      </c>
      <c r="AH39" s="71" t="e">
        <f t="shared" si="30"/>
        <v>#REF!</v>
      </c>
      <c r="AI39" s="71" t="e">
        <f t="shared" si="30"/>
        <v>#REF!</v>
      </c>
      <c r="AJ39" s="71" t="e">
        <f t="shared" si="30"/>
        <v>#REF!</v>
      </c>
      <c r="AK39" s="72" t="e">
        <f t="shared" si="30"/>
        <v>#REF!</v>
      </c>
      <c r="AL39" s="71" t="e">
        <f t="shared" si="30"/>
        <v>#REF!</v>
      </c>
      <c r="AM39" s="71" t="e">
        <f t="shared" si="30"/>
        <v>#REF!</v>
      </c>
      <c r="AN39" s="71" t="e">
        <f t="shared" si="30"/>
        <v>#REF!</v>
      </c>
      <c r="AO39" s="71" t="e">
        <f t="shared" si="30"/>
        <v>#REF!</v>
      </c>
      <c r="AP39" s="71" t="e">
        <f t="shared" si="30"/>
        <v>#REF!</v>
      </c>
      <c r="AQ39" s="71" t="e">
        <f t="shared" si="30"/>
        <v>#REF!</v>
      </c>
      <c r="AR39" s="71" t="e">
        <f t="shared" si="30"/>
        <v>#REF!</v>
      </c>
      <c r="AS39" s="71" t="e">
        <f t="shared" si="30"/>
        <v>#REF!</v>
      </c>
      <c r="AT39" s="71" t="e">
        <f t="shared" si="30"/>
        <v>#REF!</v>
      </c>
      <c r="AU39" s="272" t="e">
        <f t="shared" si="30"/>
        <v>#REF!</v>
      </c>
      <c r="AV39" s="71" t="e">
        <f t="shared" si="30"/>
        <v>#REF!</v>
      </c>
      <c r="AW39" s="71" t="e">
        <f t="shared" si="30"/>
        <v>#REF!</v>
      </c>
      <c r="AX39" s="71" t="e">
        <f t="shared" si="30"/>
        <v>#REF!</v>
      </c>
      <c r="AY39" s="71" t="e">
        <f t="shared" si="30"/>
        <v>#REF!</v>
      </c>
      <c r="AZ39" s="71" t="e">
        <f t="shared" si="30"/>
        <v>#REF!</v>
      </c>
      <c r="BA39" s="71" t="e">
        <f t="shared" si="30"/>
        <v>#REF!</v>
      </c>
    </row>
    <row r="40" spans="1:53" ht="15.75" customHeight="1" x14ac:dyDescent="0.25">
      <c r="A40" s="69" t="s">
        <v>320</v>
      </c>
      <c r="B40" s="69" t="s">
        <v>321</v>
      </c>
      <c r="C40" s="75">
        <v>6</v>
      </c>
      <c r="D40" s="76" t="s">
        <v>355</v>
      </c>
      <c r="E40" s="76" t="s">
        <v>359</v>
      </c>
      <c r="F40" s="71">
        <f>'ICMM (Previous assessment)'!F40</f>
        <v>2</v>
      </c>
      <c r="G40" s="271">
        <f>IRMA!F40</f>
        <v>0</v>
      </c>
      <c r="H40" s="71">
        <f>TSM!F40</f>
        <v>0</v>
      </c>
      <c r="I40" s="71">
        <f>LBMA!F40</f>
        <v>0</v>
      </c>
      <c r="J40" s="71">
        <f>'CDDGMSC (Previous assessment)'!F40</f>
        <v>2</v>
      </c>
      <c r="K40" s="71">
        <f>'ITA Tin (Previous assessment)'!F40</f>
        <v>0</v>
      </c>
      <c r="L40" s="71">
        <f>'RMAP Tin &amp; Tantalum (previous a'!F40</f>
        <v>0</v>
      </c>
      <c r="M40" s="71">
        <f>'RMAP Tungsten'!F40</f>
        <v>0</v>
      </c>
      <c r="N40" s="71">
        <f>'RMAP Gold (previous assessment)'!F40</f>
        <v>0</v>
      </c>
      <c r="O40" s="71">
        <f>'RMAP Cobalt'!F40</f>
        <v>0</v>
      </c>
      <c r="P40" s="71">
        <f>'WGC-RGMPs (previous assessment)'!F40</f>
        <v>0</v>
      </c>
      <c r="Q40" s="71">
        <f>IFC!F40</f>
        <v>0</v>
      </c>
      <c r="R40" s="71">
        <f>'RMI ASM Cobalt'!F40</f>
        <v>0</v>
      </c>
      <c r="S40" s="71">
        <f>Fairmined!F40</f>
        <v>0</v>
      </c>
      <c r="T40" s="71">
        <f>'Fairtrade Gold (previous assess'!F40</f>
        <v>0</v>
      </c>
      <c r="U40" s="71">
        <f>'CRAFT 2.0 (Previous assessment)'!F40</f>
        <v>1</v>
      </c>
      <c r="V40" s="71">
        <f>'RMAP Agnostic'!F40</f>
        <v>0</v>
      </c>
      <c r="W40" s="71">
        <f>'RMI ESG (Previous assessment)'!F40</f>
        <v>2</v>
      </c>
      <c r="X40" s="71">
        <f>'ASI (Previous assessment)'!F40</f>
        <v>0</v>
      </c>
      <c r="Y40" s="71">
        <f>'GS4GG (Previous assessment)'!F40</f>
        <v>0</v>
      </c>
      <c r="Z40" s="72">
        <f>ResponsibleSteel!F40</f>
        <v>0</v>
      </c>
      <c r="AA40" s="71">
        <f>'SA8000'!G42</f>
        <v>0</v>
      </c>
      <c r="AB40" s="71" t="e">
        <f t="shared" ref="AB40:BA40" si="31">#REF!</f>
        <v>#REF!</v>
      </c>
      <c r="AC40" s="71" t="e">
        <f t="shared" si="31"/>
        <v>#REF!</v>
      </c>
      <c r="AD40" s="71" t="e">
        <f t="shared" si="31"/>
        <v>#REF!</v>
      </c>
      <c r="AE40" s="71" t="e">
        <f t="shared" si="31"/>
        <v>#REF!</v>
      </c>
      <c r="AF40" s="71" t="e">
        <f t="shared" si="31"/>
        <v>#REF!</v>
      </c>
      <c r="AG40" s="71" t="e">
        <f t="shared" si="31"/>
        <v>#REF!</v>
      </c>
      <c r="AH40" s="71" t="e">
        <f t="shared" si="31"/>
        <v>#REF!</v>
      </c>
      <c r="AI40" s="71" t="e">
        <f t="shared" si="31"/>
        <v>#REF!</v>
      </c>
      <c r="AJ40" s="71" t="e">
        <f t="shared" si="31"/>
        <v>#REF!</v>
      </c>
      <c r="AK40" s="72" t="e">
        <f t="shared" si="31"/>
        <v>#REF!</v>
      </c>
      <c r="AL40" s="71" t="e">
        <f t="shared" si="31"/>
        <v>#REF!</v>
      </c>
      <c r="AM40" s="71" t="e">
        <f t="shared" si="31"/>
        <v>#REF!</v>
      </c>
      <c r="AN40" s="71" t="e">
        <f t="shared" si="31"/>
        <v>#REF!</v>
      </c>
      <c r="AO40" s="71" t="e">
        <f t="shared" si="31"/>
        <v>#REF!</v>
      </c>
      <c r="AP40" s="71" t="e">
        <f t="shared" si="31"/>
        <v>#REF!</v>
      </c>
      <c r="AQ40" s="71" t="e">
        <f t="shared" si="31"/>
        <v>#REF!</v>
      </c>
      <c r="AR40" s="71" t="e">
        <f t="shared" si="31"/>
        <v>#REF!</v>
      </c>
      <c r="AS40" s="71" t="e">
        <f t="shared" si="31"/>
        <v>#REF!</v>
      </c>
      <c r="AT40" s="71" t="e">
        <f t="shared" si="31"/>
        <v>#REF!</v>
      </c>
      <c r="AU40" s="272" t="e">
        <f t="shared" si="31"/>
        <v>#REF!</v>
      </c>
      <c r="AV40" s="71" t="e">
        <f t="shared" si="31"/>
        <v>#REF!</v>
      </c>
      <c r="AW40" s="71" t="e">
        <f t="shared" si="31"/>
        <v>#REF!</v>
      </c>
      <c r="AX40" s="71" t="e">
        <f t="shared" si="31"/>
        <v>#REF!</v>
      </c>
      <c r="AY40" s="71" t="e">
        <f t="shared" si="31"/>
        <v>#REF!</v>
      </c>
      <c r="AZ40" s="71" t="e">
        <f t="shared" si="31"/>
        <v>#REF!</v>
      </c>
      <c r="BA40" s="71" t="e">
        <f t="shared" si="31"/>
        <v>#REF!</v>
      </c>
    </row>
    <row r="41" spans="1:53" ht="15.75" customHeight="1" x14ac:dyDescent="0.25">
      <c r="A41" s="69" t="s">
        <v>320</v>
      </c>
      <c r="B41" s="69" t="s">
        <v>321</v>
      </c>
      <c r="C41" s="75">
        <v>6</v>
      </c>
      <c r="D41" s="76" t="s">
        <v>355</v>
      </c>
      <c r="E41" s="76" t="s">
        <v>360</v>
      </c>
      <c r="F41" s="71">
        <f>'ICMM (Previous assessment)'!F41</f>
        <v>2</v>
      </c>
      <c r="G41" s="271">
        <f>IRMA!F41</f>
        <v>0</v>
      </c>
      <c r="H41" s="71">
        <f>TSM!F41</f>
        <v>0</v>
      </c>
      <c r="I41" s="71">
        <f>LBMA!F41</f>
        <v>0</v>
      </c>
      <c r="J41" s="71">
        <f>'CDDGMSC (Previous assessment)'!F41</f>
        <v>2</v>
      </c>
      <c r="K41" s="71">
        <f>'ITA Tin (Previous assessment)'!F41</f>
        <v>0</v>
      </c>
      <c r="L41" s="71">
        <f>'RMAP Tin &amp; Tantalum (previous a'!F41</f>
        <v>0</v>
      </c>
      <c r="M41" s="71">
        <f>'RMAP Tungsten'!F41</f>
        <v>0</v>
      </c>
      <c r="N41" s="71">
        <f>'RMAP Gold (previous assessment)'!F41</f>
        <v>0</v>
      </c>
      <c r="O41" s="71">
        <f>'RMAP Cobalt'!F41</f>
        <v>0</v>
      </c>
      <c r="P41" s="71">
        <f>'WGC-RGMPs (previous assessment)'!F41</f>
        <v>0</v>
      </c>
      <c r="Q41" s="71">
        <f>IFC!F41</f>
        <v>0</v>
      </c>
      <c r="R41" s="71">
        <f>'RMI ASM Cobalt'!F41</f>
        <v>0</v>
      </c>
      <c r="S41" s="71">
        <f>Fairmined!F41</f>
        <v>0</v>
      </c>
      <c r="T41" s="71">
        <f>'Fairtrade Gold (previous assess'!F41</f>
        <v>0</v>
      </c>
      <c r="U41" s="71">
        <f>'CRAFT 2.0 (Previous assessment)'!F41</f>
        <v>0</v>
      </c>
      <c r="V41" s="71">
        <f>'RMAP Agnostic'!F41</f>
        <v>0</v>
      </c>
      <c r="W41" s="71">
        <f>'RMI ESG (Previous assessment)'!F41</f>
        <v>0</v>
      </c>
      <c r="X41" s="71">
        <f>'ASI (Previous assessment)'!F41</f>
        <v>0</v>
      </c>
      <c r="Y41" s="71">
        <f>'GS4GG (Previous assessment)'!F41</f>
        <v>0</v>
      </c>
      <c r="Z41" s="72">
        <f>ResponsibleSteel!F41</f>
        <v>0</v>
      </c>
      <c r="AA41" s="71">
        <f>'SA8000'!G43</f>
        <v>0</v>
      </c>
      <c r="AB41" s="71" t="e">
        <f t="shared" ref="AB41:BA41" si="32">#REF!</f>
        <v>#REF!</v>
      </c>
      <c r="AC41" s="71" t="e">
        <f t="shared" si="32"/>
        <v>#REF!</v>
      </c>
      <c r="AD41" s="71" t="e">
        <f t="shared" si="32"/>
        <v>#REF!</v>
      </c>
      <c r="AE41" s="71" t="e">
        <f t="shared" si="32"/>
        <v>#REF!</v>
      </c>
      <c r="AF41" s="71" t="e">
        <f t="shared" si="32"/>
        <v>#REF!</v>
      </c>
      <c r="AG41" s="71" t="e">
        <f t="shared" si="32"/>
        <v>#REF!</v>
      </c>
      <c r="AH41" s="71" t="e">
        <f t="shared" si="32"/>
        <v>#REF!</v>
      </c>
      <c r="AI41" s="71" t="e">
        <f t="shared" si="32"/>
        <v>#REF!</v>
      </c>
      <c r="AJ41" s="71" t="e">
        <f t="shared" si="32"/>
        <v>#REF!</v>
      </c>
      <c r="AK41" s="72" t="e">
        <f t="shared" si="32"/>
        <v>#REF!</v>
      </c>
      <c r="AL41" s="71" t="e">
        <f t="shared" si="32"/>
        <v>#REF!</v>
      </c>
      <c r="AM41" s="71" t="e">
        <f t="shared" si="32"/>
        <v>#REF!</v>
      </c>
      <c r="AN41" s="71" t="e">
        <f t="shared" si="32"/>
        <v>#REF!</v>
      </c>
      <c r="AO41" s="71" t="e">
        <f t="shared" si="32"/>
        <v>#REF!</v>
      </c>
      <c r="AP41" s="71" t="e">
        <f t="shared" si="32"/>
        <v>#REF!</v>
      </c>
      <c r="AQ41" s="71" t="e">
        <f t="shared" si="32"/>
        <v>#REF!</v>
      </c>
      <c r="AR41" s="71" t="e">
        <f t="shared" si="32"/>
        <v>#REF!</v>
      </c>
      <c r="AS41" s="71" t="e">
        <f t="shared" si="32"/>
        <v>#REF!</v>
      </c>
      <c r="AT41" s="71" t="e">
        <f t="shared" si="32"/>
        <v>#REF!</v>
      </c>
      <c r="AU41" s="272" t="e">
        <f t="shared" si="32"/>
        <v>#REF!</v>
      </c>
      <c r="AV41" s="71" t="e">
        <f t="shared" si="32"/>
        <v>#REF!</v>
      </c>
      <c r="AW41" s="71" t="e">
        <f t="shared" si="32"/>
        <v>#REF!</v>
      </c>
      <c r="AX41" s="71" t="e">
        <f t="shared" si="32"/>
        <v>#REF!</v>
      </c>
      <c r="AY41" s="71" t="e">
        <f t="shared" si="32"/>
        <v>#REF!</v>
      </c>
      <c r="AZ41" s="71" t="e">
        <f t="shared" si="32"/>
        <v>#REF!</v>
      </c>
      <c r="BA41" s="71" t="e">
        <f t="shared" si="32"/>
        <v>#REF!</v>
      </c>
    </row>
    <row r="42" spans="1:53" ht="15.75" customHeight="1" x14ac:dyDescent="0.25">
      <c r="A42" s="69" t="s">
        <v>320</v>
      </c>
      <c r="B42" s="69" t="s">
        <v>321</v>
      </c>
      <c r="C42" s="75">
        <v>7</v>
      </c>
      <c r="D42" s="76" t="s">
        <v>361</v>
      </c>
      <c r="E42" s="76" t="s">
        <v>362</v>
      </c>
      <c r="F42" s="71">
        <f>'ICMM (Previous assessment)'!F42</f>
        <v>2</v>
      </c>
      <c r="G42" s="271">
        <f>IRMA!F42</f>
        <v>0</v>
      </c>
      <c r="H42" s="71">
        <f>TSM!F42</f>
        <v>0</v>
      </c>
      <c r="I42" s="71">
        <f>LBMA!F42</f>
        <v>0</v>
      </c>
      <c r="J42" s="71">
        <f>'CDDGMSC (Previous assessment)'!F42</f>
        <v>1</v>
      </c>
      <c r="K42" s="71">
        <f>'ITA Tin (Previous assessment)'!F42</f>
        <v>1</v>
      </c>
      <c r="L42" s="71">
        <f>'RMAP Tin &amp; Tantalum (previous a'!F42</f>
        <v>0</v>
      </c>
      <c r="M42" s="71">
        <f>'RMAP Tungsten'!F42</f>
        <v>0</v>
      </c>
      <c r="N42" s="71">
        <f>'RMAP Gold (previous assessment)'!F42</f>
        <v>1</v>
      </c>
      <c r="O42" s="71">
        <f>'RMAP Cobalt'!F42</f>
        <v>0</v>
      </c>
      <c r="P42" s="71">
        <f>'WGC-RGMPs (previous assessment)'!F42</f>
        <v>2</v>
      </c>
      <c r="Q42" s="71">
        <f>IFC!F42</f>
        <v>0</v>
      </c>
      <c r="R42" s="71">
        <f>'RMI ASM Cobalt'!F42</f>
        <v>0</v>
      </c>
      <c r="S42" s="71">
        <f>Fairmined!F42</f>
        <v>0</v>
      </c>
      <c r="T42" s="71">
        <f>'Fairtrade Gold (previous assess'!F42</f>
        <v>0</v>
      </c>
      <c r="U42" s="71">
        <f>'CRAFT 2.0 (Previous assessment)'!F42</f>
        <v>0</v>
      </c>
      <c r="V42" s="71">
        <f>'RMAP Agnostic'!F42</f>
        <v>0</v>
      </c>
      <c r="W42" s="71">
        <f>'RMI ESG (Previous assessment)'!F42</f>
        <v>2</v>
      </c>
      <c r="X42" s="71">
        <f>'ASI (Previous assessment)'!F42</f>
        <v>0</v>
      </c>
      <c r="Y42" s="71">
        <f>'GS4GG (Previous assessment)'!F42</f>
        <v>1</v>
      </c>
      <c r="Z42" s="72">
        <f>ResponsibleSteel!F42</f>
        <v>0</v>
      </c>
      <c r="AA42" s="71">
        <f>'SA8000'!G45</f>
        <v>0</v>
      </c>
      <c r="AB42" s="71" t="e">
        <f t="shared" ref="AB42:BA42" si="33">#REF!</f>
        <v>#REF!</v>
      </c>
      <c r="AC42" s="71" t="e">
        <f t="shared" si="33"/>
        <v>#REF!</v>
      </c>
      <c r="AD42" s="71" t="e">
        <f t="shared" si="33"/>
        <v>#REF!</v>
      </c>
      <c r="AE42" s="71" t="e">
        <f t="shared" si="33"/>
        <v>#REF!</v>
      </c>
      <c r="AF42" s="71" t="e">
        <f t="shared" si="33"/>
        <v>#REF!</v>
      </c>
      <c r="AG42" s="71" t="e">
        <f t="shared" si="33"/>
        <v>#REF!</v>
      </c>
      <c r="AH42" s="71" t="e">
        <f t="shared" si="33"/>
        <v>#REF!</v>
      </c>
      <c r="AI42" s="71" t="e">
        <f t="shared" si="33"/>
        <v>#REF!</v>
      </c>
      <c r="AJ42" s="71" t="e">
        <f t="shared" si="33"/>
        <v>#REF!</v>
      </c>
      <c r="AK42" s="72" t="e">
        <f t="shared" si="33"/>
        <v>#REF!</v>
      </c>
      <c r="AL42" s="71" t="e">
        <f t="shared" si="33"/>
        <v>#REF!</v>
      </c>
      <c r="AM42" s="71" t="e">
        <f t="shared" si="33"/>
        <v>#REF!</v>
      </c>
      <c r="AN42" s="71" t="e">
        <f t="shared" si="33"/>
        <v>#REF!</v>
      </c>
      <c r="AO42" s="71" t="e">
        <f t="shared" si="33"/>
        <v>#REF!</v>
      </c>
      <c r="AP42" s="71" t="e">
        <f t="shared" si="33"/>
        <v>#REF!</v>
      </c>
      <c r="AQ42" s="71" t="e">
        <f t="shared" si="33"/>
        <v>#REF!</v>
      </c>
      <c r="AR42" s="71" t="e">
        <f t="shared" si="33"/>
        <v>#REF!</v>
      </c>
      <c r="AS42" s="71" t="e">
        <f t="shared" si="33"/>
        <v>#REF!</v>
      </c>
      <c r="AT42" s="71" t="e">
        <f t="shared" si="33"/>
        <v>#REF!</v>
      </c>
      <c r="AU42" s="272" t="e">
        <f t="shared" si="33"/>
        <v>#REF!</v>
      </c>
      <c r="AV42" s="71" t="e">
        <f t="shared" si="33"/>
        <v>#REF!</v>
      </c>
      <c r="AW42" s="71" t="e">
        <f t="shared" si="33"/>
        <v>#REF!</v>
      </c>
      <c r="AX42" s="71" t="e">
        <f t="shared" si="33"/>
        <v>#REF!</v>
      </c>
      <c r="AY42" s="71" t="e">
        <f t="shared" si="33"/>
        <v>#REF!</v>
      </c>
      <c r="AZ42" s="71" t="e">
        <f t="shared" si="33"/>
        <v>#REF!</v>
      </c>
      <c r="BA42" s="71" t="e">
        <f t="shared" si="33"/>
        <v>#REF!</v>
      </c>
    </row>
    <row r="43" spans="1:53" ht="15.75" customHeight="1" x14ac:dyDescent="0.25">
      <c r="A43" s="69" t="s">
        <v>320</v>
      </c>
      <c r="B43" s="69" t="s">
        <v>321</v>
      </c>
      <c r="C43" s="75">
        <v>7</v>
      </c>
      <c r="D43" s="76" t="s">
        <v>361</v>
      </c>
      <c r="E43" s="69" t="s">
        <v>363</v>
      </c>
      <c r="F43" s="71">
        <f>'ICMM (Previous assessment)'!F43</f>
        <v>0</v>
      </c>
      <c r="G43" s="271">
        <f>IRMA!F43</f>
        <v>0</v>
      </c>
      <c r="H43" s="71">
        <f>TSM!F43</f>
        <v>0</v>
      </c>
      <c r="I43" s="71">
        <f>LBMA!F43</f>
        <v>0</v>
      </c>
      <c r="J43" s="71">
        <f>'CDDGMSC (Previous assessment)'!F43</f>
        <v>2</v>
      </c>
      <c r="K43" s="71">
        <f>'ITA Tin (Previous assessment)'!F43</f>
        <v>0</v>
      </c>
      <c r="L43" s="71">
        <f>'RMAP Tin &amp; Tantalum (previous a'!F43</f>
        <v>0</v>
      </c>
      <c r="M43" s="71">
        <f>'RMAP Tungsten'!F43</f>
        <v>0</v>
      </c>
      <c r="N43" s="71">
        <f>'RMAP Gold (previous assessment)'!F43</f>
        <v>0</v>
      </c>
      <c r="O43" s="71">
        <f>'RMAP Cobalt'!F43</f>
        <v>0</v>
      </c>
      <c r="P43" s="71">
        <f>'WGC-RGMPs (previous assessment)'!F43</f>
        <v>2</v>
      </c>
      <c r="Q43" s="71">
        <f>IFC!F43</f>
        <v>0</v>
      </c>
      <c r="R43" s="71">
        <f>'RMI ASM Cobalt'!F43</f>
        <v>0</v>
      </c>
      <c r="S43" s="71">
        <f>Fairmined!F43</f>
        <v>0</v>
      </c>
      <c r="T43" s="71">
        <f>'Fairtrade Gold (previous assess'!F43</f>
        <v>0</v>
      </c>
      <c r="U43" s="71">
        <f>'CRAFT 2.0 (Previous assessment)'!F43</f>
        <v>2</v>
      </c>
      <c r="V43" s="71">
        <f>'RMAP Agnostic'!F43</f>
        <v>0</v>
      </c>
      <c r="W43" s="71">
        <f>'RMI ESG (Previous assessment)'!F43</f>
        <v>1</v>
      </c>
      <c r="X43" s="71">
        <f>'ASI (Previous assessment)'!F43</f>
        <v>0</v>
      </c>
      <c r="Y43" s="71">
        <f>'GS4GG (Previous assessment)'!F43</f>
        <v>2</v>
      </c>
      <c r="Z43" s="72">
        <f>ResponsibleSteel!F43</f>
        <v>0</v>
      </c>
      <c r="AA43" s="71">
        <f>'SA8000'!G46</f>
        <v>0</v>
      </c>
      <c r="AB43" s="71" t="e">
        <f t="shared" ref="AB43:BA43" si="34">#REF!</f>
        <v>#REF!</v>
      </c>
      <c r="AC43" s="71" t="e">
        <f t="shared" si="34"/>
        <v>#REF!</v>
      </c>
      <c r="AD43" s="71" t="e">
        <f t="shared" si="34"/>
        <v>#REF!</v>
      </c>
      <c r="AE43" s="71" t="e">
        <f t="shared" si="34"/>
        <v>#REF!</v>
      </c>
      <c r="AF43" s="71" t="e">
        <f t="shared" si="34"/>
        <v>#REF!</v>
      </c>
      <c r="AG43" s="71" t="e">
        <f t="shared" si="34"/>
        <v>#REF!</v>
      </c>
      <c r="AH43" s="71" t="e">
        <f t="shared" si="34"/>
        <v>#REF!</v>
      </c>
      <c r="AI43" s="71" t="e">
        <f t="shared" si="34"/>
        <v>#REF!</v>
      </c>
      <c r="AJ43" s="71" t="e">
        <f t="shared" si="34"/>
        <v>#REF!</v>
      </c>
      <c r="AK43" s="72" t="e">
        <f t="shared" si="34"/>
        <v>#REF!</v>
      </c>
      <c r="AL43" s="71" t="e">
        <f t="shared" si="34"/>
        <v>#REF!</v>
      </c>
      <c r="AM43" s="71" t="e">
        <f t="shared" si="34"/>
        <v>#REF!</v>
      </c>
      <c r="AN43" s="71" t="e">
        <f t="shared" si="34"/>
        <v>#REF!</v>
      </c>
      <c r="AO43" s="71" t="e">
        <f t="shared" si="34"/>
        <v>#REF!</v>
      </c>
      <c r="AP43" s="71" t="e">
        <f t="shared" si="34"/>
        <v>#REF!</v>
      </c>
      <c r="AQ43" s="71" t="e">
        <f t="shared" si="34"/>
        <v>#REF!</v>
      </c>
      <c r="AR43" s="71" t="e">
        <f t="shared" si="34"/>
        <v>#REF!</v>
      </c>
      <c r="AS43" s="71" t="e">
        <f t="shared" si="34"/>
        <v>#REF!</v>
      </c>
      <c r="AT43" s="71" t="e">
        <f t="shared" si="34"/>
        <v>#REF!</v>
      </c>
      <c r="AU43" s="272" t="e">
        <f t="shared" si="34"/>
        <v>#REF!</v>
      </c>
      <c r="AV43" s="71" t="e">
        <f t="shared" si="34"/>
        <v>#REF!</v>
      </c>
      <c r="AW43" s="71" t="e">
        <f t="shared" si="34"/>
        <v>#REF!</v>
      </c>
      <c r="AX43" s="71" t="e">
        <f t="shared" si="34"/>
        <v>#REF!</v>
      </c>
      <c r="AY43" s="71" t="e">
        <f t="shared" si="34"/>
        <v>#REF!</v>
      </c>
      <c r="AZ43" s="71" t="e">
        <f t="shared" si="34"/>
        <v>#REF!</v>
      </c>
      <c r="BA43" s="71" t="e">
        <f t="shared" si="34"/>
        <v>#REF!</v>
      </c>
    </row>
    <row r="44" spans="1:53" ht="15.75" customHeight="1" x14ac:dyDescent="0.25">
      <c r="A44" s="69" t="s">
        <v>320</v>
      </c>
      <c r="B44" s="69" t="s">
        <v>321</v>
      </c>
      <c r="C44" s="75">
        <v>7</v>
      </c>
      <c r="D44" s="76" t="s">
        <v>361</v>
      </c>
      <c r="E44" s="69" t="s">
        <v>364</v>
      </c>
      <c r="F44" s="71">
        <f>'ICMM (Previous assessment)'!F44</f>
        <v>1</v>
      </c>
      <c r="G44" s="271">
        <f>IRMA!F44</f>
        <v>0</v>
      </c>
      <c r="H44" s="71">
        <f>TSM!F44</f>
        <v>0</v>
      </c>
      <c r="I44" s="71">
        <f>LBMA!F44</f>
        <v>0</v>
      </c>
      <c r="J44" s="71">
        <f>'CDDGMSC (Previous assessment)'!F44</f>
        <v>2</v>
      </c>
      <c r="K44" s="71">
        <f>'ITA Tin (Previous assessment)'!F44</f>
        <v>1</v>
      </c>
      <c r="L44" s="71">
        <f>'RMAP Tin &amp; Tantalum (previous a'!F44</f>
        <v>0</v>
      </c>
      <c r="M44" s="71">
        <f>'RMAP Tungsten'!F44</f>
        <v>0</v>
      </c>
      <c r="N44" s="71">
        <f>'RMAP Gold (previous assessment)'!F44</f>
        <v>2</v>
      </c>
      <c r="O44" s="71">
        <f>'RMAP Cobalt'!F44</f>
        <v>0</v>
      </c>
      <c r="P44" s="71">
        <f>'WGC-RGMPs (previous assessment)'!F44</f>
        <v>1</v>
      </c>
      <c r="Q44" s="71">
        <f>IFC!F44</f>
        <v>0</v>
      </c>
      <c r="R44" s="71">
        <f>'RMI ASM Cobalt'!F44</f>
        <v>0</v>
      </c>
      <c r="S44" s="71">
        <f>Fairmined!F44</f>
        <v>0</v>
      </c>
      <c r="T44" s="71">
        <f>'Fairtrade Gold (previous assess'!F44</f>
        <v>0</v>
      </c>
      <c r="U44" s="71">
        <f>'CRAFT 2.0 (Previous assessment)'!F44</f>
        <v>2</v>
      </c>
      <c r="V44" s="71">
        <f>'RMAP Agnostic'!F44</f>
        <v>0</v>
      </c>
      <c r="W44" s="71">
        <f>'RMI ESG (Previous assessment)'!F44</f>
        <v>1</v>
      </c>
      <c r="X44" s="71">
        <f>'ASI (Previous assessment)'!F44</f>
        <v>0</v>
      </c>
      <c r="Y44" s="71">
        <f>'GS4GG (Previous assessment)'!F44</f>
        <v>1</v>
      </c>
      <c r="Z44" s="72">
        <f>ResponsibleSteel!F44</f>
        <v>0</v>
      </c>
      <c r="AA44" s="71">
        <f>'SA8000'!G47</f>
        <v>0</v>
      </c>
      <c r="AB44" s="71" t="e">
        <f t="shared" ref="AB44:BA44" si="35">#REF!</f>
        <v>#REF!</v>
      </c>
      <c r="AC44" s="71" t="e">
        <f t="shared" si="35"/>
        <v>#REF!</v>
      </c>
      <c r="AD44" s="71" t="e">
        <f t="shared" si="35"/>
        <v>#REF!</v>
      </c>
      <c r="AE44" s="71" t="e">
        <f t="shared" si="35"/>
        <v>#REF!</v>
      </c>
      <c r="AF44" s="71" t="e">
        <f t="shared" si="35"/>
        <v>#REF!</v>
      </c>
      <c r="AG44" s="71" t="e">
        <f t="shared" si="35"/>
        <v>#REF!</v>
      </c>
      <c r="AH44" s="71" t="e">
        <f t="shared" si="35"/>
        <v>#REF!</v>
      </c>
      <c r="AI44" s="71" t="e">
        <f t="shared" si="35"/>
        <v>#REF!</v>
      </c>
      <c r="AJ44" s="71" t="e">
        <f t="shared" si="35"/>
        <v>#REF!</v>
      </c>
      <c r="AK44" s="72" t="e">
        <f t="shared" si="35"/>
        <v>#REF!</v>
      </c>
      <c r="AL44" s="71" t="e">
        <f t="shared" si="35"/>
        <v>#REF!</v>
      </c>
      <c r="AM44" s="71" t="e">
        <f t="shared" si="35"/>
        <v>#REF!</v>
      </c>
      <c r="AN44" s="71" t="e">
        <f t="shared" si="35"/>
        <v>#REF!</v>
      </c>
      <c r="AO44" s="71" t="e">
        <f t="shared" si="35"/>
        <v>#REF!</v>
      </c>
      <c r="AP44" s="71" t="e">
        <f t="shared" si="35"/>
        <v>#REF!</v>
      </c>
      <c r="AQ44" s="71" t="e">
        <f t="shared" si="35"/>
        <v>#REF!</v>
      </c>
      <c r="AR44" s="71" t="e">
        <f t="shared" si="35"/>
        <v>#REF!</v>
      </c>
      <c r="AS44" s="71" t="e">
        <f t="shared" si="35"/>
        <v>#REF!</v>
      </c>
      <c r="AT44" s="71" t="e">
        <f t="shared" si="35"/>
        <v>#REF!</v>
      </c>
      <c r="AU44" s="272" t="e">
        <f t="shared" si="35"/>
        <v>#REF!</v>
      </c>
      <c r="AV44" s="71" t="e">
        <f t="shared" si="35"/>
        <v>#REF!</v>
      </c>
      <c r="AW44" s="71" t="e">
        <f t="shared" si="35"/>
        <v>#REF!</v>
      </c>
      <c r="AX44" s="71" t="e">
        <f t="shared" si="35"/>
        <v>#REF!</v>
      </c>
      <c r="AY44" s="71" t="e">
        <f t="shared" si="35"/>
        <v>#REF!</v>
      </c>
      <c r="AZ44" s="71" t="e">
        <f t="shared" si="35"/>
        <v>#REF!</v>
      </c>
      <c r="BA44" s="71" t="e">
        <f t="shared" si="35"/>
        <v>#REF!</v>
      </c>
    </row>
    <row r="45" spans="1:53" ht="15.75" customHeight="1" x14ac:dyDescent="0.25">
      <c r="A45" s="69" t="s">
        <v>320</v>
      </c>
      <c r="B45" s="69" t="s">
        <v>321</v>
      </c>
      <c r="C45" s="75">
        <v>7</v>
      </c>
      <c r="D45" s="76" t="s">
        <v>361</v>
      </c>
      <c r="E45" s="76" t="s">
        <v>365</v>
      </c>
      <c r="F45" s="71">
        <f>'ICMM (Previous assessment)'!F45</f>
        <v>1</v>
      </c>
      <c r="G45" s="271">
        <f>IRMA!F45</f>
        <v>0</v>
      </c>
      <c r="H45" s="71">
        <f>TSM!F45</f>
        <v>0</v>
      </c>
      <c r="I45" s="71">
        <f>LBMA!F45</f>
        <v>0</v>
      </c>
      <c r="J45" s="71" t="str">
        <f>'CDDGMSC (Previous assessment)'!F45</f>
        <v>N/A</v>
      </c>
      <c r="K45" s="71">
        <f>'ITA Tin (Previous assessment)'!F45</f>
        <v>0</v>
      </c>
      <c r="L45" s="71">
        <f>'RMAP Tin &amp; Tantalum (previous a'!F45</f>
        <v>0</v>
      </c>
      <c r="M45" s="71">
        <f>'RMAP Tungsten'!F45</f>
        <v>0</v>
      </c>
      <c r="N45" s="71">
        <f>'RMAP Gold (previous assessment)'!F45</f>
        <v>2</v>
      </c>
      <c r="O45" s="71">
        <f>'RMAP Cobalt'!F45</f>
        <v>0</v>
      </c>
      <c r="P45" s="71">
        <f>'WGC-RGMPs (previous assessment)'!F45</f>
        <v>1</v>
      </c>
      <c r="Q45" s="71">
        <f>IFC!F45</f>
        <v>0</v>
      </c>
      <c r="R45" s="71">
        <f>'RMI ASM Cobalt'!F45</f>
        <v>0</v>
      </c>
      <c r="S45" s="71">
        <f>Fairmined!F45</f>
        <v>0</v>
      </c>
      <c r="T45" s="71">
        <f>'Fairtrade Gold (previous assess'!F45</f>
        <v>0</v>
      </c>
      <c r="U45" s="71">
        <f>'CRAFT 2.0 (Previous assessment)'!F45</f>
        <v>0</v>
      </c>
      <c r="V45" s="71">
        <f>'RMAP Agnostic'!F45</f>
        <v>0</v>
      </c>
      <c r="W45" s="71">
        <f>'RMI ESG (Previous assessment)'!F45</f>
        <v>1</v>
      </c>
      <c r="X45" s="71">
        <f>'ASI (Previous assessment)'!F45</f>
        <v>0</v>
      </c>
      <c r="Y45" s="71">
        <f>'GS4GG (Previous assessment)'!F45</f>
        <v>2</v>
      </c>
      <c r="Z45" s="72">
        <f>ResponsibleSteel!F45</f>
        <v>0</v>
      </c>
      <c r="AA45" s="71">
        <f>'SA8000'!G48</f>
        <v>0</v>
      </c>
      <c r="AB45" s="71" t="e">
        <f t="shared" ref="AB45:BA45" si="36">#REF!</f>
        <v>#REF!</v>
      </c>
      <c r="AC45" s="71" t="e">
        <f t="shared" si="36"/>
        <v>#REF!</v>
      </c>
      <c r="AD45" s="71" t="e">
        <f t="shared" si="36"/>
        <v>#REF!</v>
      </c>
      <c r="AE45" s="71" t="e">
        <f t="shared" si="36"/>
        <v>#REF!</v>
      </c>
      <c r="AF45" s="71" t="e">
        <f t="shared" si="36"/>
        <v>#REF!</v>
      </c>
      <c r="AG45" s="71" t="e">
        <f t="shared" si="36"/>
        <v>#REF!</v>
      </c>
      <c r="AH45" s="71" t="e">
        <f t="shared" si="36"/>
        <v>#REF!</v>
      </c>
      <c r="AI45" s="71" t="e">
        <f t="shared" si="36"/>
        <v>#REF!</v>
      </c>
      <c r="AJ45" s="71" t="e">
        <f t="shared" si="36"/>
        <v>#REF!</v>
      </c>
      <c r="AK45" s="72" t="e">
        <f t="shared" si="36"/>
        <v>#REF!</v>
      </c>
      <c r="AL45" s="71" t="e">
        <f t="shared" si="36"/>
        <v>#REF!</v>
      </c>
      <c r="AM45" s="71" t="e">
        <f t="shared" si="36"/>
        <v>#REF!</v>
      </c>
      <c r="AN45" s="71" t="e">
        <f t="shared" si="36"/>
        <v>#REF!</v>
      </c>
      <c r="AO45" s="71" t="e">
        <f t="shared" si="36"/>
        <v>#REF!</v>
      </c>
      <c r="AP45" s="71" t="e">
        <f t="shared" si="36"/>
        <v>#REF!</v>
      </c>
      <c r="AQ45" s="71" t="e">
        <f t="shared" si="36"/>
        <v>#REF!</v>
      </c>
      <c r="AR45" s="71" t="e">
        <f t="shared" si="36"/>
        <v>#REF!</v>
      </c>
      <c r="AS45" s="71" t="e">
        <f t="shared" si="36"/>
        <v>#REF!</v>
      </c>
      <c r="AT45" s="71" t="e">
        <f t="shared" si="36"/>
        <v>#REF!</v>
      </c>
      <c r="AU45" s="272" t="e">
        <f t="shared" si="36"/>
        <v>#REF!</v>
      </c>
      <c r="AV45" s="71" t="e">
        <f t="shared" si="36"/>
        <v>#REF!</v>
      </c>
      <c r="AW45" s="71" t="e">
        <f t="shared" si="36"/>
        <v>#REF!</v>
      </c>
      <c r="AX45" s="71" t="e">
        <f t="shared" si="36"/>
        <v>#REF!</v>
      </c>
      <c r="AY45" s="71" t="e">
        <f t="shared" si="36"/>
        <v>#REF!</v>
      </c>
      <c r="AZ45" s="71" t="e">
        <f t="shared" si="36"/>
        <v>#REF!</v>
      </c>
      <c r="BA45" s="71" t="e">
        <f t="shared" si="36"/>
        <v>#REF!</v>
      </c>
    </row>
    <row r="46" spans="1:53" ht="15.75" customHeight="1" x14ac:dyDescent="0.25">
      <c r="A46" s="69" t="s">
        <v>320</v>
      </c>
      <c r="B46" s="69" t="s">
        <v>321</v>
      </c>
      <c r="C46" s="75">
        <v>7</v>
      </c>
      <c r="D46" s="76" t="s">
        <v>361</v>
      </c>
      <c r="E46" s="76" t="s">
        <v>366</v>
      </c>
      <c r="F46" s="71">
        <f>'ICMM (Previous assessment)'!F46</f>
        <v>2</v>
      </c>
      <c r="G46" s="271">
        <f>IRMA!F46</f>
        <v>0</v>
      </c>
      <c r="H46" s="71">
        <f>TSM!F46</f>
        <v>0</v>
      </c>
      <c r="I46" s="71">
        <f>LBMA!F46</f>
        <v>0</v>
      </c>
      <c r="J46" s="71">
        <f>'CDDGMSC (Previous assessment)'!F46</f>
        <v>2</v>
      </c>
      <c r="K46" s="71">
        <f>'ITA Tin (Previous assessment)'!F46</f>
        <v>0</v>
      </c>
      <c r="L46" s="71">
        <f>'RMAP Tin &amp; Tantalum (previous a'!F46</f>
        <v>0</v>
      </c>
      <c r="M46" s="71">
        <f>'RMAP Tungsten'!F46</f>
        <v>0</v>
      </c>
      <c r="N46" s="71">
        <f>'RMAP Gold (previous assessment)'!F46</f>
        <v>0</v>
      </c>
      <c r="O46" s="71">
        <f>'RMAP Cobalt'!F46</f>
        <v>0</v>
      </c>
      <c r="P46" s="71">
        <f>'WGC-RGMPs (previous assessment)'!F46</f>
        <v>2</v>
      </c>
      <c r="Q46" s="71">
        <f>IFC!F46</f>
        <v>0</v>
      </c>
      <c r="R46" s="71">
        <f>'RMI ASM Cobalt'!F46</f>
        <v>0</v>
      </c>
      <c r="S46" s="71">
        <f>Fairmined!F46</f>
        <v>0</v>
      </c>
      <c r="T46" s="71">
        <f>'Fairtrade Gold (previous assess'!F46</f>
        <v>0</v>
      </c>
      <c r="U46" s="71">
        <f>'CRAFT 2.0 (Previous assessment)'!F46</f>
        <v>2</v>
      </c>
      <c r="V46" s="71">
        <f>'RMAP Agnostic'!F46</f>
        <v>0</v>
      </c>
      <c r="W46" s="71">
        <f>'RMI ESG (Previous assessment)'!F46</f>
        <v>0</v>
      </c>
      <c r="X46" s="71">
        <f>'ASI (Previous assessment)'!F46</f>
        <v>0</v>
      </c>
      <c r="Y46" s="71">
        <f>'GS4GG (Previous assessment)'!F46</f>
        <v>0</v>
      </c>
      <c r="Z46" s="72">
        <f>ResponsibleSteel!F46</f>
        <v>0</v>
      </c>
      <c r="AA46" s="71">
        <f>'SA8000'!G49</f>
        <v>0</v>
      </c>
      <c r="AB46" s="71" t="e">
        <f t="shared" ref="AB46:BA46" si="37">#REF!</f>
        <v>#REF!</v>
      </c>
      <c r="AC46" s="71" t="e">
        <f t="shared" si="37"/>
        <v>#REF!</v>
      </c>
      <c r="AD46" s="71" t="e">
        <f t="shared" si="37"/>
        <v>#REF!</v>
      </c>
      <c r="AE46" s="71" t="e">
        <f t="shared" si="37"/>
        <v>#REF!</v>
      </c>
      <c r="AF46" s="71" t="e">
        <f t="shared" si="37"/>
        <v>#REF!</v>
      </c>
      <c r="AG46" s="71" t="e">
        <f t="shared" si="37"/>
        <v>#REF!</v>
      </c>
      <c r="AH46" s="71" t="e">
        <f t="shared" si="37"/>
        <v>#REF!</v>
      </c>
      <c r="AI46" s="71" t="e">
        <f t="shared" si="37"/>
        <v>#REF!</v>
      </c>
      <c r="AJ46" s="71" t="e">
        <f t="shared" si="37"/>
        <v>#REF!</v>
      </c>
      <c r="AK46" s="72" t="e">
        <f t="shared" si="37"/>
        <v>#REF!</v>
      </c>
      <c r="AL46" s="71" t="e">
        <f t="shared" si="37"/>
        <v>#REF!</v>
      </c>
      <c r="AM46" s="71" t="e">
        <f t="shared" si="37"/>
        <v>#REF!</v>
      </c>
      <c r="AN46" s="71" t="e">
        <f t="shared" si="37"/>
        <v>#REF!</v>
      </c>
      <c r="AO46" s="71" t="e">
        <f t="shared" si="37"/>
        <v>#REF!</v>
      </c>
      <c r="AP46" s="71" t="e">
        <f t="shared" si="37"/>
        <v>#REF!</v>
      </c>
      <c r="AQ46" s="71" t="e">
        <f t="shared" si="37"/>
        <v>#REF!</v>
      </c>
      <c r="AR46" s="71" t="e">
        <f t="shared" si="37"/>
        <v>#REF!</v>
      </c>
      <c r="AS46" s="71" t="e">
        <f t="shared" si="37"/>
        <v>#REF!</v>
      </c>
      <c r="AT46" s="71" t="e">
        <f t="shared" si="37"/>
        <v>#REF!</v>
      </c>
      <c r="AU46" s="272" t="e">
        <f t="shared" si="37"/>
        <v>#REF!</v>
      </c>
      <c r="AV46" s="71" t="e">
        <f t="shared" si="37"/>
        <v>#REF!</v>
      </c>
      <c r="AW46" s="71" t="e">
        <f t="shared" si="37"/>
        <v>#REF!</v>
      </c>
      <c r="AX46" s="71" t="e">
        <f t="shared" si="37"/>
        <v>#REF!</v>
      </c>
      <c r="AY46" s="71" t="e">
        <f t="shared" si="37"/>
        <v>#REF!</v>
      </c>
      <c r="AZ46" s="71" t="e">
        <f t="shared" si="37"/>
        <v>#REF!</v>
      </c>
      <c r="BA46" s="71" t="e">
        <f t="shared" si="37"/>
        <v>#REF!</v>
      </c>
    </row>
    <row r="47" spans="1:53" ht="15.75" customHeight="1" x14ac:dyDescent="0.25">
      <c r="A47" s="69" t="s">
        <v>320</v>
      </c>
      <c r="B47" s="69" t="s">
        <v>321</v>
      </c>
      <c r="C47" s="75">
        <v>8</v>
      </c>
      <c r="D47" s="76" t="s">
        <v>367</v>
      </c>
      <c r="E47" s="69" t="s">
        <v>368</v>
      </c>
      <c r="F47" s="71">
        <f>'ICMM (Previous assessment)'!F47</f>
        <v>2</v>
      </c>
      <c r="G47" s="271">
        <f>IRMA!F47</f>
        <v>0</v>
      </c>
      <c r="H47" s="71">
        <f>TSM!F47</f>
        <v>0</v>
      </c>
      <c r="I47" s="71">
        <f>LBMA!F47</f>
        <v>0</v>
      </c>
      <c r="J47" s="71">
        <f>'CDDGMSC (Previous assessment)'!F47</f>
        <v>1</v>
      </c>
      <c r="K47" s="71">
        <f>'ITA Tin (Previous assessment)'!F47</f>
        <v>2</v>
      </c>
      <c r="L47" s="71">
        <f>'RMAP Tin &amp; Tantalum (previous a'!F47</f>
        <v>0</v>
      </c>
      <c r="M47" s="71">
        <f>'RMAP Tungsten'!F47</f>
        <v>0</v>
      </c>
      <c r="N47" s="71">
        <f>'RMAP Gold (previous assessment)'!F47</f>
        <v>0</v>
      </c>
      <c r="O47" s="71">
        <f>'RMAP Cobalt'!F47</f>
        <v>0</v>
      </c>
      <c r="P47" s="71">
        <f>'WGC-RGMPs (previous assessment)'!F47</f>
        <v>2</v>
      </c>
      <c r="Q47" s="71">
        <f>IFC!F47</f>
        <v>0</v>
      </c>
      <c r="R47" s="71">
        <f>'RMI ASM Cobalt'!F47</f>
        <v>0</v>
      </c>
      <c r="S47" s="71">
        <f>Fairmined!F47</f>
        <v>0</v>
      </c>
      <c r="T47" s="71">
        <f>'Fairtrade Gold (previous assess'!F47</f>
        <v>0</v>
      </c>
      <c r="U47" s="71">
        <f>'CRAFT 2.0 (Previous assessment)'!F47</f>
        <v>2</v>
      </c>
      <c r="V47" s="71">
        <f>'RMAP Agnostic'!F47</f>
        <v>0</v>
      </c>
      <c r="W47" s="71">
        <f>'RMI ESG (Previous assessment)'!F47</f>
        <v>2</v>
      </c>
      <c r="X47" s="71">
        <f>'ASI (Previous assessment)'!F47</f>
        <v>1</v>
      </c>
      <c r="Y47" s="71">
        <f>'GS4GG (Previous assessment)'!F47</f>
        <v>0</v>
      </c>
      <c r="Z47" s="72">
        <f>ResponsibleSteel!F47</f>
        <v>0</v>
      </c>
      <c r="AA47" s="71">
        <f>'SA8000'!G50</f>
        <v>0</v>
      </c>
      <c r="AB47" s="71" t="e">
        <f t="shared" ref="AB47:BA47" si="38">#REF!</f>
        <v>#REF!</v>
      </c>
      <c r="AC47" s="71" t="e">
        <f t="shared" si="38"/>
        <v>#REF!</v>
      </c>
      <c r="AD47" s="71" t="e">
        <f t="shared" si="38"/>
        <v>#REF!</v>
      </c>
      <c r="AE47" s="71" t="e">
        <f t="shared" si="38"/>
        <v>#REF!</v>
      </c>
      <c r="AF47" s="71" t="e">
        <f t="shared" si="38"/>
        <v>#REF!</v>
      </c>
      <c r="AG47" s="71" t="e">
        <f t="shared" si="38"/>
        <v>#REF!</v>
      </c>
      <c r="AH47" s="71" t="e">
        <f t="shared" si="38"/>
        <v>#REF!</v>
      </c>
      <c r="AI47" s="71" t="e">
        <f t="shared" si="38"/>
        <v>#REF!</v>
      </c>
      <c r="AJ47" s="71" t="e">
        <f t="shared" si="38"/>
        <v>#REF!</v>
      </c>
      <c r="AK47" s="72" t="e">
        <f t="shared" si="38"/>
        <v>#REF!</v>
      </c>
      <c r="AL47" s="71" t="e">
        <f t="shared" si="38"/>
        <v>#REF!</v>
      </c>
      <c r="AM47" s="71" t="e">
        <f t="shared" si="38"/>
        <v>#REF!</v>
      </c>
      <c r="AN47" s="71" t="e">
        <f t="shared" si="38"/>
        <v>#REF!</v>
      </c>
      <c r="AO47" s="71" t="e">
        <f t="shared" si="38"/>
        <v>#REF!</v>
      </c>
      <c r="AP47" s="71" t="e">
        <f t="shared" si="38"/>
        <v>#REF!</v>
      </c>
      <c r="AQ47" s="71" t="e">
        <f t="shared" si="38"/>
        <v>#REF!</v>
      </c>
      <c r="AR47" s="71" t="e">
        <f t="shared" si="38"/>
        <v>#REF!</v>
      </c>
      <c r="AS47" s="71" t="e">
        <f t="shared" si="38"/>
        <v>#REF!</v>
      </c>
      <c r="AT47" s="71" t="e">
        <f t="shared" si="38"/>
        <v>#REF!</v>
      </c>
      <c r="AU47" s="272" t="e">
        <f t="shared" si="38"/>
        <v>#REF!</v>
      </c>
      <c r="AV47" s="71" t="e">
        <f t="shared" si="38"/>
        <v>#REF!</v>
      </c>
      <c r="AW47" s="71" t="e">
        <f t="shared" si="38"/>
        <v>#REF!</v>
      </c>
      <c r="AX47" s="71" t="e">
        <f t="shared" si="38"/>
        <v>#REF!</v>
      </c>
      <c r="AY47" s="71" t="e">
        <f t="shared" si="38"/>
        <v>#REF!</v>
      </c>
      <c r="AZ47" s="71" t="e">
        <f t="shared" si="38"/>
        <v>#REF!</v>
      </c>
      <c r="BA47" s="71" t="e">
        <f t="shared" si="38"/>
        <v>#REF!</v>
      </c>
    </row>
    <row r="48" spans="1:53" ht="15.75" customHeight="1" x14ac:dyDescent="0.25">
      <c r="A48" s="69" t="s">
        <v>320</v>
      </c>
      <c r="B48" s="69" t="s">
        <v>321</v>
      </c>
      <c r="C48" s="75">
        <v>8</v>
      </c>
      <c r="D48" s="76" t="s">
        <v>367</v>
      </c>
      <c r="E48" s="76" t="s">
        <v>369</v>
      </c>
      <c r="F48" s="71">
        <f>'ICMM (Previous assessment)'!F48</f>
        <v>1</v>
      </c>
      <c r="G48" s="271">
        <f>IRMA!F48</f>
        <v>0</v>
      </c>
      <c r="H48" s="71">
        <f>TSM!F48</f>
        <v>0</v>
      </c>
      <c r="I48" s="71">
        <f>LBMA!F48</f>
        <v>0</v>
      </c>
      <c r="J48" s="71" t="str">
        <f>'CDDGMSC (Previous assessment)'!F48</f>
        <v>N/A</v>
      </c>
      <c r="K48" s="71">
        <f>'ITA Tin (Previous assessment)'!F48</f>
        <v>2</v>
      </c>
      <c r="L48" s="71">
        <f>'RMAP Tin &amp; Tantalum (previous a'!F48</f>
        <v>0</v>
      </c>
      <c r="M48" s="71">
        <f>'RMAP Tungsten'!F48</f>
        <v>0</v>
      </c>
      <c r="N48" s="71">
        <f>'RMAP Gold (previous assessment)'!F48</f>
        <v>0</v>
      </c>
      <c r="O48" s="71">
        <f>'RMAP Cobalt'!F48</f>
        <v>0</v>
      </c>
      <c r="P48" s="71">
        <f>'WGC-RGMPs (previous assessment)'!F48</f>
        <v>2</v>
      </c>
      <c r="Q48" s="71">
        <f>IFC!F48</f>
        <v>0</v>
      </c>
      <c r="R48" s="71">
        <f>'RMI ASM Cobalt'!F48</f>
        <v>0</v>
      </c>
      <c r="S48" s="71">
        <f>Fairmined!F48</f>
        <v>0</v>
      </c>
      <c r="T48" s="71">
        <f>'Fairtrade Gold (previous assess'!F48</f>
        <v>0</v>
      </c>
      <c r="U48" s="71">
        <f>'CRAFT 2.0 (Previous assessment)'!F48</f>
        <v>2</v>
      </c>
      <c r="V48" s="71">
        <f>'RMAP Agnostic'!F48</f>
        <v>0</v>
      </c>
      <c r="W48" s="71">
        <f>'RMI ESG (Previous assessment)'!F48</f>
        <v>1</v>
      </c>
      <c r="X48" s="71">
        <f>'ASI (Previous assessment)'!F48</f>
        <v>1</v>
      </c>
      <c r="Y48" s="71">
        <f>'GS4GG (Previous assessment)'!F48</f>
        <v>0</v>
      </c>
      <c r="Z48" s="72">
        <f>ResponsibleSteel!F48</f>
        <v>0</v>
      </c>
      <c r="AA48" s="71">
        <f>'SA8000'!G51</f>
        <v>0</v>
      </c>
      <c r="AB48" s="71" t="e">
        <f t="shared" ref="AB48:BA48" si="39">#REF!</f>
        <v>#REF!</v>
      </c>
      <c r="AC48" s="71" t="e">
        <f t="shared" si="39"/>
        <v>#REF!</v>
      </c>
      <c r="AD48" s="71" t="e">
        <f t="shared" si="39"/>
        <v>#REF!</v>
      </c>
      <c r="AE48" s="71" t="e">
        <f t="shared" si="39"/>
        <v>#REF!</v>
      </c>
      <c r="AF48" s="71" t="e">
        <f t="shared" si="39"/>
        <v>#REF!</v>
      </c>
      <c r="AG48" s="71" t="e">
        <f t="shared" si="39"/>
        <v>#REF!</v>
      </c>
      <c r="AH48" s="71" t="e">
        <f t="shared" si="39"/>
        <v>#REF!</v>
      </c>
      <c r="AI48" s="71" t="e">
        <f t="shared" si="39"/>
        <v>#REF!</v>
      </c>
      <c r="AJ48" s="71" t="e">
        <f t="shared" si="39"/>
        <v>#REF!</v>
      </c>
      <c r="AK48" s="72" t="e">
        <f t="shared" si="39"/>
        <v>#REF!</v>
      </c>
      <c r="AL48" s="71" t="e">
        <f t="shared" si="39"/>
        <v>#REF!</v>
      </c>
      <c r="AM48" s="71" t="e">
        <f t="shared" si="39"/>
        <v>#REF!</v>
      </c>
      <c r="AN48" s="71" t="e">
        <f t="shared" si="39"/>
        <v>#REF!</v>
      </c>
      <c r="AO48" s="71" t="e">
        <f t="shared" si="39"/>
        <v>#REF!</v>
      </c>
      <c r="AP48" s="71" t="e">
        <f t="shared" si="39"/>
        <v>#REF!</v>
      </c>
      <c r="AQ48" s="71" t="e">
        <f t="shared" si="39"/>
        <v>#REF!</v>
      </c>
      <c r="AR48" s="71" t="e">
        <f t="shared" si="39"/>
        <v>#REF!</v>
      </c>
      <c r="AS48" s="71" t="e">
        <f t="shared" si="39"/>
        <v>#REF!</v>
      </c>
      <c r="AT48" s="71" t="e">
        <f t="shared" si="39"/>
        <v>#REF!</v>
      </c>
      <c r="AU48" s="272" t="e">
        <f t="shared" si="39"/>
        <v>#REF!</v>
      </c>
      <c r="AV48" s="71" t="e">
        <f t="shared" si="39"/>
        <v>#REF!</v>
      </c>
      <c r="AW48" s="71" t="e">
        <f t="shared" si="39"/>
        <v>#REF!</v>
      </c>
      <c r="AX48" s="71" t="e">
        <f t="shared" si="39"/>
        <v>#REF!</v>
      </c>
      <c r="AY48" s="71" t="e">
        <f t="shared" si="39"/>
        <v>#REF!</v>
      </c>
      <c r="AZ48" s="71" t="e">
        <f t="shared" si="39"/>
        <v>#REF!</v>
      </c>
      <c r="BA48" s="71" t="e">
        <f t="shared" si="39"/>
        <v>#REF!</v>
      </c>
    </row>
    <row r="49" spans="1:53" ht="15.75" customHeight="1" x14ac:dyDescent="0.25">
      <c r="A49" s="69" t="s">
        <v>320</v>
      </c>
      <c r="B49" s="69" t="s">
        <v>321</v>
      </c>
      <c r="C49" s="75">
        <v>8</v>
      </c>
      <c r="D49" s="76" t="s">
        <v>367</v>
      </c>
      <c r="E49" s="76" t="s">
        <v>370</v>
      </c>
      <c r="F49" s="71">
        <f>'ICMM (Previous assessment)'!F49</f>
        <v>2</v>
      </c>
      <c r="G49" s="271">
        <f>IRMA!F49</f>
        <v>0</v>
      </c>
      <c r="H49" s="71">
        <f>TSM!F49</f>
        <v>0</v>
      </c>
      <c r="I49" s="71">
        <f>LBMA!F49</f>
        <v>0</v>
      </c>
      <c r="J49" s="71">
        <f>'CDDGMSC (Previous assessment)'!F49</f>
        <v>1</v>
      </c>
      <c r="K49" s="71">
        <f>'ITA Tin (Previous assessment)'!F49</f>
        <v>1</v>
      </c>
      <c r="L49" s="71">
        <f>'RMAP Tin &amp; Tantalum (previous a'!F49</f>
        <v>0</v>
      </c>
      <c r="M49" s="71">
        <f>'RMAP Tungsten'!F49</f>
        <v>0</v>
      </c>
      <c r="N49" s="71">
        <f>'RMAP Gold (previous assessment)'!F49</f>
        <v>1</v>
      </c>
      <c r="O49" s="71">
        <f>'RMAP Cobalt'!F49</f>
        <v>0</v>
      </c>
      <c r="P49" s="71">
        <f>'WGC-RGMPs (previous assessment)'!F49</f>
        <v>2</v>
      </c>
      <c r="Q49" s="71">
        <f>IFC!F49</f>
        <v>0</v>
      </c>
      <c r="R49" s="71">
        <f>'RMI ASM Cobalt'!F49</f>
        <v>0</v>
      </c>
      <c r="S49" s="71">
        <f>Fairmined!F49</f>
        <v>0</v>
      </c>
      <c r="T49" s="71">
        <f>'Fairtrade Gold (previous assess'!F49</f>
        <v>0</v>
      </c>
      <c r="U49" s="71">
        <f>'CRAFT 2.0 (Previous assessment)'!F49</f>
        <v>2</v>
      </c>
      <c r="V49" s="71">
        <f>'RMAP Agnostic'!F49</f>
        <v>0</v>
      </c>
      <c r="W49" s="71">
        <f>'RMI ESG (Previous assessment)'!F49</f>
        <v>1</v>
      </c>
      <c r="X49" s="71">
        <f>'ASI (Previous assessment)'!F49</f>
        <v>0</v>
      </c>
      <c r="Y49" s="71">
        <f>'GS4GG (Previous assessment)'!F49</f>
        <v>0</v>
      </c>
      <c r="Z49" s="72">
        <f>ResponsibleSteel!F49</f>
        <v>0</v>
      </c>
      <c r="AA49" s="71">
        <f>'SA8000'!G52</f>
        <v>0</v>
      </c>
      <c r="AB49" s="71" t="e">
        <f t="shared" ref="AB49:BA49" si="40">#REF!</f>
        <v>#REF!</v>
      </c>
      <c r="AC49" s="71" t="e">
        <f t="shared" si="40"/>
        <v>#REF!</v>
      </c>
      <c r="AD49" s="71" t="e">
        <f t="shared" si="40"/>
        <v>#REF!</v>
      </c>
      <c r="AE49" s="71" t="e">
        <f t="shared" si="40"/>
        <v>#REF!</v>
      </c>
      <c r="AF49" s="71" t="e">
        <f t="shared" si="40"/>
        <v>#REF!</v>
      </c>
      <c r="AG49" s="71" t="e">
        <f t="shared" si="40"/>
        <v>#REF!</v>
      </c>
      <c r="AH49" s="71" t="e">
        <f t="shared" si="40"/>
        <v>#REF!</v>
      </c>
      <c r="AI49" s="71" t="e">
        <f t="shared" si="40"/>
        <v>#REF!</v>
      </c>
      <c r="AJ49" s="71" t="e">
        <f t="shared" si="40"/>
        <v>#REF!</v>
      </c>
      <c r="AK49" s="72" t="e">
        <f t="shared" si="40"/>
        <v>#REF!</v>
      </c>
      <c r="AL49" s="71" t="e">
        <f t="shared" si="40"/>
        <v>#REF!</v>
      </c>
      <c r="AM49" s="71" t="e">
        <f t="shared" si="40"/>
        <v>#REF!</v>
      </c>
      <c r="AN49" s="71" t="e">
        <f t="shared" si="40"/>
        <v>#REF!</v>
      </c>
      <c r="AO49" s="71" t="e">
        <f t="shared" si="40"/>
        <v>#REF!</v>
      </c>
      <c r="AP49" s="71" t="e">
        <f t="shared" si="40"/>
        <v>#REF!</v>
      </c>
      <c r="AQ49" s="71" t="e">
        <f t="shared" si="40"/>
        <v>#REF!</v>
      </c>
      <c r="AR49" s="71" t="e">
        <f t="shared" si="40"/>
        <v>#REF!</v>
      </c>
      <c r="AS49" s="71" t="e">
        <f t="shared" si="40"/>
        <v>#REF!</v>
      </c>
      <c r="AT49" s="71" t="e">
        <f t="shared" si="40"/>
        <v>#REF!</v>
      </c>
      <c r="AU49" s="272" t="e">
        <f t="shared" si="40"/>
        <v>#REF!</v>
      </c>
      <c r="AV49" s="71" t="e">
        <f t="shared" si="40"/>
        <v>#REF!</v>
      </c>
      <c r="AW49" s="71" t="e">
        <f t="shared" si="40"/>
        <v>#REF!</v>
      </c>
      <c r="AX49" s="71" t="e">
        <f t="shared" si="40"/>
        <v>#REF!</v>
      </c>
      <c r="AY49" s="71" t="e">
        <f t="shared" si="40"/>
        <v>#REF!</v>
      </c>
      <c r="AZ49" s="71" t="e">
        <f t="shared" si="40"/>
        <v>#REF!</v>
      </c>
      <c r="BA49" s="71" t="e">
        <f t="shared" si="40"/>
        <v>#REF!</v>
      </c>
    </row>
    <row r="50" spans="1:53" ht="15.75" customHeight="1" x14ac:dyDescent="0.25">
      <c r="A50" s="69" t="s">
        <v>320</v>
      </c>
      <c r="B50" s="69" t="s">
        <v>321</v>
      </c>
      <c r="C50" s="75">
        <v>8</v>
      </c>
      <c r="D50" s="76" t="s">
        <v>367</v>
      </c>
      <c r="E50" s="69" t="s">
        <v>371</v>
      </c>
      <c r="F50" s="71">
        <f>'ICMM (Previous assessment)'!F50</f>
        <v>2</v>
      </c>
      <c r="G50" s="271">
        <f>IRMA!F50</f>
        <v>0</v>
      </c>
      <c r="H50" s="71">
        <f>TSM!F50</f>
        <v>0</v>
      </c>
      <c r="I50" s="71">
        <f>LBMA!F50</f>
        <v>0</v>
      </c>
      <c r="J50" s="71" t="str">
        <f>'CDDGMSC (Previous assessment)'!F50</f>
        <v>N/A</v>
      </c>
      <c r="K50" s="71">
        <f>'ITA Tin (Previous assessment)'!F50</f>
        <v>2</v>
      </c>
      <c r="L50" s="71">
        <f>'RMAP Tin &amp; Tantalum (previous a'!F50</f>
        <v>0</v>
      </c>
      <c r="M50" s="71">
        <f>'RMAP Tungsten'!F50</f>
        <v>0</v>
      </c>
      <c r="N50" s="71">
        <f>'RMAP Gold (previous assessment)'!F50</f>
        <v>0</v>
      </c>
      <c r="O50" s="71">
        <f>'RMAP Cobalt'!F50</f>
        <v>0</v>
      </c>
      <c r="P50" s="71">
        <f>'WGC-RGMPs (previous assessment)'!F50</f>
        <v>2</v>
      </c>
      <c r="Q50" s="71">
        <f>IFC!F50</f>
        <v>0</v>
      </c>
      <c r="R50" s="71">
        <f>'RMI ASM Cobalt'!F50</f>
        <v>0</v>
      </c>
      <c r="S50" s="71">
        <f>Fairmined!F50</f>
        <v>0</v>
      </c>
      <c r="T50" s="71">
        <f>'Fairtrade Gold (previous assess'!F50</f>
        <v>0</v>
      </c>
      <c r="U50" s="71">
        <f>'CRAFT 2.0 (Previous assessment)'!F50</f>
        <v>2</v>
      </c>
      <c r="V50" s="71">
        <f>'RMAP Agnostic'!F50</f>
        <v>0</v>
      </c>
      <c r="W50" s="71">
        <f>'RMI ESG (Previous assessment)'!F50</f>
        <v>2</v>
      </c>
      <c r="X50" s="71">
        <f>'ASI (Previous assessment)'!F50</f>
        <v>2</v>
      </c>
      <c r="Y50" s="71">
        <f>'GS4GG (Previous assessment)'!F50</f>
        <v>0</v>
      </c>
      <c r="Z50" s="72">
        <f>ResponsibleSteel!F50</f>
        <v>0</v>
      </c>
      <c r="AA50" s="71">
        <f>'SA8000'!G53</f>
        <v>0</v>
      </c>
      <c r="AB50" s="71" t="e">
        <f t="shared" ref="AB50:BA50" si="41">#REF!</f>
        <v>#REF!</v>
      </c>
      <c r="AC50" s="71" t="e">
        <f t="shared" si="41"/>
        <v>#REF!</v>
      </c>
      <c r="AD50" s="71" t="e">
        <f t="shared" si="41"/>
        <v>#REF!</v>
      </c>
      <c r="AE50" s="71" t="e">
        <f t="shared" si="41"/>
        <v>#REF!</v>
      </c>
      <c r="AF50" s="71" t="e">
        <f t="shared" si="41"/>
        <v>#REF!</v>
      </c>
      <c r="AG50" s="71" t="e">
        <f t="shared" si="41"/>
        <v>#REF!</v>
      </c>
      <c r="AH50" s="71" t="e">
        <f t="shared" si="41"/>
        <v>#REF!</v>
      </c>
      <c r="AI50" s="71" t="e">
        <f t="shared" si="41"/>
        <v>#REF!</v>
      </c>
      <c r="AJ50" s="71" t="e">
        <f t="shared" si="41"/>
        <v>#REF!</v>
      </c>
      <c r="AK50" s="72" t="e">
        <f t="shared" si="41"/>
        <v>#REF!</v>
      </c>
      <c r="AL50" s="71" t="e">
        <f t="shared" si="41"/>
        <v>#REF!</v>
      </c>
      <c r="AM50" s="71" t="e">
        <f t="shared" si="41"/>
        <v>#REF!</v>
      </c>
      <c r="AN50" s="71" t="e">
        <f t="shared" si="41"/>
        <v>#REF!</v>
      </c>
      <c r="AO50" s="71" t="e">
        <f t="shared" si="41"/>
        <v>#REF!</v>
      </c>
      <c r="AP50" s="71" t="e">
        <f t="shared" si="41"/>
        <v>#REF!</v>
      </c>
      <c r="AQ50" s="71" t="e">
        <f t="shared" si="41"/>
        <v>#REF!</v>
      </c>
      <c r="AR50" s="71" t="e">
        <f t="shared" si="41"/>
        <v>#REF!</v>
      </c>
      <c r="AS50" s="71" t="e">
        <f t="shared" si="41"/>
        <v>#REF!</v>
      </c>
      <c r="AT50" s="71" t="e">
        <f t="shared" si="41"/>
        <v>#REF!</v>
      </c>
      <c r="AU50" s="272" t="e">
        <f t="shared" si="41"/>
        <v>#REF!</v>
      </c>
      <c r="AV50" s="71" t="e">
        <f t="shared" si="41"/>
        <v>#REF!</v>
      </c>
      <c r="AW50" s="71" t="e">
        <f t="shared" si="41"/>
        <v>#REF!</v>
      </c>
      <c r="AX50" s="71" t="e">
        <f t="shared" si="41"/>
        <v>#REF!</v>
      </c>
      <c r="AY50" s="71" t="e">
        <f t="shared" si="41"/>
        <v>#REF!</v>
      </c>
      <c r="AZ50" s="71" t="e">
        <f t="shared" si="41"/>
        <v>#REF!</v>
      </c>
      <c r="BA50" s="71" t="e">
        <f t="shared" si="41"/>
        <v>#REF!</v>
      </c>
    </row>
    <row r="51" spans="1:53" ht="15.75" customHeight="1" x14ac:dyDescent="0.25">
      <c r="A51" s="69" t="s">
        <v>320</v>
      </c>
      <c r="B51" s="69" t="s">
        <v>321</v>
      </c>
      <c r="C51" s="75">
        <v>8</v>
      </c>
      <c r="D51" s="76" t="s">
        <v>367</v>
      </c>
      <c r="E51" s="76" t="s">
        <v>372</v>
      </c>
      <c r="F51" s="71">
        <f>'ICMM (Previous assessment)'!F51</f>
        <v>0</v>
      </c>
      <c r="G51" s="271">
        <f>IRMA!F51</f>
        <v>0</v>
      </c>
      <c r="H51" s="71">
        <f>TSM!F51</f>
        <v>0</v>
      </c>
      <c r="I51" s="71">
        <f>LBMA!F51</f>
        <v>0</v>
      </c>
      <c r="J51" s="71">
        <f>'CDDGMSC (Previous assessment)'!F51</f>
        <v>2</v>
      </c>
      <c r="K51" s="71">
        <f>'ITA Tin (Previous assessment)'!F51</f>
        <v>2</v>
      </c>
      <c r="L51" s="71">
        <f>'RMAP Tin &amp; Tantalum (previous a'!F51</f>
        <v>0</v>
      </c>
      <c r="M51" s="71">
        <f>'RMAP Tungsten'!F51</f>
        <v>0</v>
      </c>
      <c r="N51" s="71">
        <f>'RMAP Gold (previous assessment)'!F51</f>
        <v>1</v>
      </c>
      <c r="O51" s="71">
        <f>'RMAP Cobalt'!F51</f>
        <v>0</v>
      </c>
      <c r="P51" s="71">
        <f>'WGC-RGMPs (previous assessment)'!F51</f>
        <v>2</v>
      </c>
      <c r="Q51" s="71">
        <f>IFC!F51</f>
        <v>0</v>
      </c>
      <c r="R51" s="71">
        <f>'RMI ASM Cobalt'!F51</f>
        <v>0</v>
      </c>
      <c r="S51" s="71">
        <f>Fairmined!F51</f>
        <v>0</v>
      </c>
      <c r="T51" s="71">
        <f>'Fairtrade Gold (previous assess'!F51</f>
        <v>0</v>
      </c>
      <c r="U51" s="71">
        <f>'CRAFT 2.0 (Previous assessment)'!F51</f>
        <v>2</v>
      </c>
      <c r="V51" s="71">
        <f>'RMAP Agnostic'!F51</f>
        <v>0</v>
      </c>
      <c r="W51" s="71">
        <f>'RMI ESG (Previous assessment)'!F51</f>
        <v>1</v>
      </c>
      <c r="X51" s="71">
        <f>'ASI (Previous assessment)'!F51</f>
        <v>0</v>
      </c>
      <c r="Y51" s="71">
        <f>'GS4GG (Previous assessment)'!F51</f>
        <v>0</v>
      </c>
      <c r="Z51" s="72">
        <f>ResponsibleSteel!F51</f>
        <v>0</v>
      </c>
      <c r="AA51" s="71">
        <f>'SA8000'!G54</f>
        <v>0</v>
      </c>
      <c r="AB51" s="71" t="e">
        <f t="shared" ref="AB51:BA51" si="42">#REF!</f>
        <v>#REF!</v>
      </c>
      <c r="AC51" s="71" t="e">
        <f t="shared" si="42"/>
        <v>#REF!</v>
      </c>
      <c r="AD51" s="71" t="e">
        <f t="shared" si="42"/>
        <v>#REF!</v>
      </c>
      <c r="AE51" s="71" t="e">
        <f t="shared" si="42"/>
        <v>#REF!</v>
      </c>
      <c r="AF51" s="71" t="e">
        <f t="shared" si="42"/>
        <v>#REF!</v>
      </c>
      <c r="AG51" s="71" t="e">
        <f t="shared" si="42"/>
        <v>#REF!</v>
      </c>
      <c r="AH51" s="71" t="e">
        <f t="shared" si="42"/>
        <v>#REF!</v>
      </c>
      <c r="AI51" s="71" t="e">
        <f t="shared" si="42"/>
        <v>#REF!</v>
      </c>
      <c r="AJ51" s="71" t="e">
        <f t="shared" si="42"/>
        <v>#REF!</v>
      </c>
      <c r="AK51" s="72" t="e">
        <f t="shared" si="42"/>
        <v>#REF!</v>
      </c>
      <c r="AL51" s="71" t="e">
        <f t="shared" si="42"/>
        <v>#REF!</v>
      </c>
      <c r="AM51" s="71" t="e">
        <f t="shared" si="42"/>
        <v>#REF!</v>
      </c>
      <c r="AN51" s="71" t="e">
        <f t="shared" si="42"/>
        <v>#REF!</v>
      </c>
      <c r="AO51" s="71" t="e">
        <f t="shared" si="42"/>
        <v>#REF!</v>
      </c>
      <c r="AP51" s="71" t="e">
        <f t="shared" si="42"/>
        <v>#REF!</v>
      </c>
      <c r="AQ51" s="71" t="e">
        <f t="shared" si="42"/>
        <v>#REF!</v>
      </c>
      <c r="AR51" s="71" t="e">
        <f t="shared" si="42"/>
        <v>#REF!</v>
      </c>
      <c r="AS51" s="71" t="e">
        <f t="shared" si="42"/>
        <v>#REF!</v>
      </c>
      <c r="AT51" s="71" t="e">
        <f t="shared" si="42"/>
        <v>#REF!</v>
      </c>
      <c r="AU51" s="272" t="e">
        <f t="shared" si="42"/>
        <v>#REF!</v>
      </c>
      <c r="AV51" s="71" t="e">
        <f t="shared" si="42"/>
        <v>#REF!</v>
      </c>
      <c r="AW51" s="71" t="e">
        <f t="shared" si="42"/>
        <v>#REF!</v>
      </c>
      <c r="AX51" s="71" t="e">
        <f t="shared" si="42"/>
        <v>#REF!</v>
      </c>
      <c r="AY51" s="71" t="e">
        <f t="shared" si="42"/>
        <v>#REF!</v>
      </c>
      <c r="AZ51" s="71" t="e">
        <f t="shared" si="42"/>
        <v>#REF!</v>
      </c>
      <c r="BA51" s="71" t="e">
        <f t="shared" si="42"/>
        <v>#REF!</v>
      </c>
    </row>
    <row r="52" spans="1:53" ht="15.75" customHeight="1" x14ac:dyDescent="0.25">
      <c r="A52" s="69" t="s">
        <v>320</v>
      </c>
      <c r="B52" s="69" t="s">
        <v>321</v>
      </c>
      <c r="C52" s="75">
        <v>8</v>
      </c>
      <c r="D52" s="76" t="s">
        <v>367</v>
      </c>
      <c r="E52" s="76" t="s">
        <v>373</v>
      </c>
      <c r="F52" s="71">
        <f>'ICMM (Previous assessment)'!F52</f>
        <v>1</v>
      </c>
      <c r="G52" s="271">
        <f>IRMA!F52</f>
        <v>0</v>
      </c>
      <c r="H52" s="71">
        <f>TSM!F52</f>
        <v>0</v>
      </c>
      <c r="I52" s="71">
        <f>LBMA!F52</f>
        <v>0</v>
      </c>
      <c r="J52" s="71">
        <f>'CDDGMSC (Previous assessment)'!F52</f>
        <v>1</v>
      </c>
      <c r="K52" s="71">
        <f>'ITA Tin (Previous assessment)'!F52</f>
        <v>0</v>
      </c>
      <c r="L52" s="71">
        <f>'RMAP Tin &amp; Tantalum (previous a'!F52</f>
        <v>0</v>
      </c>
      <c r="M52" s="71">
        <f>'RMAP Tungsten'!F52</f>
        <v>0</v>
      </c>
      <c r="N52" s="71">
        <f>'RMAP Gold (previous assessment)'!F52</f>
        <v>0</v>
      </c>
      <c r="O52" s="71">
        <f>'RMAP Cobalt'!F52</f>
        <v>0</v>
      </c>
      <c r="P52" s="71">
        <f>'WGC-RGMPs (previous assessment)'!F52</f>
        <v>2</v>
      </c>
      <c r="Q52" s="71">
        <f>IFC!F52</f>
        <v>0</v>
      </c>
      <c r="R52" s="71">
        <f>'RMI ASM Cobalt'!F52</f>
        <v>0</v>
      </c>
      <c r="S52" s="71">
        <f>Fairmined!F52</f>
        <v>0</v>
      </c>
      <c r="T52" s="71">
        <f>'Fairtrade Gold (previous assess'!F52</f>
        <v>0</v>
      </c>
      <c r="U52" s="71">
        <f>'CRAFT 2.0 (Previous assessment)'!F52</f>
        <v>0</v>
      </c>
      <c r="V52" s="71">
        <f>'RMAP Agnostic'!F52</f>
        <v>0</v>
      </c>
      <c r="W52" s="71">
        <f>'RMI ESG (Previous assessment)'!F52</f>
        <v>0</v>
      </c>
      <c r="X52" s="71">
        <f>'ASI (Previous assessment)'!F52</f>
        <v>2</v>
      </c>
      <c r="Y52" s="71">
        <f>'GS4GG (Previous assessment)'!F52</f>
        <v>0</v>
      </c>
      <c r="Z52" s="72">
        <f>ResponsibleSteel!F52</f>
        <v>0</v>
      </c>
      <c r="AA52" s="71">
        <f>'SA8000'!G55</f>
        <v>0</v>
      </c>
      <c r="AB52" s="71" t="e">
        <f t="shared" ref="AB52:BA52" si="43">#REF!</f>
        <v>#REF!</v>
      </c>
      <c r="AC52" s="71" t="e">
        <f t="shared" si="43"/>
        <v>#REF!</v>
      </c>
      <c r="AD52" s="71" t="e">
        <f t="shared" si="43"/>
        <v>#REF!</v>
      </c>
      <c r="AE52" s="71" t="e">
        <f t="shared" si="43"/>
        <v>#REF!</v>
      </c>
      <c r="AF52" s="71" t="e">
        <f t="shared" si="43"/>
        <v>#REF!</v>
      </c>
      <c r="AG52" s="71" t="e">
        <f t="shared" si="43"/>
        <v>#REF!</v>
      </c>
      <c r="AH52" s="71" t="e">
        <f t="shared" si="43"/>
        <v>#REF!</v>
      </c>
      <c r="AI52" s="71" t="e">
        <f t="shared" si="43"/>
        <v>#REF!</v>
      </c>
      <c r="AJ52" s="71" t="e">
        <f t="shared" si="43"/>
        <v>#REF!</v>
      </c>
      <c r="AK52" s="72" t="e">
        <f t="shared" si="43"/>
        <v>#REF!</v>
      </c>
      <c r="AL52" s="71" t="e">
        <f t="shared" si="43"/>
        <v>#REF!</v>
      </c>
      <c r="AM52" s="71" t="e">
        <f t="shared" si="43"/>
        <v>#REF!</v>
      </c>
      <c r="AN52" s="71" t="e">
        <f t="shared" si="43"/>
        <v>#REF!</v>
      </c>
      <c r="AO52" s="71" t="e">
        <f t="shared" si="43"/>
        <v>#REF!</v>
      </c>
      <c r="AP52" s="71" t="e">
        <f t="shared" si="43"/>
        <v>#REF!</v>
      </c>
      <c r="AQ52" s="71" t="e">
        <f t="shared" si="43"/>
        <v>#REF!</v>
      </c>
      <c r="AR52" s="71" t="e">
        <f t="shared" si="43"/>
        <v>#REF!</v>
      </c>
      <c r="AS52" s="71" t="e">
        <f t="shared" si="43"/>
        <v>#REF!</v>
      </c>
      <c r="AT52" s="71" t="e">
        <f t="shared" si="43"/>
        <v>#REF!</v>
      </c>
      <c r="AU52" s="272" t="e">
        <f t="shared" si="43"/>
        <v>#REF!</v>
      </c>
      <c r="AV52" s="71" t="e">
        <f t="shared" si="43"/>
        <v>#REF!</v>
      </c>
      <c r="AW52" s="71" t="e">
        <f t="shared" si="43"/>
        <v>#REF!</v>
      </c>
      <c r="AX52" s="71" t="e">
        <f t="shared" si="43"/>
        <v>#REF!</v>
      </c>
      <c r="AY52" s="71" t="e">
        <f t="shared" si="43"/>
        <v>#REF!</v>
      </c>
      <c r="AZ52" s="71" t="e">
        <f t="shared" si="43"/>
        <v>#REF!</v>
      </c>
      <c r="BA52" s="71" t="e">
        <f t="shared" si="43"/>
        <v>#REF!</v>
      </c>
    </row>
    <row r="53" spans="1:53" ht="15.75" customHeight="1" x14ac:dyDescent="0.25">
      <c r="A53" s="69" t="s">
        <v>320</v>
      </c>
      <c r="B53" s="69" t="s">
        <v>321</v>
      </c>
      <c r="C53" s="75">
        <v>8</v>
      </c>
      <c r="D53" s="76" t="s">
        <v>367</v>
      </c>
      <c r="E53" s="76" t="s">
        <v>374</v>
      </c>
      <c r="F53" s="71">
        <f>'ICMM (Previous assessment)'!F53</f>
        <v>2</v>
      </c>
      <c r="G53" s="271">
        <f>IRMA!F53</f>
        <v>0</v>
      </c>
      <c r="H53" s="71">
        <f>TSM!F53</f>
        <v>0</v>
      </c>
      <c r="I53" s="71">
        <f>LBMA!F53</f>
        <v>0</v>
      </c>
      <c r="J53" s="71">
        <f>'CDDGMSC (Previous assessment)'!F53</f>
        <v>2</v>
      </c>
      <c r="K53" s="71">
        <f>'ITA Tin (Previous assessment)'!F53</f>
        <v>0</v>
      </c>
      <c r="L53" s="71">
        <f>'RMAP Tin &amp; Tantalum (previous a'!F53</f>
        <v>0</v>
      </c>
      <c r="M53" s="71">
        <f>'RMAP Tungsten'!F53</f>
        <v>0</v>
      </c>
      <c r="N53" s="71">
        <f>'RMAP Gold (previous assessment)'!F53</f>
        <v>0</v>
      </c>
      <c r="O53" s="71">
        <f>'RMAP Cobalt'!F53</f>
        <v>0</v>
      </c>
      <c r="P53" s="71">
        <f>'WGC-RGMPs (previous assessment)'!F53</f>
        <v>0</v>
      </c>
      <c r="Q53" s="71">
        <f>IFC!F53</f>
        <v>0</v>
      </c>
      <c r="R53" s="71">
        <f>'RMI ASM Cobalt'!F53</f>
        <v>0</v>
      </c>
      <c r="S53" s="71">
        <f>Fairmined!F53</f>
        <v>0</v>
      </c>
      <c r="T53" s="71">
        <f>'Fairtrade Gold (previous assess'!F53</f>
        <v>0</v>
      </c>
      <c r="U53" s="71">
        <f>'CRAFT 2.0 (Previous assessment)'!F53</f>
        <v>0</v>
      </c>
      <c r="V53" s="71">
        <f>'RMAP Agnostic'!F53</f>
        <v>0</v>
      </c>
      <c r="W53" s="71">
        <f>'RMI ESG (Previous assessment)'!F53</f>
        <v>1</v>
      </c>
      <c r="X53" s="71">
        <f>'ASI (Previous assessment)'!F53</f>
        <v>0</v>
      </c>
      <c r="Y53" s="71">
        <f>'GS4GG (Previous assessment)'!F53</f>
        <v>0</v>
      </c>
      <c r="Z53" s="72">
        <f>ResponsibleSteel!F53</f>
        <v>0</v>
      </c>
      <c r="AA53" s="71">
        <f>'SA8000'!G56</f>
        <v>0</v>
      </c>
      <c r="AB53" s="71" t="e">
        <f t="shared" ref="AB53:BA53" si="44">#REF!</f>
        <v>#REF!</v>
      </c>
      <c r="AC53" s="71" t="e">
        <f t="shared" si="44"/>
        <v>#REF!</v>
      </c>
      <c r="AD53" s="71" t="e">
        <f t="shared" si="44"/>
        <v>#REF!</v>
      </c>
      <c r="AE53" s="71" t="e">
        <f t="shared" si="44"/>
        <v>#REF!</v>
      </c>
      <c r="AF53" s="71" t="e">
        <f t="shared" si="44"/>
        <v>#REF!</v>
      </c>
      <c r="AG53" s="71" t="e">
        <f t="shared" si="44"/>
        <v>#REF!</v>
      </c>
      <c r="AH53" s="71" t="e">
        <f t="shared" si="44"/>
        <v>#REF!</v>
      </c>
      <c r="AI53" s="71" t="e">
        <f t="shared" si="44"/>
        <v>#REF!</v>
      </c>
      <c r="AJ53" s="71" t="e">
        <f t="shared" si="44"/>
        <v>#REF!</v>
      </c>
      <c r="AK53" s="72" t="e">
        <f t="shared" si="44"/>
        <v>#REF!</v>
      </c>
      <c r="AL53" s="71" t="e">
        <f t="shared" si="44"/>
        <v>#REF!</v>
      </c>
      <c r="AM53" s="71" t="e">
        <f t="shared" si="44"/>
        <v>#REF!</v>
      </c>
      <c r="AN53" s="71" t="e">
        <f t="shared" si="44"/>
        <v>#REF!</v>
      </c>
      <c r="AO53" s="71" t="e">
        <f t="shared" si="44"/>
        <v>#REF!</v>
      </c>
      <c r="AP53" s="71" t="e">
        <f t="shared" si="44"/>
        <v>#REF!</v>
      </c>
      <c r="AQ53" s="71" t="e">
        <f t="shared" si="44"/>
        <v>#REF!</v>
      </c>
      <c r="AR53" s="71" t="e">
        <f t="shared" si="44"/>
        <v>#REF!</v>
      </c>
      <c r="AS53" s="71" t="e">
        <f t="shared" si="44"/>
        <v>#REF!</v>
      </c>
      <c r="AT53" s="71" t="e">
        <f t="shared" si="44"/>
        <v>#REF!</v>
      </c>
      <c r="AU53" s="272" t="e">
        <f t="shared" si="44"/>
        <v>#REF!</v>
      </c>
      <c r="AV53" s="71" t="e">
        <f t="shared" si="44"/>
        <v>#REF!</v>
      </c>
      <c r="AW53" s="71" t="e">
        <f t="shared" si="44"/>
        <v>#REF!</v>
      </c>
      <c r="AX53" s="71" t="e">
        <f t="shared" si="44"/>
        <v>#REF!</v>
      </c>
      <c r="AY53" s="71" t="e">
        <f t="shared" si="44"/>
        <v>#REF!</v>
      </c>
      <c r="AZ53" s="71" t="e">
        <f t="shared" si="44"/>
        <v>#REF!</v>
      </c>
      <c r="BA53" s="71" t="e">
        <f t="shared" si="44"/>
        <v>#REF!</v>
      </c>
    </row>
    <row r="54" spans="1:53" ht="15.75" customHeight="1" x14ac:dyDescent="0.25">
      <c r="A54" s="69" t="s">
        <v>320</v>
      </c>
      <c r="B54" s="69" t="s">
        <v>321</v>
      </c>
      <c r="C54" s="75">
        <v>8</v>
      </c>
      <c r="D54" s="76" t="s">
        <v>367</v>
      </c>
      <c r="E54" s="76" t="s">
        <v>375</v>
      </c>
      <c r="F54" s="71">
        <f>'ICMM (Previous assessment)'!F54</f>
        <v>0</v>
      </c>
      <c r="G54" s="271">
        <f>IRMA!F54</f>
        <v>0</v>
      </c>
      <c r="H54" s="71">
        <f>TSM!F54</f>
        <v>0</v>
      </c>
      <c r="I54" s="71">
        <f>LBMA!F54</f>
        <v>0</v>
      </c>
      <c r="J54" s="71">
        <f>'CDDGMSC (Previous assessment)'!F54</f>
        <v>1</v>
      </c>
      <c r="K54" s="71">
        <f>'ITA Tin (Previous assessment)'!F54</f>
        <v>0</v>
      </c>
      <c r="L54" s="71">
        <f>'RMAP Tin &amp; Tantalum (previous a'!F54</f>
        <v>0</v>
      </c>
      <c r="M54" s="71">
        <f>'RMAP Tungsten'!F54</f>
        <v>0</v>
      </c>
      <c r="N54" s="71">
        <f>'RMAP Gold (previous assessment)'!F54</f>
        <v>0</v>
      </c>
      <c r="O54" s="71">
        <f>'RMAP Cobalt'!F54</f>
        <v>0</v>
      </c>
      <c r="P54" s="71">
        <f>'WGC-RGMPs (previous assessment)'!F54</f>
        <v>0</v>
      </c>
      <c r="Q54" s="71">
        <f>IFC!F54</f>
        <v>0</v>
      </c>
      <c r="R54" s="71">
        <f>'RMI ASM Cobalt'!F54</f>
        <v>0</v>
      </c>
      <c r="S54" s="71">
        <f>Fairmined!F54</f>
        <v>0</v>
      </c>
      <c r="T54" s="71">
        <f>'Fairtrade Gold (previous assess'!F54</f>
        <v>0</v>
      </c>
      <c r="U54" s="71">
        <f>'CRAFT 2.0 (Previous assessment)'!F54</f>
        <v>0</v>
      </c>
      <c r="V54" s="71">
        <f>'RMAP Agnostic'!F54</f>
        <v>0</v>
      </c>
      <c r="W54" s="71">
        <f>'RMI ESG (Previous assessment)'!F54</f>
        <v>1</v>
      </c>
      <c r="X54" s="71">
        <f>'ASI (Previous assessment)'!F54</f>
        <v>0</v>
      </c>
      <c r="Y54" s="71">
        <f>'GS4GG (Previous assessment)'!F54</f>
        <v>0</v>
      </c>
      <c r="Z54" s="72">
        <f>ResponsibleSteel!F54</f>
        <v>0</v>
      </c>
      <c r="AA54" s="71">
        <f>'SA8000'!G57</f>
        <v>0</v>
      </c>
      <c r="AB54" s="71" t="e">
        <f t="shared" ref="AB54:BA54" si="45">#REF!</f>
        <v>#REF!</v>
      </c>
      <c r="AC54" s="71" t="e">
        <f t="shared" si="45"/>
        <v>#REF!</v>
      </c>
      <c r="AD54" s="71" t="e">
        <f t="shared" si="45"/>
        <v>#REF!</v>
      </c>
      <c r="AE54" s="71" t="e">
        <f t="shared" si="45"/>
        <v>#REF!</v>
      </c>
      <c r="AF54" s="71" t="e">
        <f t="shared" si="45"/>
        <v>#REF!</v>
      </c>
      <c r="AG54" s="71" t="e">
        <f t="shared" si="45"/>
        <v>#REF!</v>
      </c>
      <c r="AH54" s="71" t="e">
        <f t="shared" si="45"/>
        <v>#REF!</v>
      </c>
      <c r="AI54" s="71" t="e">
        <f t="shared" si="45"/>
        <v>#REF!</v>
      </c>
      <c r="AJ54" s="71" t="e">
        <f t="shared" si="45"/>
        <v>#REF!</v>
      </c>
      <c r="AK54" s="72" t="e">
        <f t="shared" si="45"/>
        <v>#REF!</v>
      </c>
      <c r="AL54" s="71" t="e">
        <f t="shared" si="45"/>
        <v>#REF!</v>
      </c>
      <c r="AM54" s="71" t="e">
        <f t="shared" si="45"/>
        <v>#REF!</v>
      </c>
      <c r="AN54" s="71" t="e">
        <f t="shared" si="45"/>
        <v>#REF!</v>
      </c>
      <c r="AO54" s="71" t="e">
        <f t="shared" si="45"/>
        <v>#REF!</v>
      </c>
      <c r="AP54" s="71" t="e">
        <f t="shared" si="45"/>
        <v>#REF!</v>
      </c>
      <c r="AQ54" s="71" t="e">
        <f t="shared" si="45"/>
        <v>#REF!</v>
      </c>
      <c r="AR54" s="71" t="e">
        <f t="shared" si="45"/>
        <v>#REF!</v>
      </c>
      <c r="AS54" s="71" t="e">
        <f t="shared" si="45"/>
        <v>#REF!</v>
      </c>
      <c r="AT54" s="71" t="e">
        <f t="shared" si="45"/>
        <v>#REF!</v>
      </c>
      <c r="AU54" s="272" t="e">
        <f t="shared" si="45"/>
        <v>#REF!</v>
      </c>
      <c r="AV54" s="71" t="e">
        <f t="shared" si="45"/>
        <v>#REF!</v>
      </c>
      <c r="AW54" s="71" t="e">
        <f t="shared" si="45"/>
        <v>#REF!</v>
      </c>
      <c r="AX54" s="71" t="e">
        <f t="shared" si="45"/>
        <v>#REF!</v>
      </c>
      <c r="AY54" s="71" t="e">
        <f t="shared" si="45"/>
        <v>#REF!</v>
      </c>
      <c r="AZ54" s="71" t="e">
        <f t="shared" si="45"/>
        <v>#REF!</v>
      </c>
      <c r="BA54" s="71" t="e">
        <f t="shared" si="45"/>
        <v>#REF!</v>
      </c>
    </row>
    <row r="55" spans="1:53" ht="15.75" customHeight="1" x14ac:dyDescent="0.25">
      <c r="A55" s="69" t="s">
        <v>320</v>
      </c>
      <c r="B55" s="69" t="s">
        <v>321</v>
      </c>
      <c r="C55" s="70">
        <v>9</v>
      </c>
      <c r="D55" s="69" t="s">
        <v>376</v>
      </c>
      <c r="E55" s="76" t="s">
        <v>377</v>
      </c>
      <c r="F55" s="71">
        <f>'ICMM (Previous assessment)'!F55</f>
        <v>2</v>
      </c>
      <c r="G55" s="271">
        <f>IRMA!F55</f>
        <v>0</v>
      </c>
      <c r="H55" s="71">
        <f>TSM!F55</f>
        <v>0</v>
      </c>
      <c r="I55" s="71">
        <f>LBMA!F55</f>
        <v>0</v>
      </c>
      <c r="J55" s="71" t="str">
        <f>'CDDGMSC (Previous assessment)'!F55</f>
        <v>N/A</v>
      </c>
      <c r="K55" s="71">
        <f>'ITA Tin (Previous assessment)'!F55</f>
        <v>0</v>
      </c>
      <c r="L55" s="71">
        <f>'RMAP Tin &amp; Tantalum (previous a'!F55</f>
        <v>0</v>
      </c>
      <c r="M55" s="71">
        <f>'RMAP Tungsten'!F55</f>
        <v>0</v>
      </c>
      <c r="N55" s="71">
        <f>'RMAP Gold (previous assessment)'!F55</f>
        <v>0</v>
      </c>
      <c r="O55" s="71">
        <f>'RMAP Cobalt'!F55</f>
        <v>0</v>
      </c>
      <c r="P55" s="71">
        <f>'WGC-RGMPs (previous assessment)'!F55</f>
        <v>2</v>
      </c>
      <c r="Q55" s="71">
        <f>IFC!F55</f>
        <v>0</v>
      </c>
      <c r="R55" s="71">
        <f>'RMI ASM Cobalt'!F55</f>
        <v>0</v>
      </c>
      <c r="S55" s="71">
        <f>Fairmined!F55</f>
        <v>0</v>
      </c>
      <c r="T55" s="71">
        <f>'Fairtrade Gold (previous assess'!F55</f>
        <v>0</v>
      </c>
      <c r="U55" s="71">
        <f>'CRAFT 2.0 (Previous assessment)'!F55</f>
        <v>2</v>
      </c>
      <c r="V55" s="71">
        <f>'RMAP Agnostic'!F55</f>
        <v>0</v>
      </c>
      <c r="W55" s="71">
        <f>'RMI ESG (Previous assessment)'!F55</f>
        <v>0</v>
      </c>
      <c r="X55" s="71">
        <f>'ASI (Previous assessment)'!F55</f>
        <v>2</v>
      </c>
      <c r="Y55" s="71">
        <f>'GS4GG (Previous assessment)'!F55</f>
        <v>0</v>
      </c>
      <c r="Z55" s="72">
        <f>ResponsibleSteel!F55</f>
        <v>0</v>
      </c>
      <c r="AA55" s="71">
        <f>'SA8000'!G58</f>
        <v>0</v>
      </c>
      <c r="AB55" s="71" t="e">
        <f t="shared" ref="AB55:BA55" si="46">#REF!</f>
        <v>#REF!</v>
      </c>
      <c r="AC55" s="71" t="e">
        <f t="shared" si="46"/>
        <v>#REF!</v>
      </c>
      <c r="AD55" s="71" t="e">
        <f t="shared" si="46"/>
        <v>#REF!</v>
      </c>
      <c r="AE55" s="71" t="e">
        <f t="shared" si="46"/>
        <v>#REF!</v>
      </c>
      <c r="AF55" s="71" t="e">
        <f t="shared" si="46"/>
        <v>#REF!</v>
      </c>
      <c r="AG55" s="71" t="e">
        <f t="shared" si="46"/>
        <v>#REF!</v>
      </c>
      <c r="AH55" s="71" t="e">
        <f t="shared" si="46"/>
        <v>#REF!</v>
      </c>
      <c r="AI55" s="71" t="e">
        <f t="shared" si="46"/>
        <v>#REF!</v>
      </c>
      <c r="AJ55" s="71" t="e">
        <f t="shared" si="46"/>
        <v>#REF!</v>
      </c>
      <c r="AK55" s="72" t="e">
        <f t="shared" si="46"/>
        <v>#REF!</v>
      </c>
      <c r="AL55" s="71" t="e">
        <f t="shared" si="46"/>
        <v>#REF!</v>
      </c>
      <c r="AM55" s="71" t="e">
        <f t="shared" si="46"/>
        <v>#REF!</v>
      </c>
      <c r="AN55" s="71" t="e">
        <f t="shared" si="46"/>
        <v>#REF!</v>
      </c>
      <c r="AO55" s="71" t="e">
        <f t="shared" si="46"/>
        <v>#REF!</v>
      </c>
      <c r="AP55" s="71" t="e">
        <f t="shared" si="46"/>
        <v>#REF!</v>
      </c>
      <c r="AQ55" s="71" t="e">
        <f t="shared" si="46"/>
        <v>#REF!</v>
      </c>
      <c r="AR55" s="71" t="e">
        <f t="shared" si="46"/>
        <v>#REF!</v>
      </c>
      <c r="AS55" s="71" t="e">
        <f t="shared" si="46"/>
        <v>#REF!</v>
      </c>
      <c r="AT55" s="71" t="e">
        <f t="shared" si="46"/>
        <v>#REF!</v>
      </c>
      <c r="AU55" s="272" t="e">
        <f t="shared" si="46"/>
        <v>#REF!</v>
      </c>
      <c r="AV55" s="71" t="e">
        <f t="shared" si="46"/>
        <v>#REF!</v>
      </c>
      <c r="AW55" s="71" t="e">
        <f t="shared" si="46"/>
        <v>#REF!</v>
      </c>
      <c r="AX55" s="71" t="e">
        <f t="shared" si="46"/>
        <v>#REF!</v>
      </c>
      <c r="AY55" s="71" t="e">
        <f t="shared" si="46"/>
        <v>#REF!</v>
      </c>
      <c r="AZ55" s="71" t="e">
        <f t="shared" si="46"/>
        <v>#REF!</v>
      </c>
      <c r="BA55" s="71" t="e">
        <f t="shared" si="46"/>
        <v>#REF!</v>
      </c>
    </row>
    <row r="56" spans="1:53" ht="15.75" customHeight="1" x14ac:dyDescent="0.25">
      <c r="A56" s="69" t="s">
        <v>320</v>
      </c>
      <c r="B56" s="69" t="s">
        <v>321</v>
      </c>
      <c r="C56" s="70">
        <v>9</v>
      </c>
      <c r="D56" s="69" t="s">
        <v>376</v>
      </c>
      <c r="E56" s="76" t="s">
        <v>378</v>
      </c>
      <c r="F56" s="71">
        <f>'ICMM (Previous assessment)'!F56</f>
        <v>0</v>
      </c>
      <c r="G56" s="271">
        <f>IRMA!F56</f>
        <v>0</v>
      </c>
      <c r="H56" s="71">
        <f>TSM!F56</f>
        <v>0</v>
      </c>
      <c r="I56" s="71">
        <f>LBMA!F56</f>
        <v>0</v>
      </c>
      <c r="J56" s="71" t="str">
        <f>'CDDGMSC (Previous assessment)'!F56</f>
        <v>N/A</v>
      </c>
      <c r="K56" s="71">
        <f>'ITA Tin (Previous assessment)'!F56</f>
        <v>0</v>
      </c>
      <c r="L56" s="71">
        <f>'RMAP Tin &amp; Tantalum (previous a'!F56</f>
        <v>0</v>
      </c>
      <c r="M56" s="71">
        <f>'RMAP Tungsten'!F56</f>
        <v>0</v>
      </c>
      <c r="N56" s="71">
        <f>'RMAP Gold (previous assessment)'!F56</f>
        <v>0</v>
      </c>
      <c r="O56" s="71">
        <f>'RMAP Cobalt'!F56</f>
        <v>0</v>
      </c>
      <c r="P56" s="71">
        <f>'WGC-RGMPs (previous assessment)'!F56</f>
        <v>1</v>
      </c>
      <c r="Q56" s="71">
        <f>IFC!F56</f>
        <v>0</v>
      </c>
      <c r="R56" s="71">
        <f>'RMI ASM Cobalt'!F56</f>
        <v>0</v>
      </c>
      <c r="S56" s="71">
        <f>Fairmined!F56</f>
        <v>0</v>
      </c>
      <c r="T56" s="71">
        <f>'Fairtrade Gold (previous assess'!F56</f>
        <v>0</v>
      </c>
      <c r="U56" s="71">
        <f>'CRAFT 2.0 (Previous assessment)'!F56</f>
        <v>0</v>
      </c>
      <c r="V56" s="71">
        <f>'RMAP Agnostic'!F56</f>
        <v>0</v>
      </c>
      <c r="W56" s="71">
        <f>'RMI ESG (Previous assessment)'!F56</f>
        <v>0</v>
      </c>
      <c r="X56" s="71">
        <f>'ASI (Previous assessment)'!F56</f>
        <v>1</v>
      </c>
      <c r="Y56" s="71">
        <f>'GS4GG (Previous assessment)'!F56</f>
        <v>0</v>
      </c>
      <c r="Z56" s="72">
        <f>ResponsibleSteel!F56</f>
        <v>0</v>
      </c>
      <c r="AA56" s="71">
        <f>'SA8000'!G59</f>
        <v>0</v>
      </c>
      <c r="AB56" s="71" t="e">
        <f t="shared" ref="AB56:BA56" si="47">#REF!</f>
        <v>#REF!</v>
      </c>
      <c r="AC56" s="71" t="e">
        <f t="shared" si="47"/>
        <v>#REF!</v>
      </c>
      <c r="AD56" s="71" t="e">
        <f t="shared" si="47"/>
        <v>#REF!</v>
      </c>
      <c r="AE56" s="71" t="e">
        <f t="shared" si="47"/>
        <v>#REF!</v>
      </c>
      <c r="AF56" s="71" t="e">
        <f t="shared" si="47"/>
        <v>#REF!</v>
      </c>
      <c r="AG56" s="71" t="e">
        <f t="shared" si="47"/>
        <v>#REF!</v>
      </c>
      <c r="AH56" s="71" t="e">
        <f t="shared" si="47"/>
        <v>#REF!</v>
      </c>
      <c r="AI56" s="71" t="e">
        <f t="shared" si="47"/>
        <v>#REF!</v>
      </c>
      <c r="AJ56" s="71" t="e">
        <f t="shared" si="47"/>
        <v>#REF!</v>
      </c>
      <c r="AK56" s="72" t="e">
        <f t="shared" si="47"/>
        <v>#REF!</v>
      </c>
      <c r="AL56" s="71" t="e">
        <f t="shared" si="47"/>
        <v>#REF!</v>
      </c>
      <c r="AM56" s="71" t="e">
        <f t="shared" si="47"/>
        <v>#REF!</v>
      </c>
      <c r="AN56" s="71" t="e">
        <f t="shared" si="47"/>
        <v>#REF!</v>
      </c>
      <c r="AO56" s="71" t="e">
        <f t="shared" si="47"/>
        <v>#REF!</v>
      </c>
      <c r="AP56" s="71" t="e">
        <f t="shared" si="47"/>
        <v>#REF!</v>
      </c>
      <c r="AQ56" s="71" t="e">
        <f t="shared" si="47"/>
        <v>#REF!</v>
      </c>
      <c r="AR56" s="71" t="e">
        <f t="shared" si="47"/>
        <v>#REF!</v>
      </c>
      <c r="AS56" s="71" t="e">
        <f t="shared" si="47"/>
        <v>#REF!</v>
      </c>
      <c r="AT56" s="71" t="e">
        <f t="shared" si="47"/>
        <v>#REF!</v>
      </c>
      <c r="AU56" s="272" t="e">
        <f t="shared" si="47"/>
        <v>#REF!</v>
      </c>
      <c r="AV56" s="71" t="e">
        <f t="shared" si="47"/>
        <v>#REF!</v>
      </c>
      <c r="AW56" s="71" t="e">
        <f t="shared" si="47"/>
        <v>#REF!</v>
      </c>
      <c r="AX56" s="71" t="e">
        <f t="shared" si="47"/>
        <v>#REF!</v>
      </c>
      <c r="AY56" s="71" t="e">
        <f t="shared" si="47"/>
        <v>#REF!</v>
      </c>
      <c r="AZ56" s="71" t="e">
        <f t="shared" si="47"/>
        <v>#REF!</v>
      </c>
      <c r="BA56" s="71" t="e">
        <f t="shared" si="47"/>
        <v>#REF!</v>
      </c>
    </row>
    <row r="57" spans="1:53" ht="15.75" customHeight="1" x14ac:dyDescent="0.25">
      <c r="A57" s="69" t="s">
        <v>320</v>
      </c>
      <c r="B57" s="69" t="s">
        <v>321</v>
      </c>
      <c r="C57" s="70">
        <v>9</v>
      </c>
      <c r="D57" s="69" t="s">
        <v>376</v>
      </c>
      <c r="E57" s="76" t="s">
        <v>379</v>
      </c>
      <c r="F57" s="71">
        <f>'ICMM (Previous assessment)'!F57</f>
        <v>2</v>
      </c>
      <c r="G57" s="271">
        <f>IRMA!F57</f>
        <v>0</v>
      </c>
      <c r="H57" s="71">
        <f>TSM!F57</f>
        <v>0</v>
      </c>
      <c r="I57" s="71">
        <f>LBMA!F57</f>
        <v>0</v>
      </c>
      <c r="J57" s="71" t="str">
        <f>'CDDGMSC (Previous assessment)'!F57</f>
        <v>N/A</v>
      </c>
      <c r="K57" s="71">
        <f>'ITA Tin (Previous assessment)'!F57</f>
        <v>1</v>
      </c>
      <c r="L57" s="71">
        <f>'RMAP Tin &amp; Tantalum (previous a'!F57</f>
        <v>0</v>
      </c>
      <c r="M57" s="71">
        <f>'RMAP Tungsten'!F57</f>
        <v>0</v>
      </c>
      <c r="N57" s="71">
        <f>'RMAP Gold (previous assessment)'!F57</f>
        <v>0</v>
      </c>
      <c r="O57" s="71">
        <f>'RMAP Cobalt'!F57</f>
        <v>0</v>
      </c>
      <c r="P57" s="71">
        <f>'WGC-RGMPs (previous assessment)'!F57</f>
        <v>1</v>
      </c>
      <c r="Q57" s="71">
        <f>IFC!F57</f>
        <v>0</v>
      </c>
      <c r="R57" s="71">
        <f>'RMI ASM Cobalt'!F57</f>
        <v>0</v>
      </c>
      <c r="S57" s="71">
        <f>Fairmined!F57</f>
        <v>0</v>
      </c>
      <c r="T57" s="71">
        <f>'Fairtrade Gold (previous assess'!F57</f>
        <v>0</v>
      </c>
      <c r="U57" s="71">
        <f>'CRAFT 2.0 (Previous assessment)'!F57</f>
        <v>0</v>
      </c>
      <c r="V57" s="71">
        <f>'RMAP Agnostic'!F57</f>
        <v>0</v>
      </c>
      <c r="W57" s="71">
        <f>'RMI ESG (Previous assessment)'!F57</f>
        <v>0</v>
      </c>
      <c r="X57" s="71">
        <f>'ASI (Previous assessment)'!F57</f>
        <v>1</v>
      </c>
      <c r="Y57" s="71">
        <f>'GS4GG (Previous assessment)'!F57</f>
        <v>0</v>
      </c>
      <c r="Z57" s="72">
        <f>ResponsibleSteel!F57</f>
        <v>0</v>
      </c>
      <c r="AA57" s="71">
        <f>'SA8000'!G60</f>
        <v>0</v>
      </c>
      <c r="AB57" s="71" t="e">
        <f t="shared" ref="AB57:BA57" si="48">#REF!</f>
        <v>#REF!</v>
      </c>
      <c r="AC57" s="71" t="e">
        <f t="shared" si="48"/>
        <v>#REF!</v>
      </c>
      <c r="AD57" s="71" t="e">
        <f t="shared" si="48"/>
        <v>#REF!</v>
      </c>
      <c r="AE57" s="71" t="e">
        <f t="shared" si="48"/>
        <v>#REF!</v>
      </c>
      <c r="AF57" s="71" t="e">
        <f t="shared" si="48"/>
        <v>#REF!</v>
      </c>
      <c r="AG57" s="71" t="e">
        <f t="shared" si="48"/>
        <v>#REF!</v>
      </c>
      <c r="AH57" s="71" t="e">
        <f t="shared" si="48"/>
        <v>#REF!</v>
      </c>
      <c r="AI57" s="71" t="e">
        <f t="shared" si="48"/>
        <v>#REF!</v>
      </c>
      <c r="AJ57" s="71" t="e">
        <f t="shared" si="48"/>
        <v>#REF!</v>
      </c>
      <c r="AK57" s="72" t="e">
        <f t="shared" si="48"/>
        <v>#REF!</v>
      </c>
      <c r="AL57" s="71" t="e">
        <f t="shared" si="48"/>
        <v>#REF!</v>
      </c>
      <c r="AM57" s="71" t="e">
        <f t="shared" si="48"/>
        <v>#REF!</v>
      </c>
      <c r="AN57" s="71" t="e">
        <f t="shared" si="48"/>
        <v>#REF!</v>
      </c>
      <c r="AO57" s="71" t="e">
        <f t="shared" si="48"/>
        <v>#REF!</v>
      </c>
      <c r="AP57" s="71" t="e">
        <f t="shared" si="48"/>
        <v>#REF!</v>
      </c>
      <c r="AQ57" s="71" t="e">
        <f t="shared" si="48"/>
        <v>#REF!</v>
      </c>
      <c r="AR57" s="71" t="e">
        <f t="shared" si="48"/>
        <v>#REF!</v>
      </c>
      <c r="AS57" s="71" t="e">
        <f t="shared" si="48"/>
        <v>#REF!</v>
      </c>
      <c r="AT57" s="71" t="e">
        <f t="shared" si="48"/>
        <v>#REF!</v>
      </c>
      <c r="AU57" s="272" t="e">
        <f t="shared" si="48"/>
        <v>#REF!</v>
      </c>
      <c r="AV57" s="71" t="e">
        <f t="shared" si="48"/>
        <v>#REF!</v>
      </c>
      <c r="AW57" s="71" t="e">
        <f t="shared" si="48"/>
        <v>#REF!</v>
      </c>
      <c r="AX57" s="71" t="e">
        <f t="shared" si="48"/>
        <v>#REF!</v>
      </c>
      <c r="AY57" s="71" t="e">
        <f t="shared" si="48"/>
        <v>#REF!</v>
      </c>
      <c r="AZ57" s="71" t="e">
        <f t="shared" si="48"/>
        <v>#REF!</v>
      </c>
      <c r="BA57" s="71" t="e">
        <f t="shared" si="48"/>
        <v>#REF!</v>
      </c>
    </row>
    <row r="58" spans="1:53" ht="15.75" customHeight="1" x14ac:dyDescent="0.25">
      <c r="A58" s="69" t="s">
        <v>320</v>
      </c>
      <c r="B58" s="69" t="s">
        <v>321</v>
      </c>
      <c r="C58" s="70">
        <v>9</v>
      </c>
      <c r="D58" s="69" t="s">
        <v>376</v>
      </c>
      <c r="E58" s="76" t="s">
        <v>380</v>
      </c>
      <c r="F58" s="71">
        <f>'ICMM (Previous assessment)'!F58</f>
        <v>0</v>
      </c>
      <c r="G58" s="271">
        <f>IRMA!F58</f>
        <v>0</v>
      </c>
      <c r="H58" s="71">
        <f>TSM!F58</f>
        <v>0</v>
      </c>
      <c r="I58" s="71">
        <f>LBMA!F58</f>
        <v>0</v>
      </c>
      <c r="J58" s="71" t="str">
        <f>'CDDGMSC (Previous assessment)'!F58</f>
        <v>N/A</v>
      </c>
      <c r="K58" s="71">
        <f>'ITA Tin (Previous assessment)'!F58</f>
        <v>0</v>
      </c>
      <c r="L58" s="71">
        <f>'RMAP Tin &amp; Tantalum (previous a'!F58</f>
        <v>0</v>
      </c>
      <c r="M58" s="71">
        <f>'RMAP Tungsten'!F58</f>
        <v>0</v>
      </c>
      <c r="N58" s="71">
        <f>'RMAP Gold (previous assessment)'!F58</f>
        <v>0</v>
      </c>
      <c r="O58" s="71">
        <f>'RMAP Cobalt'!F58</f>
        <v>0</v>
      </c>
      <c r="P58" s="71">
        <f>'WGC-RGMPs (previous assessment)'!F58</f>
        <v>0</v>
      </c>
      <c r="Q58" s="71">
        <f>IFC!F58</f>
        <v>0</v>
      </c>
      <c r="R58" s="71">
        <f>'RMI ASM Cobalt'!F58</f>
        <v>0</v>
      </c>
      <c r="S58" s="71">
        <f>Fairmined!F58</f>
        <v>0</v>
      </c>
      <c r="T58" s="71">
        <f>'Fairtrade Gold (previous assess'!F58</f>
        <v>0</v>
      </c>
      <c r="U58" s="71">
        <f>'CRAFT 2.0 (Previous assessment)'!F58</f>
        <v>2</v>
      </c>
      <c r="V58" s="71">
        <f>'RMAP Agnostic'!F58</f>
        <v>0</v>
      </c>
      <c r="W58" s="71">
        <f>'RMI ESG (Previous assessment)'!F58</f>
        <v>0</v>
      </c>
      <c r="X58" s="71">
        <f>'ASI (Previous assessment)'!F58</f>
        <v>0</v>
      </c>
      <c r="Y58" s="71">
        <f>'GS4GG (Previous assessment)'!F58</f>
        <v>0</v>
      </c>
      <c r="Z58" s="72">
        <f>ResponsibleSteel!F58</f>
        <v>0</v>
      </c>
      <c r="AA58" s="71">
        <f>'SA8000'!G61</f>
        <v>0</v>
      </c>
      <c r="AB58" s="71" t="e">
        <f t="shared" ref="AB58:BA58" si="49">#REF!</f>
        <v>#REF!</v>
      </c>
      <c r="AC58" s="71" t="e">
        <f t="shared" si="49"/>
        <v>#REF!</v>
      </c>
      <c r="AD58" s="71" t="e">
        <f t="shared" si="49"/>
        <v>#REF!</v>
      </c>
      <c r="AE58" s="71" t="e">
        <f t="shared" si="49"/>
        <v>#REF!</v>
      </c>
      <c r="AF58" s="71" t="e">
        <f t="shared" si="49"/>
        <v>#REF!</v>
      </c>
      <c r="AG58" s="71" t="e">
        <f t="shared" si="49"/>
        <v>#REF!</v>
      </c>
      <c r="AH58" s="71" t="e">
        <f t="shared" si="49"/>
        <v>#REF!</v>
      </c>
      <c r="AI58" s="71" t="e">
        <f t="shared" si="49"/>
        <v>#REF!</v>
      </c>
      <c r="AJ58" s="71" t="e">
        <f t="shared" si="49"/>
        <v>#REF!</v>
      </c>
      <c r="AK58" s="72" t="e">
        <f t="shared" si="49"/>
        <v>#REF!</v>
      </c>
      <c r="AL58" s="71" t="e">
        <f t="shared" si="49"/>
        <v>#REF!</v>
      </c>
      <c r="AM58" s="71" t="e">
        <f t="shared" si="49"/>
        <v>#REF!</v>
      </c>
      <c r="AN58" s="71" t="e">
        <f t="shared" si="49"/>
        <v>#REF!</v>
      </c>
      <c r="AO58" s="71" t="e">
        <f t="shared" si="49"/>
        <v>#REF!</v>
      </c>
      <c r="AP58" s="71" t="e">
        <f t="shared" si="49"/>
        <v>#REF!</v>
      </c>
      <c r="AQ58" s="71" t="e">
        <f t="shared" si="49"/>
        <v>#REF!</v>
      </c>
      <c r="AR58" s="71" t="e">
        <f t="shared" si="49"/>
        <v>#REF!</v>
      </c>
      <c r="AS58" s="71" t="e">
        <f t="shared" si="49"/>
        <v>#REF!</v>
      </c>
      <c r="AT58" s="71" t="e">
        <f t="shared" si="49"/>
        <v>#REF!</v>
      </c>
      <c r="AU58" s="272" t="e">
        <f t="shared" si="49"/>
        <v>#REF!</v>
      </c>
      <c r="AV58" s="71" t="e">
        <f t="shared" si="49"/>
        <v>#REF!</v>
      </c>
      <c r="AW58" s="71" t="e">
        <f t="shared" si="49"/>
        <v>#REF!</v>
      </c>
      <c r="AX58" s="71" t="e">
        <f t="shared" si="49"/>
        <v>#REF!</v>
      </c>
      <c r="AY58" s="71" t="e">
        <f t="shared" si="49"/>
        <v>#REF!</v>
      </c>
      <c r="AZ58" s="71" t="e">
        <f t="shared" si="49"/>
        <v>#REF!</v>
      </c>
      <c r="BA58" s="71" t="e">
        <f t="shared" si="49"/>
        <v>#REF!</v>
      </c>
    </row>
    <row r="59" spans="1:53" ht="15.75" customHeight="1" x14ac:dyDescent="0.25">
      <c r="A59" s="69" t="s">
        <v>320</v>
      </c>
      <c r="B59" s="69" t="s">
        <v>321</v>
      </c>
      <c r="C59" s="70">
        <v>9</v>
      </c>
      <c r="D59" s="69" t="s">
        <v>376</v>
      </c>
      <c r="E59" s="76" t="s">
        <v>381</v>
      </c>
      <c r="F59" s="71">
        <f>'ICMM (Previous assessment)'!F59</f>
        <v>2</v>
      </c>
      <c r="G59" s="271">
        <f>IRMA!F59</f>
        <v>0</v>
      </c>
      <c r="H59" s="71">
        <f>TSM!F59</f>
        <v>0</v>
      </c>
      <c r="I59" s="71">
        <f>LBMA!F59</f>
        <v>0</v>
      </c>
      <c r="J59" s="71" t="str">
        <f>'CDDGMSC (Previous assessment)'!F59</f>
        <v>N/A</v>
      </c>
      <c r="K59" s="71">
        <f>'ITA Tin (Previous assessment)'!F59</f>
        <v>0</v>
      </c>
      <c r="L59" s="71">
        <f>'RMAP Tin &amp; Tantalum (previous a'!F59</f>
        <v>0</v>
      </c>
      <c r="M59" s="71">
        <f>'RMAP Tungsten'!F59</f>
        <v>0</v>
      </c>
      <c r="N59" s="71">
        <f>'RMAP Gold (previous assessment)'!F59</f>
        <v>0</v>
      </c>
      <c r="O59" s="71">
        <f>'RMAP Cobalt'!F59</f>
        <v>0</v>
      </c>
      <c r="P59" s="71">
        <f>'WGC-RGMPs (previous assessment)'!F59</f>
        <v>0</v>
      </c>
      <c r="Q59" s="71">
        <f>IFC!F59</f>
        <v>0</v>
      </c>
      <c r="R59" s="71">
        <f>'RMI ASM Cobalt'!F59</f>
        <v>0</v>
      </c>
      <c r="S59" s="71">
        <f>Fairmined!F59</f>
        <v>0</v>
      </c>
      <c r="T59" s="71">
        <f>'Fairtrade Gold (previous assess'!F59</f>
        <v>0</v>
      </c>
      <c r="U59" s="71">
        <f>'CRAFT 2.0 (Previous assessment)'!F59</f>
        <v>0</v>
      </c>
      <c r="V59" s="71">
        <f>'RMAP Agnostic'!F59</f>
        <v>0</v>
      </c>
      <c r="W59" s="71">
        <f>'RMI ESG (Previous assessment)'!F59</f>
        <v>0</v>
      </c>
      <c r="X59" s="71">
        <f>'ASI (Previous assessment)'!F59</f>
        <v>2</v>
      </c>
      <c r="Y59" s="71">
        <f>'GS4GG (Previous assessment)'!F59</f>
        <v>0</v>
      </c>
      <c r="Z59" s="72">
        <f>ResponsibleSteel!F59</f>
        <v>0</v>
      </c>
      <c r="AA59" s="71">
        <f>'SA8000'!G62</f>
        <v>0</v>
      </c>
      <c r="AB59" s="71" t="e">
        <f t="shared" ref="AB59:BA59" si="50">#REF!</f>
        <v>#REF!</v>
      </c>
      <c r="AC59" s="71" t="e">
        <f t="shared" si="50"/>
        <v>#REF!</v>
      </c>
      <c r="AD59" s="71" t="e">
        <f t="shared" si="50"/>
        <v>#REF!</v>
      </c>
      <c r="AE59" s="71" t="e">
        <f t="shared" si="50"/>
        <v>#REF!</v>
      </c>
      <c r="AF59" s="71" t="e">
        <f t="shared" si="50"/>
        <v>#REF!</v>
      </c>
      <c r="AG59" s="71" t="e">
        <f t="shared" si="50"/>
        <v>#REF!</v>
      </c>
      <c r="AH59" s="71" t="e">
        <f t="shared" si="50"/>
        <v>#REF!</v>
      </c>
      <c r="AI59" s="71" t="e">
        <f t="shared" si="50"/>
        <v>#REF!</v>
      </c>
      <c r="AJ59" s="71" t="e">
        <f t="shared" si="50"/>
        <v>#REF!</v>
      </c>
      <c r="AK59" s="72" t="e">
        <f t="shared" si="50"/>
        <v>#REF!</v>
      </c>
      <c r="AL59" s="71" t="e">
        <f t="shared" si="50"/>
        <v>#REF!</v>
      </c>
      <c r="AM59" s="71" t="e">
        <f t="shared" si="50"/>
        <v>#REF!</v>
      </c>
      <c r="AN59" s="71" t="e">
        <f t="shared" si="50"/>
        <v>#REF!</v>
      </c>
      <c r="AO59" s="71" t="e">
        <f t="shared" si="50"/>
        <v>#REF!</v>
      </c>
      <c r="AP59" s="71" t="e">
        <f t="shared" si="50"/>
        <v>#REF!</v>
      </c>
      <c r="AQ59" s="71" t="e">
        <f t="shared" si="50"/>
        <v>#REF!</v>
      </c>
      <c r="AR59" s="71" t="e">
        <f t="shared" si="50"/>
        <v>#REF!</v>
      </c>
      <c r="AS59" s="71" t="e">
        <f t="shared" si="50"/>
        <v>#REF!</v>
      </c>
      <c r="AT59" s="71" t="e">
        <f t="shared" si="50"/>
        <v>#REF!</v>
      </c>
      <c r="AU59" s="272" t="e">
        <f t="shared" si="50"/>
        <v>#REF!</v>
      </c>
      <c r="AV59" s="71" t="e">
        <f t="shared" si="50"/>
        <v>#REF!</v>
      </c>
      <c r="AW59" s="71" t="e">
        <f t="shared" si="50"/>
        <v>#REF!</v>
      </c>
      <c r="AX59" s="71" t="e">
        <f t="shared" si="50"/>
        <v>#REF!</v>
      </c>
      <c r="AY59" s="71" t="e">
        <f t="shared" si="50"/>
        <v>#REF!</v>
      </c>
      <c r="AZ59" s="71" t="e">
        <f t="shared" si="50"/>
        <v>#REF!</v>
      </c>
      <c r="BA59" s="71" t="e">
        <f t="shared" si="50"/>
        <v>#REF!</v>
      </c>
    </row>
    <row r="60" spans="1:53" ht="15.75" customHeight="1" x14ac:dyDescent="0.25">
      <c r="A60" s="69" t="s">
        <v>320</v>
      </c>
      <c r="B60" s="69" t="s">
        <v>321</v>
      </c>
      <c r="C60" s="70">
        <v>10</v>
      </c>
      <c r="D60" s="69" t="s">
        <v>382</v>
      </c>
      <c r="E60" s="76" t="s">
        <v>383</v>
      </c>
      <c r="F60" s="71">
        <f>'ICMM (Previous assessment)'!F60</f>
        <v>2</v>
      </c>
      <c r="G60" s="271">
        <f>IRMA!F60</f>
        <v>0</v>
      </c>
      <c r="H60" s="71">
        <f>TSM!F60</f>
        <v>0</v>
      </c>
      <c r="I60" s="71">
        <f>LBMA!F60</f>
        <v>0</v>
      </c>
      <c r="J60" s="71">
        <f>'CDDGMSC (Previous assessment)'!F60</f>
        <v>2</v>
      </c>
      <c r="K60" s="71">
        <f>'ITA Tin (Previous assessment)'!F60</f>
        <v>2</v>
      </c>
      <c r="L60" s="71">
        <f>'RMAP Tin &amp; Tantalum (previous a'!F60</f>
        <v>0</v>
      </c>
      <c r="M60" s="71">
        <f>'RMAP Tungsten'!F60</f>
        <v>0</v>
      </c>
      <c r="N60" s="71">
        <f>'RMAP Gold (previous assessment)'!F60</f>
        <v>1</v>
      </c>
      <c r="O60" s="71">
        <f>'RMAP Cobalt'!F60</f>
        <v>0</v>
      </c>
      <c r="P60" s="71">
        <f>'WGC-RGMPs (previous assessment)'!F60</f>
        <v>2</v>
      </c>
      <c r="Q60" s="71">
        <f>IFC!F60</f>
        <v>0</v>
      </c>
      <c r="R60" s="71">
        <f>'RMI ASM Cobalt'!F60</f>
        <v>0</v>
      </c>
      <c r="S60" s="71">
        <f>Fairmined!F60</f>
        <v>0</v>
      </c>
      <c r="T60" s="71">
        <f>'Fairtrade Gold (previous assess'!F60</f>
        <v>0</v>
      </c>
      <c r="U60" s="71">
        <f>'CRAFT 2.0 (Previous assessment)'!F60</f>
        <v>2</v>
      </c>
      <c r="V60" s="71">
        <f>'RMAP Agnostic'!F60</f>
        <v>0</v>
      </c>
      <c r="W60" s="71">
        <f>'RMI ESG (Previous assessment)'!F60</f>
        <v>1</v>
      </c>
      <c r="X60" s="71">
        <f>'ASI (Previous assessment)'!F60</f>
        <v>0</v>
      </c>
      <c r="Y60" s="71">
        <f>'GS4GG (Previous assessment)'!F60</f>
        <v>0</v>
      </c>
      <c r="Z60" s="72">
        <f>ResponsibleSteel!F60</f>
        <v>0</v>
      </c>
      <c r="AA60" s="71">
        <f>'SA8000'!G63</f>
        <v>0</v>
      </c>
      <c r="AB60" s="71" t="e">
        <f t="shared" ref="AB60:BA60" si="51">#REF!</f>
        <v>#REF!</v>
      </c>
      <c r="AC60" s="71" t="e">
        <f t="shared" si="51"/>
        <v>#REF!</v>
      </c>
      <c r="AD60" s="71" t="e">
        <f t="shared" si="51"/>
        <v>#REF!</v>
      </c>
      <c r="AE60" s="71" t="e">
        <f t="shared" si="51"/>
        <v>#REF!</v>
      </c>
      <c r="AF60" s="71" t="e">
        <f t="shared" si="51"/>
        <v>#REF!</v>
      </c>
      <c r="AG60" s="71" t="e">
        <f t="shared" si="51"/>
        <v>#REF!</v>
      </c>
      <c r="AH60" s="71" t="e">
        <f t="shared" si="51"/>
        <v>#REF!</v>
      </c>
      <c r="AI60" s="71" t="e">
        <f t="shared" si="51"/>
        <v>#REF!</v>
      </c>
      <c r="AJ60" s="71" t="e">
        <f t="shared" si="51"/>
        <v>#REF!</v>
      </c>
      <c r="AK60" s="72" t="e">
        <f t="shared" si="51"/>
        <v>#REF!</v>
      </c>
      <c r="AL60" s="71" t="e">
        <f t="shared" si="51"/>
        <v>#REF!</v>
      </c>
      <c r="AM60" s="71" t="e">
        <f t="shared" si="51"/>
        <v>#REF!</v>
      </c>
      <c r="AN60" s="71" t="e">
        <f t="shared" si="51"/>
        <v>#REF!</v>
      </c>
      <c r="AO60" s="71" t="e">
        <f t="shared" si="51"/>
        <v>#REF!</v>
      </c>
      <c r="AP60" s="71" t="e">
        <f t="shared" si="51"/>
        <v>#REF!</v>
      </c>
      <c r="AQ60" s="71" t="e">
        <f t="shared" si="51"/>
        <v>#REF!</v>
      </c>
      <c r="AR60" s="71" t="e">
        <f t="shared" si="51"/>
        <v>#REF!</v>
      </c>
      <c r="AS60" s="71" t="e">
        <f t="shared" si="51"/>
        <v>#REF!</v>
      </c>
      <c r="AT60" s="71" t="e">
        <f t="shared" si="51"/>
        <v>#REF!</v>
      </c>
      <c r="AU60" s="272" t="e">
        <f t="shared" si="51"/>
        <v>#REF!</v>
      </c>
      <c r="AV60" s="71" t="e">
        <f t="shared" si="51"/>
        <v>#REF!</v>
      </c>
      <c r="AW60" s="71" t="e">
        <f t="shared" si="51"/>
        <v>#REF!</v>
      </c>
      <c r="AX60" s="71" t="e">
        <f t="shared" si="51"/>
        <v>#REF!</v>
      </c>
      <c r="AY60" s="71" t="e">
        <f t="shared" si="51"/>
        <v>#REF!</v>
      </c>
      <c r="AZ60" s="71" t="e">
        <f t="shared" si="51"/>
        <v>#REF!</v>
      </c>
      <c r="BA60" s="71" t="e">
        <f t="shared" si="51"/>
        <v>#REF!</v>
      </c>
    </row>
    <row r="61" spans="1:53" ht="15.75" customHeight="1" x14ac:dyDescent="0.25">
      <c r="A61" s="69" t="s">
        <v>320</v>
      </c>
      <c r="B61" s="69" t="s">
        <v>321</v>
      </c>
      <c r="C61" s="70">
        <v>10</v>
      </c>
      <c r="D61" s="69" t="s">
        <v>382</v>
      </c>
      <c r="E61" s="76" t="s">
        <v>384</v>
      </c>
      <c r="F61" s="71">
        <f>'ICMM (Previous assessment)'!F61</f>
        <v>1</v>
      </c>
      <c r="G61" s="271">
        <f>IRMA!F61</f>
        <v>0</v>
      </c>
      <c r="H61" s="71">
        <f>TSM!F61</f>
        <v>0</v>
      </c>
      <c r="I61" s="71">
        <f>LBMA!F61</f>
        <v>0</v>
      </c>
      <c r="J61" s="71">
        <f>'CDDGMSC (Previous assessment)'!F61</f>
        <v>1</v>
      </c>
      <c r="K61" s="71">
        <f>'ITA Tin (Previous assessment)'!F61</f>
        <v>1</v>
      </c>
      <c r="L61" s="71">
        <f>'RMAP Tin &amp; Tantalum (previous a'!F61</f>
        <v>0</v>
      </c>
      <c r="M61" s="71">
        <f>'RMAP Tungsten'!F61</f>
        <v>0</v>
      </c>
      <c r="N61" s="71">
        <f>'RMAP Gold (previous assessment)'!F61</f>
        <v>0</v>
      </c>
      <c r="O61" s="71">
        <f>'RMAP Cobalt'!F61</f>
        <v>0</v>
      </c>
      <c r="P61" s="71">
        <f>'WGC-RGMPs (previous assessment)'!F61</f>
        <v>1</v>
      </c>
      <c r="Q61" s="71">
        <f>IFC!F61</f>
        <v>0</v>
      </c>
      <c r="R61" s="71">
        <f>'RMI ASM Cobalt'!F61</f>
        <v>0</v>
      </c>
      <c r="S61" s="71">
        <f>Fairmined!F61</f>
        <v>0</v>
      </c>
      <c r="T61" s="71">
        <f>'Fairtrade Gold (previous assess'!F61</f>
        <v>0</v>
      </c>
      <c r="U61" s="71">
        <f>'CRAFT 2.0 (Previous assessment)'!F61</f>
        <v>0</v>
      </c>
      <c r="V61" s="71">
        <f>'RMAP Agnostic'!F61</f>
        <v>0</v>
      </c>
      <c r="W61" s="71">
        <f>'RMI ESG (Previous assessment)'!F61</f>
        <v>0</v>
      </c>
      <c r="X61" s="71">
        <f>'ASI (Previous assessment)'!F61</f>
        <v>1</v>
      </c>
      <c r="Y61" s="71">
        <f>'GS4GG (Previous assessment)'!F61</f>
        <v>1</v>
      </c>
      <c r="Z61" s="72">
        <f>ResponsibleSteel!F61</f>
        <v>0</v>
      </c>
      <c r="AA61" s="71">
        <f>'SA8000'!G64</f>
        <v>0</v>
      </c>
      <c r="AB61" s="71" t="e">
        <f t="shared" ref="AB61:BA61" si="52">#REF!</f>
        <v>#REF!</v>
      </c>
      <c r="AC61" s="71" t="e">
        <f t="shared" si="52"/>
        <v>#REF!</v>
      </c>
      <c r="AD61" s="71" t="e">
        <f t="shared" si="52"/>
        <v>#REF!</v>
      </c>
      <c r="AE61" s="71" t="e">
        <f t="shared" si="52"/>
        <v>#REF!</v>
      </c>
      <c r="AF61" s="71" t="e">
        <f t="shared" si="52"/>
        <v>#REF!</v>
      </c>
      <c r="AG61" s="71" t="e">
        <f t="shared" si="52"/>
        <v>#REF!</v>
      </c>
      <c r="AH61" s="71" t="e">
        <f t="shared" si="52"/>
        <v>#REF!</v>
      </c>
      <c r="AI61" s="71" t="e">
        <f t="shared" si="52"/>
        <v>#REF!</v>
      </c>
      <c r="AJ61" s="71" t="e">
        <f t="shared" si="52"/>
        <v>#REF!</v>
      </c>
      <c r="AK61" s="72" t="e">
        <f t="shared" si="52"/>
        <v>#REF!</v>
      </c>
      <c r="AL61" s="71" t="e">
        <f t="shared" si="52"/>
        <v>#REF!</v>
      </c>
      <c r="AM61" s="71" t="e">
        <f t="shared" si="52"/>
        <v>#REF!</v>
      </c>
      <c r="AN61" s="71" t="e">
        <f t="shared" si="52"/>
        <v>#REF!</v>
      </c>
      <c r="AO61" s="71" t="e">
        <f t="shared" si="52"/>
        <v>#REF!</v>
      </c>
      <c r="AP61" s="71" t="e">
        <f t="shared" si="52"/>
        <v>#REF!</v>
      </c>
      <c r="AQ61" s="71" t="e">
        <f t="shared" si="52"/>
        <v>#REF!</v>
      </c>
      <c r="AR61" s="71" t="e">
        <f t="shared" si="52"/>
        <v>#REF!</v>
      </c>
      <c r="AS61" s="71" t="e">
        <f t="shared" si="52"/>
        <v>#REF!</v>
      </c>
      <c r="AT61" s="71" t="e">
        <f t="shared" si="52"/>
        <v>#REF!</v>
      </c>
      <c r="AU61" s="272" t="e">
        <f t="shared" si="52"/>
        <v>#REF!</v>
      </c>
      <c r="AV61" s="71" t="e">
        <f t="shared" si="52"/>
        <v>#REF!</v>
      </c>
      <c r="AW61" s="71" t="e">
        <f t="shared" si="52"/>
        <v>#REF!</v>
      </c>
      <c r="AX61" s="71" t="e">
        <f t="shared" si="52"/>
        <v>#REF!</v>
      </c>
      <c r="AY61" s="71" t="e">
        <f t="shared" si="52"/>
        <v>#REF!</v>
      </c>
      <c r="AZ61" s="71" t="e">
        <f t="shared" si="52"/>
        <v>#REF!</v>
      </c>
      <c r="BA61" s="71" t="e">
        <f t="shared" si="52"/>
        <v>#REF!</v>
      </c>
    </row>
    <row r="62" spans="1:53" ht="15.75" customHeight="1" x14ac:dyDescent="0.25">
      <c r="A62" s="69" t="s">
        <v>320</v>
      </c>
      <c r="B62" s="69" t="s">
        <v>321</v>
      </c>
      <c r="C62" s="70">
        <v>10</v>
      </c>
      <c r="D62" s="69" t="s">
        <v>382</v>
      </c>
      <c r="E62" s="76" t="s">
        <v>385</v>
      </c>
      <c r="F62" s="71">
        <f>'ICMM (Previous assessment)'!F62</f>
        <v>0</v>
      </c>
      <c r="G62" s="271">
        <f>IRMA!F62</f>
        <v>0</v>
      </c>
      <c r="H62" s="71">
        <f>TSM!F62</f>
        <v>0</v>
      </c>
      <c r="I62" s="71">
        <f>LBMA!F62</f>
        <v>0</v>
      </c>
      <c r="J62" s="71">
        <f>'CDDGMSC (Previous assessment)'!F62</f>
        <v>2</v>
      </c>
      <c r="K62" s="71">
        <f>'ITA Tin (Previous assessment)'!F62</f>
        <v>0</v>
      </c>
      <c r="L62" s="71">
        <f>'RMAP Tin &amp; Tantalum (previous a'!F62</f>
        <v>0</v>
      </c>
      <c r="M62" s="71">
        <f>'RMAP Tungsten'!F62</f>
        <v>0</v>
      </c>
      <c r="N62" s="71">
        <f>'RMAP Gold (previous assessment)'!F62</f>
        <v>0</v>
      </c>
      <c r="O62" s="71">
        <f>'RMAP Cobalt'!F62</f>
        <v>0</v>
      </c>
      <c r="P62" s="71">
        <f>'WGC-RGMPs (previous assessment)'!F62</f>
        <v>1</v>
      </c>
      <c r="Q62" s="71">
        <f>IFC!F62</f>
        <v>0</v>
      </c>
      <c r="R62" s="71">
        <f>'RMI ASM Cobalt'!F62</f>
        <v>0</v>
      </c>
      <c r="S62" s="71">
        <f>Fairmined!F62</f>
        <v>0</v>
      </c>
      <c r="T62" s="71">
        <f>'Fairtrade Gold (previous assess'!F62</f>
        <v>0</v>
      </c>
      <c r="U62" s="71">
        <f>'CRAFT 2.0 (Previous assessment)'!F62</f>
        <v>0</v>
      </c>
      <c r="V62" s="71">
        <f>'RMAP Agnostic'!F62</f>
        <v>0</v>
      </c>
      <c r="W62" s="71">
        <f>'RMI ESG (Previous assessment)'!F62</f>
        <v>0</v>
      </c>
      <c r="X62" s="71">
        <f>'ASI (Previous assessment)'!F62</f>
        <v>2</v>
      </c>
      <c r="Y62" s="71">
        <f>'GS4GG (Previous assessment)'!F62</f>
        <v>0</v>
      </c>
      <c r="Z62" s="72">
        <f>ResponsibleSteel!F62</f>
        <v>0</v>
      </c>
      <c r="AA62" s="71">
        <f>'SA8000'!G65</f>
        <v>0</v>
      </c>
      <c r="AB62" s="71" t="e">
        <f t="shared" ref="AB62:BA62" si="53">#REF!</f>
        <v>#REF!</v>
      </c>
      <c r="AC62" s="71" t="e">
        <f t="shared" si="53"/>
        <v>#REF!</v>
      </c>
      <c r="AD62" s="71" t="e">
        <f t="shared" si="53"/>
        <v>#REF!</v>
      </c>
      <c r="AE62" s="71" t="e">
        <f t="shared" si="53"/>
        <v>#REF!</v>
      </c>
      <c r="AF62" s="71" t="e">
        <f t="shared" si="53"/>
        <v>#REF!</v>
      </c>
      <c r="AG62" s="71" t="e">
        <f t="shared" si="53"/>
        <v>#REF!</v>
      </c>
      <c r="AH62" s="71" t="e">
        <f t="shared" si="53"/>
        <v>#REF!</v>
      </c>
      <c r="AI62" s="71" t="e">
        <f t="shared" si="53"/>
        <v>#REF!</v>
      </c>
      <c r="AJ62" s="71" t="e">
        <f t="shared" si="53"/>
        <v>#REF!</v>
      </c>
      <c r="AK62" s="72" t="e">
        <f t="shared" si="53"/>
        <v>#REF!</v>
      </c>
      <c r="AL62" s="71" t="e">
        <f t="shared" si="53"/>
        <v>#REF!</v>
      </c>
      <c r="AM62" s="71" t="e">
        <f t="shared" si="53"/>
        <v>#REF!</v>
      </c>
      <c r="AN62" s="71" t="e">
        <f t="shared" si="53"/>
        <v>#REF!</v>
      </c>
      <c r="AO62" s="71" t="e">
        <f t="shared" si="53"/>
        <v>#REF!</v>
      </c>
      <c r="AP62" s="71" t="e">
        <f t="shared" si="53"/>
        <v>#REF!</v>
      </c>
      <c r="AQ62" s="71" t="e">
        <f t="shared" si="53"/>
        <v>#REF!</v>
      </c>
      <c r="AR62" s="71" t="e">
        <f t="shared" si="53"/>
        <v>#REF!</v>
      </c>
      <c r="AS62" s="71" t="e">
        <f t="shared" si="53"/>
        <v>#REF!</v>
      </c>
      <c r="AT62" s="71" t="e">
        <f t="shared" si="53"/>
        <v>#REF!</v>
      </c>
      <c r="AU62" s="272" t="e">
        <f t="shared" si="53"/>
        <v>#REF!</v>
      </c>
      <c r="AV62" s="71" t="e">
        <f t="shared" si="53"/>
        <v>#REF!</v>
      </c>
      <c r="AW62" s="71" t="e">
        <f t="shared" si="53"/>
        <v>#REF!</v>
      </c>
      <c r="AX62" s="71" t="e">
        <f t="shared" si="53"/>
        <v>#REF!</v>
      </c>
      <c r="AY62" s="71" t="e">
        <f t="shared" si="53"/>
        <v>#REF!</v>
      </c>
      <c r="AZ62" s="71" t="e">
        <f t="shared" si="53"/>
        <v>#REF!</v>
      </c>
      <c r="BA62" s="71" t="e">
        <f t="shared" si="53"/>
        <v>#REF!</v>
      </c>
    </row>
    <row r="63" spans="1:53" ht="15.75" customHeight="1" x14ac:dyDescent="0.25">
      <c r="A63" s="69" t="s">
        <v>320</v>
      </c>
      <c r="B63" s="69" t="s">
        <v>321</v>
      </c>
      <c r="C63" s="70">
        <v>10</v>
      </c>
      <c r="D63" s="69" t="s">
        <v>382</v>
      </c>
      <c r="E63" s="76" t="s">
        <v>386</v>
      </c>
      <c r="F63" s="71">
        <f>'ICMM (Previous assessment)'!F63</f>
        <v>0</v>
      </c>
      <c r="G63" s="271">
        <f>IRMA!F63</f>
        <v>0</v>
      </c>
      <c r="H63" s="71">
        <f>TSM!F63</f>
        <v>0</v>
      </c>
      <c r="I63" s="71">
        <f>LBMA!F63</f>
        <v>0</v>
      </c>
      <c r="J63" s="71">
        <f>'CDDGMSC (Previous assessment)'!F63</f>
        <v>2</v>
      </c>
      <c r="K63" s="71">
        <f>'ITA Tin (Previous assessment)'!F63</f>
        <v>0</v>
      </c>
      <c r="L63" s="71">
        <f>'RMAP Tin &amp; Tantalum (previous a'!F63</f>
        <v>0</v>
      </c>
      <c r="M63" s="71">
        <f>'RMAP Tungsten'!F63</f>
        <v>0</v>
      </c>
      <c r="N63" s="71">
        <f>'RMAP Gold (previous assessment)'!F63</f>
        <v>0</v>
      </c>
      <c r="O63" s="71">
        <f>'RMAP Cobalt'!F63</f>
        <v>0</v>
      </c>
      <c r="P63" s="71">
        <f>'WGC-RGMPs (previous assessment)'!F63</f>
        <v>1</v>
      </c>
      <c r="Q63" s="71">
        <f>IFC!F63</f>
        <v>0</v>
      </c>
      <c r="R63" s="71">
        <f>'RMI ASM Cobalt'!F63</f>
        <v>0</v>
      </c>
      <c r="S63" s="71">
        <f>Fairmined!F63</f>
        <v>0</v>
      </c>
      <c r="T63" s="71">
        <f>'Fairtrade Gold (previous assess'!F63</f>
        <v>0</v>
      </c>
      <c r="U63" s="71">
        <f>'CRAFT 2.0 (Previous assessment)'!F63</f>
        <v>0</v>
      </c>
      <c r="V63" s="71">
        <f>'RMAP Agnostic'!F63</f>
        <v>0</v>
      </c>
      <c r="W63" s="71">
        <f>'RMI ESG (Previous assessment)'!F63</f>
        <v>1</v>
      </c>
      <c r="X63" s="71">
        <f>'ASI (Previous assessment)'!F63</f>
        <v>0</v>
      </c>
      <c r="Y63" s="71">
        <f>'GS4GG (Previous assessment)'!F63</f>
        <v>0</v>
      </c>
      <c r="Z63" s="72">
        <f>ResponsibleSteel!F63</f>
        <v>0</v>
      </c>
      <c r="AA63" s="71">
        <f>'SA8000'!G66</f>
        <v>0</v>
      </c>
      <c r="AB63" s="71" t="e">
        <f t="shared" ref="AB63:BA63" si="54">#REF!</f>
        <v>#REF!</v>
      </c>
      <c r="AC63" s="71" t="e">
        <f t="shared" si="54"/>
        <v>#REF!</v>
      </c>
      <c r="AD63" s="71" t="e">
        <f t="shared" si="54"/>
        <v>#REF!</v>
      </c>
      <c r="AE63" s="71" t="e">
        <f t="shared" si="54"/>
        <v>#REF!</v>
      </c>
      <c r="AF63" s="71" t="e">
        <f t="shared" si="54"/>
        <v>#REF!</v>
      </c>
      <c r="AG63" s="71" t="e">
        <f t="shared" si="54"/>
        <v>#REF!</v>
      </c>
      <c r="AH63" s="71" t="e">
        <f t="shared" si="54"/>
        <v>#REF!</v>
      </c>
      <c r="AI63" s="71" t="e">
        <f t="shared" si="54"/>
        <v>#REF!</v>
      </c>
      <c r="AJ63" s="71" t="e">
        <f t="shared" si="54"/>
        <v>#REF!</v>
      </c>
      <c r="AK63" s="72" t="e">
        <f t="shared" si="54"/>
        <v>#REF!</v>
      </c>
      <c r="AL63" s="71" t="e">
        <f t="shared" si="54"/>
        <v>#REF!</v>
      </c>
      <c r="AM63" s="71" t="e">
        <f t="shared" si="54"/>
        <v>#REF!</v>
      </c>
      <c r="AN63" s="71" t="e">
        <f t="shared" si="54"/>
        <v>#REF!</v>
      </c>
      <c r="AO63" s="71" t="e">
        <f t="shared" si="54"/>
        <v>#REF!</v>
      </c>
      <c r="AP63" s="71" t="e">
        <f t="shared" si="54"/>
        <v>#REF!</v>
      </c>
      <c r="AQ63" s="71" t="e">
        <f t="shared" si="54"/>
        <v>#REF!</v>
      </c>
      <c r="AR63" s="71" t="e">
        <f t="shared" si="54"/>
        <v>#REF!</v>
      </c>
      <c r="AS63" s="71" t="e">
        <f t="shared" si="54"/>
        <v>#REF!</v>
      </c>
      <c r="AT63" s="71" t="e">
        <f t="shared" si="54"/>
        <v>#REF!</v>
      </c>
      <c r="AU63" s="272" t="e">
        <f t="shared" si="54"/>
        <v>#REF!</v>
      </c>
      <c r="AV63" s="71" t="e">
        <f t="shared" si="54"/>
        <v>#REF!</v>
      </c>
      <c r="AW63" s="71" t="e">
        <f t="shared" si="54"/>
        <v>#REF!</v>
      </c>
      <c r="AX63" s="71" t="e">
        <f t="shared" si="54"/>
        <v>#REF!</v>
      </c>
      <c r="AY63" s="71" t="e">
        <f t="shared" si="54"/>
        <v>#REF!</v>
      </c>
      <c r="AZ63" s="71" t="e">
        <f t="shared" si="54"/>
        <v>#REF!</v>
      </c>
      <c r="BA63" s="71" t="e">
        <f t="shared" si="54"/>
        <v>#REF!</v>
      </c>
    </row>
    <row r="64" spans="1:53" ht="15.75" customHeight="1" x14ac:dyDescent="0.25">
      <c r="A64" s="69" t="s">
        <v>320</v>
      </c>
      <c r="B64" s="69" t="s">
        <v>321</v>
      </c>
      <c r="C64" s="70">
        <v>10</v>
      </c>
      <c r="D64" s="69" t="s">
        <v>382</v>
      </c>
      <c r="E64" s="76" t="s">
        <v>387</v>
      </c>
      <c r="F64" s="71">
        <f>'ICMM (Previous assessment)'!F64</f>
        <v>2</v>
      </c>
      <c r="G64" s="271">
        <f>IRMA!F64</f>
        <v>0</v>
      </c>
      <c r="H64" s="71">
        <f>TSM!F64</f>
        <v>0</v>
      </c>
      <c r="I64" s="71">
        <f>LBMA!F64</f>
        <v>0</v>
      </c>
      <c r="J64" s="71">
        <f>'CDDGMSC (Previous assessment)'!F64</f>
        <v>2</v>
      </c>
      <c r="K64" s="71">
        <f>'ITA Tin (Previous assessment)'!F64</f>
        <v>1</v>
      </c>
      <c r="L64" s="71">
        <f>'RMAP Tin &amp; Tantalum (previous a'!F64</f>
        <v>0</v>
      </c>
      <c r="M64" s="71">
        <f>'RMAP Tungsten'!F64</f>
        <v>0</v>
      </c>
      <c r="N64" s="71">
        <f>'RMAP Gold (previous assessment)'!F64</f>
        <v>0</v>
      </c>
      <c r="O64" s="71">
        <f>'RMAP Cobalt'!F64</f>
        <v>0</v>
      </c>
      <c r="P64" s="71">
        <f>'WGC-RGMPs (previous assessment)'!F64</f>
        <v>2</v>
      </c>
      <c r="Q64" s="71">
        <f>IFC!F64</f>
        <v>0</v>
      </c>
      <c r="R64" s="71">
        <f>'RMI ASM Cobalt'!F64</f>
        <v>0</v>
      </c>
      <c r="S64" s="71">
        <f>Fairmined!F64</f>
        <v>0</v>
      </c>
      <c r="T64" s="71">
        <f>'Fairtrade Gold (previous assess'!F64</f>
        <v>0</v>
      </c>
      <c r="U64" s="71">
        <f>'CRAFT 2.0 (Previous assessment)'!F64</f>
        <v>2</v>
      </c>
      <c r="V64" s="71">
        <f>'RMAP Agnostic'!F64</f>
        <v>0</v>
      </c>
      <c r="W64" s="71">
        <f>'RMI ESG (Previous assessment)'!F64</f>
        <v>0</v>
      </c>
      <c r="X64" s="71">
        <f>'ASI (Previous assessment)'!F64</f>
        <v>1</v>
      </c>
      <c r="Y64" s="71">
        <f>'GS4GG (Previous assessment)'!F64</f>
        <v>0</v>
      </c>
      <c r="Z64" s="72">
        <f>ResponsibleSteel!F64</f>
        <v>0</v>
      </c>
      <c r="AA64" s="71">
        <f>'SA8000'!G67</f>
        <v>0</v>
      </c>
      <c r="AB64" s="71" t="e">
        <f t="shared" ref="AB64:BA64" si="55">#REF!</f>
        <v>#REF!</v>
      </c>
      <c r="AC64" s="71" t="e">
        <f t="shared" si="55"/>
        <v>#REF!</v>
      </c>
      <c r="AD64" s="71" t="e">
        <f t="shared" si="55"/>
        <v>#REF!</v>
      </c>
      <c r="AE64" s="71" t="e">
        <f t="shared" si="55"/>
        <v>#REF!</v>
      </c>
      <c r="AF64" s="71" t="e">
        <f t="shared" si="55"/>
        <v>#REF!</v>
      </c>
      <c r="AG64" s="71" t="e">
        <f t="shared" si="55"/>
        <v>#REF!</v>
      </c>
      <c r="AH64" s="71" t="e">
        <f t="shared" si="55"/>
        <v>#REF!</v>
      </c>
      <c r="AI64" s="71" t="e">
        <f t="shared" si="55"/>
        <v>#REF!</v>
      </c>
      <c r="AJ64" s="71" t="e">
        <f t="shared" si="55"/>
        <v>#REF!</v>
      </c>
      <c r="AK64" s="72" t="e">
        <f t="shared" si="55"/>
        <v>#REF!</v>
      </c>
      <c r="AL64" s="71" t="e">
        <f t="shared" si="55"/>
        <v>#REF!</v>
      </c>
      <c r="AM64" s="71" t="e">
        <f t="shared" si="55"/>
        <v>#REF!</v>
      </c>
      <c r="AN64" s="71" t="e">
        <f t="shared" si="55"/>
        <v>#REF!</v>
      </c>
      <c r="AO64" s="71" t="e">
        <f t="shared" si="55"/>
        <v>#REF!</v>
      </c>
      <c r="AP64" s="71" t="e">
        <f t="shared" si="55"/>
        <v>#REF!</v>
      </c>
      <c r="AQ64" s="71" t="e">
        <f t="shared" si="55"/>
        <v>#REF!</v>
      </c>
      <c r="AR64" s="71" t="e">
        <f t="shared" si="55"/>
        <v>#REF!</v>
      </c>
      <c r="AS64" s="71" t="e">
        <f t="shared" si="55"/>
        <v>#REF!</v>
      </c>
      <c r="AT64" s="71" t="e">
        <f t="shared" si="55"/>
        <v>#REF!</v>
      </c>
      <c r="AU64" s="272" t="e">
        <f t="shared" si="55"/>
        <v>#REF!</v>
      </c>
      <c r="AV64" s="71" t="e">
        <f t="shared" si="55"/>
        <v>#REF!</v>
      </c>
      <c r="AW64" s="71" t="e">
        <f t="shared" si="55"/>
        <v>#REF!</v>
      </c>
      <c r="AX64" s="71" t="e">
        <f t="shared" si="55"/>
        <v>#REF!</v>
      </c>
      <c r="AY64" s="71" t="e">
        <f t="shared" si="55"/>
        <v>#REF!</v>
      </c>
      <c r="AZ64" s="71" t="e">
        <f t="shared" si="55"/>
        <v>#REF!</v>
      </c>
      <c r="BA64" s="71" t="e">
        <f t="shared" si="55"/>
        <v>#REF!</v>
      </c>
    </row>
    <row r="65" spans="1:53" ht="15.75" customHeight="1" x14ac:dyDescent="0.25">
      <c r="A65" s="69" t="s">
        <v>320</v>
      </c>
      <c r="B65" s="69" t="s">
        <v>321</v>
      </c>
      <c r="C65" s="70">
        <v>10</v>
      </c>
      <c r="D65" s="69" t="s">
        <v>382</v>
      </c>
      <c r="E65" s="76" t="s">
        <v>388</v>
      </c>
      <c r="F65" s="71">
        <f>'ICMM (Previous assessment)'!F65</f>
        <v>2</v>
      </c>
      <c r="G65" s="271">
        <f>IRMA!F65</f>
        <v>0</v>
      </c>
      <c r="H65" s="71">
        <f>TSM!F65</f>
        <v>0</v>
      </c>
      <c r="I65" s="71">
        <f>LBMA!F65</f>
        <v>0</v>
      </c>
      <c r="J65" s="71">
        <f>'CDDGMSC (Previous assessment)'!F65</f>
        <v>2</v>
      </c>
      <c r="K65" s="71">
        <f>'ITA Tin (Previous assessment)'!F65</f>
        <v>0</v>
      </c>
      <c r="L65" s="71">
        <f>'RMAP Tin &amp; Tantalum (previous a'!F65</f>
        <v>0</v>
      </c>
      <c r="M65" s="71">
        <f>'RMAP Tungsten'!F65</f>
        <v>0</v>
      </c>
      <c r="N65" s="71">
        <f>'RMAP Gold (previous assessment)'!F65</f>
        <v>0</v>
      </c>
      <c r="O65" s="71">
        <f>'RMAP Cobalt'!F65</f>
        <v>0</v>
      </c>
      <c r="P65" s="71">
        <f>'WGC-RGMPs (previous assessment)'!F65</f>
        <v>0</v>
      </c>
      <c r="Q65" s="71">
        <f>IFC!F65</f>
        <v>0</v>
      </c>
      <c r="R65" s="71">
        <f>'RMI ASM Cobalt'!F65</f>
        <v>0</v>
      </c>
      <c r="S65" s="71">
        <f>Fairmined!F65</f>
        <v>0</v>
      </c>
      <c r="T65" s="71">
        <f>'Fairtrade Gold (previous assess'!F65</f>
        <v>0</v>
      </c>
      <c r="U65" s="71">
        <f>'CRAFT 2.0 (Previous assessment)'!F65</f>
        <v>2</v>
      </c>
      <c r="V65" s="71">
        <f>'RMAP Agnostic'!F65</f>
        <v>0</v>
      </c>
      <c r="W65" s="71">
        <f>'RMI ESG (Previous assessment)'!F65</f>
        <v>0</v>
      </c>
      <c r="X65" s="71">
        <f>'ASI (Previous assessment)'!F65</f>
        <v>0</v>
      </c>
      <c r="Y65" s="71">
        <f>'GS4GG (Previous assessment)'!F65</f>
        <v>0</v>
      </c>
      <c r="Z65" s="72">
        <f>ResponsibleSteel!F65</f>
        <v>0</v>
      </c>
      <c r="AA65" s="71">
        <f>'SA8000'!G68</f>
        <v>0</v>
      </c>
      <c r="AB65" s="71" t="e">
        <f t="shared" ref="AB65:BA65" si="56">#REF!</f>
        <v>#REF!</v>
      </c>
      <c r="AC65" s="71" t="e">
        <f t="shared" si="56"/>
        <v>#REF!</v>
      </c>
      <c r="AD65" s="71" t="e">
        <f t="shared" si="56"/>
        <v>#REF!</v>
      </c>
      <c r="AE65" s="71" t="e">
        <f t="shared" si="56"/>
        <v>#REF!</v>
      </c>
      <c r="AF65" s="71" t="e">
        <f t="shared" si="56"/>
        <v>#REF!</v>
      </c>
      <c r="AG65" s="71" t="e">
        <f t="shared" si="56"/>
        <v>#REF!</v>
      </c>
      <c r="AH65" s="71" t="e">
        <f t="shared" si="56"/>
        <v>#REF!</v>
      </c>
      <c r="AI65" s="71" t="e">
        <f t="shared" si="56"/>
        <v>#REF!</v>
      </c>
      <c r="AJ65" s="71" t="e">
        <f t="shared" si="56"/>
        <v>#REF!</v>
      </c>
      <c r="AK65" s="72" t="e">
        <f t="shared" si="56"/>
        <v>#REF!</v>
      </c>
      <c r="AL65" s="71" t="e">
        <f t="shared" si="56"/>
        <v>#REF!</v>
      </c>
      <c r="AM65" s="71" t="e">
        <f t="shared" si="56"/>
        <v>#REF!</v>
      </c>
      <c r="AN65" s="71" t="e">
        <f t="shared" si="56"/>
        <v>#REF!</v>
      </c>
      <c r="AO65" s="71" t="e">
        <f t="shared" si="56"/>
        <v>#REF!</v>
      </c>
      <c r="AP65" s="71" t="e">
        <f t="shared" si="56"/>
        <v>#REF!</v>
      </c>
      <c r="AQ65" s="71" t="e">
        <f t="shared" si="56"/>
        <v>#REF!</v>
      </c>
      <c r="AR65" s="71" t="e">
        <f t="shared" si="56"/>
        <v>#REF!</v>
      </c>
      <c r="AS65" s="71" t="e">
        <f t="shared" si="56"/>
        <v>#REF!</v>
      </c>
      <c r="AT65" s="71" t="e">
        <f t="shared" si="56"/>
        <v>#REF!</v>
      </c>
      <c r="AU65" s="272" t="e">
        <f t="shared" si="56"/>
        <v>#REF!</v>
      </c>
      <c r="AV65" s="71" t="e">
        <f t="shared" si="56"/>
        <v>#REF!</v>
      </c>
      <c r="AW65" s="71" t="e">
        <f t="shared" si="56"/>
        <v>#REF!</v>
      </c>
      <c r="AX65" s="71" t="e">
        <f t="shared" si="56"/>
        <v>#REF!</v>
      </c>
      <c r="AY65" s="71" t="e">
        <f t="shared" si="56"/>
        <v>#REF!</v>
      </c>
      <c r="AZ65" s="71" t="e">
        <f t="shared" si="56"/>
        <v>#REF!</v>
      </c>
      <c r="BA65" s="71" t="e">
        <f t="shared" si="56"/>
        <v>#REF!</v>
      </c>
    </row>
    <row r="66" spans="1:53" ht="15.75" customHeight="1" x14ac:dyDescent="0.25">
      <c r="A66" s="69" t="s">
        <v>320</v>
      </c>
      <c r="B66" s="69" t="s">
        <v>321</v>
      </c>
      <c r="C66" s="70">
        <v>10</v>
      </c>
      <c r="D66" s="69" t="s">
        <v>382</v>
      </c>
      <c r="E66" s="76" t="s">
        <v>389</v>
      </c>
      <c r="F66" s="71">
        <f>'ICMM (Previous assessment)'!F66</f>
        <v>0</v>
      </c>
      <c r="G66" s="271">
        <f>IRMA!F66</f>
        <v>0</v>
      </c>
      <c r="H66" s="71">
        <f>TSM!F66</f>
        <v>0</v>
      </c>
      <c r="I66" s="71">
        <f>LBMA!F66</f>
        <v>0</v>
      </c>
      <c r="J66" s="71">
        <f>'CDDGMSC (Previous assessment)'!F66</f>
        <v>2</v>
      </c>
      <c r="K66" s="71">
        <f>'ITA Tin (Previous assessment)'!F66</f>
        <v>0</v>
      </c>
      <c r="L66" s="71">
        <f>'RMAP Tin &amp; Tantalum (previous a'!F66</f>
        <v>0</v>
      </c>
      <c r="M66" s="71">
        <f>'RMAP Tungsten'!F66</f>
        <v>0</v>
      </c>
      <c r="N66" s="71">
        <f>'RMAP Gold (previous assessment)'!F66</f>
        <v>0</v>
      </c>
      <c r="O66" s="71">
        <f>'RMAP Cobalt'!F66</f>
        <v>0</v>
      </c>
      <c r="P66" s="71">
        <f>'WGC-RGMPs (previous assessment)'!F66</f>
        <v>2</v>
      </c>
      <c r="Q66" s="71">
        <f>IFC!F66</f>
        <v>0</v>
      </c>
      <c r="R66" s="71">
        <f>'RMI ASM Cobalt'!F66</f>
        <v>0</v>
      </c>
      <c r="S66" s="71">
        <f>Fairmined!F66</f>
        <v>0</v>
      </c>
      <c r="T66" s="71">
        <f>'Fairtrade Gold (previous assess'!F66</f>
        <v>0</v>
      </c>
      <c r="U66" s="71">
        <f>'CRAFT 2.0 (Previous assessment)'!F66</f>
        <v>0</v>
      </c>
      <c r="V66" s="71">
        <f>'RMAP Agnostic'!F66</f>
        <v>0</v>
      </c>
      <c r="W66" s="71">
        <f>'RMI ESG (Previous assessment)'!F66</f>
        <v>0</v>
      </c>
      <c r="X66" s="71">
        <f>'ASI (Previous assessment)'!F66</f>
        <v>1</v>
      </c>
      <c r="Y66" s="71">
        <f>'GS4GG (Previous assessment)'!F66</f>
        <v>0</v>
      </c>
      <c r="Z66" s="72">
        <f>ResponsibleSteel!F66</f>
        <v>0</v>
      </c>
      <c r="AA66" s="71">
        <f>'SA8000'!G69</f>
        <v>0</v>
      </c>
      <c r="AB66" s="71" t="e">
        <f t="shared" ref="AB66:BA66" si="57">#REF!</f>
        <v>#REF!</v>
      </c>
      <c r="AC66" s="71" t="e">
        <f t="shared" si="57"/>
        <v>#REF!</v>
      </c>
      <c r="AD66" s="71" t="e">
        <f t="shared" si="57"/>
        <v>#REF!</v>
      </c>
      <c r="AE66" s="71" t="e">
        <f t="shared" si="57"/>
        <v>#REF!</v>
      </c>
      <c r="AF66" s="71" t="e">
        <f t="shared" si="57"/>
        <v>#REF!</v>
      </c>
      <c r="AG66" s="71" t="e">
        <f t="shared" si="57"/>
        <v>#REF!</v>
      </c>
      <c r="AH66" s="71" t="e">
        <f t="shared" si="57"/>
        <v>#REF!</v>
      </c>
      <c r="AI66" s="71" t="e">
        <f t="shared" si="57"/>
        <v>#REF!</v>
      </c>
      <c r="AJ66" s="71" t="e">
        <f t="shared" si="57"/>
        <v>#REF!</v>
      </c>
      <c r="AK66" s="72" t="e">
        <f t="shared" si="57"/>
        <v>#REF!</v>
      </c>
      <c r="AL66" s="71" t="e">
        <f t="shared" si="57"/>
        <v>#REF!</v>
      </c>
      <c r="AM66" s="71" t="e">
        <f t="shared" si="57"/>
        <v>#REF!</v>
      </c>
      <c r="AN66" s="71" t="e">
        <f t="shared" si="57"/>
        <v>#REF!</v>
      </c>
      <c r="AO66" s="71" t="e">
        <f t="shared" si="57"/>
        <v>#REF!</v>
      </c>
      <c r="AP66" s="71" t="e">
        <f t="shared" si="57"/>
        <v>#REF!</v>
      </c>
      <c r="AQ66" s="71" t="e">
        <f t="shared" si="57"/>
        <v>#REF!</v>
      </c>
      <c r="AR66" s="71" t="e">
        <f t="shared" si="57"/>
        <v>#REF!</v>
      </c>
      <c r="AS66" s="71" t="e">
        <f t="shared" si="57"/>
        <v>#REF!</v>
      </c>
      <c r="AT66" s="71" t="e">
        <f t="shared" si="57"/>
        <v>#REF!</v>
      </c>
      <c r="AU66" s="272" t="e">
        <f t="shared" si="57"/>
        <v>#REF!</v>
      </c>
      <c r="AV66" s="71" t="e">
        <f t="shared" si="57"/>
        <v>#REF!</v>
      </c>
      <c r="AW66" s="71" t="e">
        <f t="shared" si="57"/>
        <v>#REF!</v>
      </c>
      <c r="AX66" s="71" t="e">
        <f t="shared" si="57"/>
        <v>#REF!</v>
      </c>
      <c r="AY66" s="71" t="e">
        <f t="shared" si="57"/>
        <v>#REF!</v>
      </c>
      <c r="AZ66" s="71" t="e">
        <f t="shared" si="57"/>
        <v>#REF!</v>
      </c>
      <c r="BA66" s="71" t="e">
        <f t="shared" si="57"/>
        <v>#REF!</v>
      </c>
    </row>
    <row r="67" spans="1:53" ht="15.75" customHeight="1" x14ac:dyDescent="0.25">
      <c r="A67" s="69" t="s">
        <v>320</v>
      </c>
      <c r="B67" s="69" t="s">
        <v>321</v>
      </c>
      <c r="C67" s="70">
        <v>10</v>
      </c>
      <c r="D67" s="69" t="s">
        <v>382</v>
      </c>
      <c r="E67" s="76" t="s">
        <v>390</v>
      </c>
      <c r="F67" s="71">
        <f>'ICMM (Previous assessment)'!F67</f>
        <v>2</v>
      </c>
      <c r="G67" s="271">
        <f>IRMA!F67</f>
        <v>0</v>
      </c>
      <c r="H67" s="71">
        <f>TSM!F67</f>
        <v>0</v>
      </c>
      <c r="I67" s="71">
        <f>LBMA!F67</f>
        <v>0</v>
      </c>
      <c r="J67" s="71">
        <f>'CDDGMSC (Previous assessment)'!F67</f>
        <v>2</v>
      </c>
      <c r="K67" s="71">
        <f>'ITA Tin (Previous assessment)'!F67</f>
        <v>2</v>
      </c>
      <c r="L67" s="71">
        <f>'RMAP Tin &amp; Tantalum (previous a'!F67</f>
        <v>0</v>
      </c>
      <c r="M67" s="71">
        <f>'RMAP Tungsten'!F67</f>
        <v>0</v>
      </c>
      <c r="N67" s="71">
        <f>'RMAP Gold (previous assessment)'!F67</f>
        <v>0</v>
      </c>
      <c r="O67" s="71">
        <f>'RMAP Cobalt'!F67</f>
        <v>0</v>
      </c>
      <c r="P67" s="71">
        <f>'WGC-RGMPs (previous assessment)'!F67</f>
        <v>2</v>
      </c>
      <c r="Q67" s="71">
        <f>IFC!F67</f>
        <v>0</v>
      </c>
      <c r="R67" s="71">
        <f>'RMI ASM Cobalt'!F67</f>
        <v>0</v>
      </c>
      <c r="S67" s="71">
        <f>Fairmined!F67</f>
        <v>0</v>
      </c>
      <c r="T67" s="71">
        <f>'Fairtrade Gold (previous assess'!F67</f>
        <v>0</v>
      </c>
      <c r="U67" s="71">
        <f>'CRAFT 2.0 (Previous assessment)'!F67</f>
        <v>0</v>
      </c>
      <c r="V67" s="71">
        <f>'RMAP Agnostic'!F67</f>
        <v>0</v>
      </c>
      <c r="W67" s="71">
        <f>'RMI ESG (Previous assessment)'!F67</f>
        <v>0</v>
      </c>
      <c r="X67" s="71">
        <f>'ASI (Previous assessment)'!F67</f>
        <v>0</v>
      </c>
      <c r="Y67" s="71">
        <f>'GS4GG (Previous assessment)'!F67</f>
        <v>0</v>
      </c>
      <c r="Z67" s="72">
        <f>ResponsibleSteel!F67</f>
        <v>0</v>
      </c>
      <c r="AA67" s="71">
        <f>'SA8000'!G70</f>
        <v>0</v>
      </c>
      <c r="AB67" s="71" t="e">
        <f t="shared" ref="AB67:BA67" si="58">#REF!</f>
        <v>#REF!</v>
      </c>
      <c r="AC67" s="71" t="e">
        <f t="shared" si="58"/>
        <v>#REF!</v>
      </c>
      <c r="AD67" s="71" t="e">
        <f t="shared" si="58"/>
        <v>#REF!</v>
      </c>
      <c r="AE67" s="71" t="e">
        <f t="shared" si="58"/>
        <v>#REF!</v>
      </c>
      <c r="AF67" s="71" t="e">
        <f t="shared" si="58"/>
        <v>#REF!</v>
      </c>
      <c r="AG67" s="71" t="e">
        <f t="shared" si="58"/>
        <v>#REF!</v>
      </c>
      <c r="AH67" s="71" t="e">
        <f t="shared" si="58"/>
        <v>#REF!</v>
      </c>
      <c r="AI67" s="71" t="e">
        <f t="shared" si="58"/>
        <v>#REF!</v>
      </c>
      <c r="AJ67" s="71" t="e">
        <f t="shared" si="58"/>
        <v>#REF!</v>
      </c>
      <c r="AK67" s="72" t="e">
        <f t="shared" si="58"/>
        <v>#REF!</v>
      </c>
      <c r="AL67" s="71" t="e">
        <f t="shared" si="58"/>
        <v>#REF!</v>
      </c>
      <c r="AM67" s="71" t="e">
        <f t="shared" si="58"/>
        <v>#REF!</v>
      </c>
      <c r="AN67" s="71" t="e">
        <f t="shared" si="58"/>
        <v>#REF!</v>
      </c>
      <c r="AO67" s="71" t="e">
        <f t="shared" si="58"/>
        <v>#REF!</v>
      </c>
      <c r="AP67" s="71" t="e">
        <f t="shared" si="58"/>
        <v>#REF!</v>
      </c>
      <c r="AQ67" s="71" t="e">
        <f t="shared" si="58"/>
        <v>#REF!</v>
      </c>
      <c r="AR67" s="71" t="e">
        <f t="shared" si="58"/>
        <v>#REF!</v>
      </c>
      <c r="AS67" s="71" t="e">
        <f t="shared" si="58"/>
        <v>#REF!</v>
      </c>
      <c r="AT67" s="71" t="e">
        <f t="shared" si="58"/>
        <v>#REF!</v>
      </c>
      <c r="AU67" s="272" t="e">
        <f t="shared" si="58"/>
        <v>#REF!</v>
      </c>
      <c r="AV67" s="71" t="e">
        <f t="shared" si="58"/>
        <v>#REF!</v>
      </c>
      <c r="AW67" s="71" t="e">
        <f t="shared" si="58"/>
        <v>#REF!</v>
      </c>
      <c r="AX67" s="71" t="e">
        <f t="shared" si="58"/>
        <v>#REF!</v>
      </c>
      <c r="AY67" s="71" t="e">
        <f t="shared" si="58"/>
        <v>#REF!</v>
      </c>
      <c r="AZ67" s="71" t="e">
        <f t="shared" si="58"/>
        <v>#REF!</v>
      </c>
      <c r="BA67" s="71" t="e">
        <f t="shared" si="58"/>
        <v>#REF!</v>
      </c>
    </row>
    <row r="68" spans="1:53" ht="15.75" customHeight="1" x14ac:dyDescent="0.25">
      <c r="A68" s="69" t="s">
        <v>320</v>
      </c>
      <c r="B68" s="69" t="s">
        <v>321</v>
      </c>
      <c r="C68" s="70">
        <v>10</v>
      </c>
      <c r="D68" s="69" t="s">
        <v>382</v>
      </c>
      <c r="E68" s="76" t="s">
        <v>391</v>
      </c>
      <c r="F68" s="71">
        <f>'ICMM (Previous assessment)'!F68</f>
        <v>2</v>
      </c>
      <c r="G68" s="271">
        <f>IRMA!F68</f>
        <v>0</v>
      </c>
      <c r="H68" s="71">
        <f>TSM!F68</f>
        <v>0</v>
      </c>
      <c r="I68" s="71">
        <f>LBMA!F68</f>
        <v>0</v>
      </c>
      <c r="J68" s="71">
        <f>'CDDGMSC (Previous assessment)'!F68</f>
        <v>2</v>
      </c>
      <c r="K68" s="71">
        <f>'ITA Tin (Previous assessment)'!F68</f>
        <v>2</v>
      </c>
      <c r="L68" s="71">
        <f>'RMAP Tin &amp; Tantalum (previous a'!F68</f>
        <v>0</v>
      </c>
      <c r="M68" s="71">
        <f>'RMAP Tungsten'!F68</f>
        <v>0</v>
      </c>
      <c r="N68" s="71">
        <f>'RMAP Gold (previous assessment)'!F68</f>
        <v>0</v>
      </c>
      <c r="O68" s="71">
        <f>'RMAP Cobalt'!F68</f>
        <v>0</v>
      </c>
      <c r="P68" s="71">
        <f>'WGC-RGMPs (previous assessment)'!F68</f>
        <v>1</v>
      </c>
      <c r="Q68" s="71">
        <f>IFC!F68</f>
        <v>0</v>
      </c>
      <c r="R68" s="71">
        <f>'RMI ASM Cobalt'!F68</f>
        <v>0</v>
      </c>
      <c r="S68" s="71">
        <f>Fairmined!F68</f>
        <v>0</v>
      </c>
      <c r="T68" s="71">
        <f>'Fairtrade Gold (previous assess'!F68</f>
        <v>0</v>
      </c>
      <c r="U68" s="71">
        <f>'CRAFT 2.0 (Previous assessment)'!F68</f>
        <v>0</v>
      </c>
      <c r="V68" s="71">
        <f>'RMAP Agnostic'!F68</f>
        <v>0</v>
      </c>
      <c r="W68" s="71">
        <f>'RMI ESG (Previous assessment)'!F68</f>
        <v>0</v>
      </c>
      <c r="X68" s="71">
        <f>'ASI (Previous assessment)'!F68</f>
        <v>0</v>
      </c>
      <c r="Y68" s="71">
        <f>'GS4GG (Previous assessment)'!F68</f>
        <v>0</v>
      </c>
      <c r="Z68" s="72">
        <f>ResponsibleSteel!F68</f>
        <v>0</v>
      </c>
      <c r="AA68" s="71">
        <f>'SA8000'!G71</f>
        <v>0</v>
      </c>
      <c r="AB68" s="71" t="e">
        <f t="shared" ref="AB68:BA68" si="59">#REF!</f>
        <v>#REF!</v>
      </c>
      <c r="AC68" s="71" t="e">
        <f t="shared" si="59"/>
        <v>#REF!</v>
      </c>
      <c r="AD68" s="71" t="e">
        <f t="shared" si="59"/>
        <v>#REF!</v>
      </c>
      <c r="AE68" s="71" t="e">
        <f t="shared" si="59"/>
        <v>#REF!</v>
      </c>
      <c r="AF68" s="71" t="e">
        <f t="shared" si="59"/>
        <v>#REF!</v>
      </c>
      <c r="AG68" s="71" t="e">
        <f t="shared" si="59"/>
        <v>#REF!</v>
      </c>
      <c r="AH68" s="71" t="e">
        <f t="shared" si="59"/>
        <v>#REF!</v>
      </c>
      <c r="AI68" s="71" t="e">
        <f t="shared" si="59"/>
        <v>#REF!</v>
      </c>
      <c r="AJ68" s="71" t="e">
        <f t="shared" si="59"/>
        <v>#REF!</v>
      </c>
      <c r="AK68" s="72" t="e">
        <f t="shared" si="59"/>
        <v>#REF!</v>
      </c>
      <c r="AL68" s="71" t="e">
        <f t="shared" si="59"/>
        <v>#REF!</v>
      </c>
      <c r="AM68" s="71" t="e">
        <f t="shared" si="59"/>
        <v>#REF!</v>
      </c>
      <c r="AN68" s="71" t="e">
        <f t="shared" si="59"/>
        <v>#REF!</v>
      </c>
      <c r="AO68" s="71" t="e">
        <f t="shared" si="59"/>
        <v>#REF!</v>
      </c>
      <c r="AP68" s="71" t="e">
        <f t="shared" si="59"/>
        <v>#REF!</v>
      </c>
      <c r="AQ68" s="71" t="e">
        <f t="shared" si="59"/>
        <v>#REF!</v>
      </c>
      <c r="AR68" s="71" t="e">
        <f t="shared" si="59"/>
        <v>#REF!</v>
      </c>
      <c r="AS68" s="71" t="e">
        <f t="shared" si="59"/>
        <v>#REF!</v>
      </c>
      <c r="AT68" s="71" t="e">
        <f t="shared" si="59"/>
        <v>#REF!</v>
      </c>
      <c r="AU68" s="272" t="e">
        <f t="shared" si="59"/>
        <v>#REF!</v>
      </c>
      <c r="AV68" s="71" t="e">
        <f t="shared" si="59"/>
        <v>#REF!</v>
      </c>
      <c r="AW68" s="71" t="e">
        <f t="shared" si="59"/>
        <v>#REF!</v>
      </c>
      <c r="AX68" s="71" t="e">
        <f t="shared" si="59"/>
        <v>#REF!</v>
      </c>
      <c r="AY68" s="71" t="e">
        <f t="shared" si="59"/>
        <v>#REF!</v>
      </c>
      <c r="AZ68" s="71" t="e">
        <f t="shared" si="59"/>
        <v>#REF!</v>
      </c>
      <c r="BA68" s="71" t="e">
        <f t="shared" si="59"/>
        <v>#REF!</v>
      </c>
    </row>
    <row r="69" spans="1:53" ht="15.75" customHeight="1" x14ac:dyDescent="0.25">
      <c r="A69" s="69" t="s">
        <v>320</v>
      </c>
      <c r="B69" s="69" t="s">
        <v>321</v>
      </c>
      <c r="C69" s="70">
        <v>10</v>
      </c>
      <c r="D69" s="69" t="s">
        <v>382</v>
      </c>
      <c r="E69" s="76" t="s">
        <v>392</v>
      </c>
      <c r="F69" s="71">
        <f>'ICMM (Previous assessment)'!F69</f>
        <v>2</v>
      </c>
      <c r="G69" s="271">
        <f>IRMA!F69</f>
        <v>0</v>
      </c>
      <c r="H69" s="71">
        <f>TSM!F69</f>
        <v>0</v>
      </c>
      <c r="I69" s="71">
        <f>LBMA!F69</f>
        <v>0</v>
      </c>
      <c r="J69" s="71">
        <f>'CDDGMSC (Previous assessment)'!F69</f>
        <v>2</v>
      </c>
      <c r="K69" s="71">
        <f>'ITA Tin (Previous assessment)'!F69</f>
        <v>0</v>
      </c>
      <c r="L69" s="71">
        <f>'RMAP Tin &amp; Tantalum (previous a'!F69</f>
        <v>0</v>
      </c>
      <c r="M69" s="71">
        <f>'RMAP Tungsten'!F69</f>
        <v>0</v>
      </c>
      <c r="N69" s="71">
        <f>'RMAP Gold (previous assessment)'!F69</f>
        <v>0</v>
      </c>
      <c r="O69" s="71">
        <f>'RMAP Cobalt'!F69</f>
        <v>0</v>
      </c>
      <c r="P69" s="71">
        <f>'WGC-RGMPs (previous assessment)'!F69</f>
        <v>0</v>
      </c>
      <c r="Q69" s="71">
        <f>IFC!F69</f>
        <v>0</v>
      </c>
      <c r="R69" s="71">
        <f>'RMI ASM Cobalt'!F69</f>
        <v>0</v>
      </c>
      <c r="S69" s="71">
        <f>Fairmined!F69</f>
        <v>0</v>
      </c>
      <c r="T69" s="71">
        <f>'Fairtrade Gold (previous assess'!F69</f>
        <v>0</v>
      </c>
      <c r="U69" s="71">
        <f>'CRAFT 2.0 (Previous assessment)'!F69</f>
        <v>0</v>
      </c>
      <c r="V69" s="71">
        <f>'RMAP Agnostic'!F69</f>
        <v>0</v>
      </c>
      <c r="W69" s="71">
        <f>'RMI ESG (Previous assessment)'!F69</f>
        <v>0</v>
      </c>
      <c r="X69" s="71">
        <f>'ASI (Previous assessment)'!F69</f>
        <v>0</v>
      </c>
      <c r="Y69" s="71">
        <f>'GS4GG (Previous assessment)'!F69</f>
        <v>0</v>
      </c>
      <c r="Z69" s="72">
        <f>ResponsibleSteel!F69</f>
        <v>0</v>
      </c>
      <c r="AA69" s="71">
        <f>'SA8000'!G72</f>
        <v>0</v>
      </c>
      <c r="AB69" s="71" t="e">
        <f t="shared" ref="AB69:BA69" si="60">#REF!</f>
        <v>#REF!</v>
      </c>
      <c r="AC69" s="71" t="e">
        <f t="shared" si="60"/>
        <v>#REF!</v>
      </c>
      <c r="AD69" s="71" t="e">
        <f t="shared" si="60"/>
        <v>#REF!</v>
      </c>
      <c r="AE69" s="71" t="e">
        <f t="shared" si="60"/>
        <v>#REF!</v>
      </c>
      <c r="AF69" s="71" t="e">
        <f t="shared" si="60"/>
        <v>#REF!</v>
      </c>
      <c r="AG69" s="71" t="e">
        <f t="shared" si="60"/>
        <v>#REF!</v>
      </c>
      <c r="AH69" s="71" t="e">
        <f t="shared" si="60"/>
        <v>#REF!</v>
      </c>
      <c r="AI69" s="71" t="e">
        <f t="shared" si="60"/>
        <v>#REF!</v>
      </c>
      <c r="AJ69" s="71" t="e">
        <f t="shared" si="60"/>
        <v>#REF!</v>
      </c>
      <c r="AK69" s="72" t="e">
        <f t="shared" si="60"/>
        <v>#REF!</v>
      </c>
      <c r="AL69" s="71" t="e">
        <f t="shared" si="60"/>
        <v>#REF!</v>
      </c>
      <c r="AM69" s="71" t="e">
        <f t="shared" si="60"/>
        <v>#REF!</v>
      </c>
      <c r="AN69" s="71" t="e">
        <f t="shared" si="60"/>
        <v>#REF!</v>
      </c>
      <c r="AO69" s="71" t="e">
        <f t="shared" si="60"/>
        <v>#REF!</v>
      </c>
      <c r="AP69" s="71" t="e">
        <f t="shared" si="60"/>
        <v>#REF!</v>
      </c>
      <c r="AQ69" s="71" t="e">
        <f t="shared" si="60"/>
        <v>#REF!</v>
      </c>
      <c r="AR69" s="71" t="e">
        <f t="shared" si="60"/>
        <v>#REF!</v>
      </c>
      <c r="AS69" s="71" t="e">
        <f t="shared" si="60"/>
        <v>#REF!</v>
      </c>
      <c r="AT69" s="71" t="e">
        <f t="shared" si="60"/>
        <v>#REF!</v>
      </c>
      <c r="AU69" s="272" t="e">
        <f t="shared" si="60"/>
        <v>#REF!</v>
      </c>
      <c r="AV69" s="71" t="e">
        <f t="shared" si="60"/>
        <v>#REF!</v>
      </c>
      <c r="AW69" s="71" t="e">
        <f t="shared" si="60"/>
        <v>#REF!</v>
      </c>
      <c r="AX69" s="71" t="e">
        <f t="shared" si="60"/>
        <v>#REF!</v>
      </c>
      <c r="AY69" s="71" t="e">
        <f t="shared" si="60"/>
        <v>#REF!</v>
      </c>
      <c r="AZ69" s="71" t="e">
        <f t="shared" si="60"/>
        <v>#REF!</v>
      </c>
      <c r="BA69" s="71" t="e">
        <f t="shared" si="60"/>
        <v>#REF!</v>
      </c>
    </row>
    <row r="70" spans="1:53" ht="15.75" customHeight="1" x14ac:dyDescent="0.25">
      <c r="A70" s="69" t="s">
        <v>320</v>
      </c>
      <c r="B70" s="69" t="s">
        <v>321</v>
      </c>
      <c r="C70" s="70">
        <v>10</v>
      </c>
      <c r="D70" s="69" t="s">
        <v>382</v>
      </c>
      <c r="E70" s="76" t="s">
        <v>393</v>
      </c>
      <c r="F70" s="71">
        <f>'ICMM (Previous assessment)'!F70</f>
        <v>1</v>
      </c>
      <c r="G70" s="271">
        <f>IRMA!F70</f>
        <v>0</v>
      </c>
      <c r="H70" s="71">
        <f>TSM!F70</f>
        <v>0</v>
      </c>
      <c r="I70" s="71">
        <f>LBMA!F70</f>
        <v>0</v>
      </c>
      <c r="J70" s="71">
        <f>'CDDGMSC (Previous assessment)'!F70</f>
        <v>2</v>
      </c>
      <c r="K70" s="71">
        <f>'ITA Tin (Previous assessment)'!F70</f>
        <v>1</v>
      </c>
      <c r="L70" s="71">
        <f>'RMAP Tin &amp; Tantalum (previous a'!F70</f>
        <v>0</v>
      </c>
      <c r="M70" s="71">
        <f>'RMAP Tungsten'!F70</f>
        <v>0</v>
      </c>
      <c r="N70" s="71">
        <f>'RMAP Gold (previous assessment)'!F70</f>
        <v>0</v>
      </c>
      <c r="O70" s="71">
        <f>'RMAP Cobalt'!F70</f>
        <v>0</v>
      </c>
      <c r="P70" s="71">
        <f>'WGC-RGMPs (previous assessment)'!F70</f>
        <v>1</v>
      </c>
      <c r="Q70" s="71">
        <f>IFC!F70</f>
        <v>0</v>
      </c>
      <c r="R70" s="71">
        <f>'RMI ASM Cobalt'!F70</f>
        <v>0</v>
      </c>
      <c r="S70" s="71">
        <f>Fairmined!F70</f>
        <v>0</v>
      </c>
      <c r="T70" s="71">
        <f>'Fairtrade Gold (previous assess'!F70</f>
        <v>0</v>
      </c>
      <c r="U70" s="71">
        <f>'CRAFT 2.0 (Previous assessment)'!F70</f>
        <v>0</v>
      </c>
      <c r="V70" s="71">
        <f>'RMAP Agnostic'!F70</f>
        <v>0</v>
      </c>
      <c r="W70" s="71">
        <f>'RMI ESG (Previous assessment)'!F70</f>
        <v>0</v>
      </c>
      <c r="X70" s="71">
        <f>'ASI (Previous assessment)'!F70</f>
        <v>0</v>
      </c>
      <c r="Y70" s="71">
        <f>'GS4GG (Previous assessment)'!F70</f>
        <v>0</v>
      </c>
      <c r="Z70" s="72">
        <f>ResponsibleSteel!F70</f>
        <v>0</v>
      </c>
      <c r="AA70" s="71">
        <f>'SA8000'!G73</f>
        <v>0</v>
      </c>
      <c r="AB70" s="71" t="e">
        <f t="shared" ref="AB70:BA70" si="61">#REF!</f>
        <v>#REF!</v>
      </c>
      <c r="AC70" s="71" t="e">
        <f t="shared" si="61"/>
        <v>#REF!</v>
      </c>
      <c r="AD70" s="71" t="e">
        <f t="shared" si="61"/>
        <v>#REF!</v>
      </c>
      <c r="AE70" s="71" t="e">
        <f t="shared" si="61"/>
        <v>#REF!</v>
      </c>
      <c r="AF70" s="71" t="e">
        <f t="shared" si="61"/>
        <v>#REF!</v>
      </c>
      <c r="AG70" s="71" t="e">
        <f t="shared" si="61"/>
        <v>#REF!</v>
      </c>
      <c r="AH70" s="71" t="e">
        <f t="shared" si="61"/>
        <v>#REF!</v>
      </c>
      <c r="AI70" s="71" t="e">
        <f t="shared" si="61"/>
        <v>#REF!</v>
      </c>
      <c r="AJ70" s="71" t="e">
        <f t="shared" si="61"/>
        <v>#REF!</v>
      </c>
      <c r="AK70" s="72" t="e">
        <f t="shared" si="61"/>
        <v>#REF!</v>
      </c>
      <c r="AL70" s="71" t="e">
        <f t="shared" si="61"/>
        <v>#REF!</v>
      </c>
      <c r="AM70" s="71" t="e">
        <f t="shared" si="61"/>
        <v>#REF!</v>
      </c>
      <c r="AN70" s="71" t="e">
        <f t="shared" si="61"/>
        <v>#REF!</v>
      </c>
      <c r="AO70" s="71" t="e">
        <f t="shared" si="61"/>
        <v>#REF!</v>
      </c>
      <c r="AP70" s="71" t="e">
        <f t="shared" si="61"/>
        <v>#REF!</v>
      </c>
      <c r="AQ70" s="71" t="e">
        <f t="shared" si="61"/>
        <v>#REF!</v>
      </c>
      <c r="AR70" s="71" t="e">
        <f t="shared" si="61"/>
        <v>#REF!</v>
      </c>
      <c r="AS70" s="71" t="e">
        <f t="shared" si="61"/>
        <v>#REF!</v>
      </c>
      <c r="AT70" s="71" t="e">
        <f t="shared" si="61"/>
        <v>#REF!</v>
      </c>
      <c r="AU70" s="272" t="e">
        <f t="shared" si="61"/>
        <v>#REF!</v>
      </c>
      <c r="AV70" s="71" t="e">
        <f t="shared" si="61"/>
        <v>#REF!</v>
      </c>
      <c r="AW70" s="71" t="e">
        <f t="shared" si="61"/>
        <v>#REF!</v>
      </c>
      <c r="AX70" s="71" t="e">
        <f t="shared" si="61"/>
        <v>#REF!</v>
      </c>
      <c r="AY70" s="71" t="e">
        <f t="shared" si="61"/>
        <v>#REF!</v>
      </c>
      <c r="AZ70" s="71" t="e">
        <f t="shared" si="61"/>
        <v>#REF!</v>
      </c>
      <c r="BA70" s="71" t="e">
        <f t="shared" si="61"/>
        <v>#REF!</v>
      </c>
    </row>
    <row r="71" spans="1:53" ht="15.75" customHeight="1" x14ac:dyDescent="0.25">
      <c r="A71" s="69" t="s">
        <v>320</v>
      </c>
      <c r="B71" s="69" t="s">
        <v>321</v>
      </c>
      <c r="C71" s="70">
        <v>10</v>
      </c>
      <c r="D71" s="69" t="s">
        <v>382</v>
      </c>
      <c r="E71" s="76" t="s">
        <v>394</v>
      </c>
      <c r="F71" s="71">
        <f>'ICMM (Previous assessment)'!F71</f>
        <v>0</v>
      </c>
      <c r="G71" s="271">
        <f>IRMA!F71</f>
        <v>0</v>
      </c>
      <c r="H71" s="71">
        <f>TSM!F71</f>
        <v>0</v>
      </c>
      <c r="I71" s="71">
        <f>LBMA!F71</f>
        <v>0</v>
      </c>
      <c r="J71" s="71">
        <f>'CDDGMSC (Previous assessment)'!F71</f>
        <v>2</v>
      </c>
      <c r="K71" s="71">
        <f>'ITA Tin (Previous assessment)'!F71</f>
        <v>0</v>
      </c>
      <c r="L71" s="71">
        <f>'RMAP Tin &amp; Tantalum (previous a'!F71</f>
        <v>0</v>
      </c>
      <c r="M71" s="71">
        <f>'RMAP Tungsten'!F71</f>
        <v>0</v>
      </c>
      <c r="N71" s="71">
        <f>'RMAP Gold (previous assessment)'!F71</f>
        <v>0</v>
      </c>
      <c r="O71" s="71">
        <f>'RMAP Cobalt'!F71</f>
        <v>0</v>
      </c>
      <c r="P71" s="71">
        <f>'WGC-RGMPs (previous assessment)'!F71</f>
        <v>2</v>
      </c>
      <c r="Q71" s="71">
        <f>IFC!F71</f>
        <v>0</v>
      </c>
      <c r="R71" s="71">
        <f>'RMI ASM Cobalt'!F71</f>
        <v>0</v>
      </c>
      <c r="S71" s="71">
        <f>Fairmined!F71</f>
        <v>0</v>
      </c>
      <c r="T71" s="71">
        <f>'Fairtrade Gold (previous assess'!F71</f>
        <v>0</v>
      </c>
      <c r="U71" s="71">
        <f>'CRAFT 2.0 (Previous assessment)'!F71</f>
        <v>2</v>
      </c>
      <c r="V71" s="71">
        <f>'RMAP Agnostic'!F71</f>
        <v>0</v>
      </c>
      <c r="W71" s="71">
        <f>'RMI ESG (Previous assessment)'!F71</f>
        <v>0</v>
      </c>
      <c r="X71" s="71">
        <f>'ASI (Previous assessment)'!F71</f>
        <v>0</v>
      </c>
      <c r="Y71" s="71">
        <f>'GS4GG (Previous assessment)'!F71</f>
        <v>0</v>
      </c>
      <c r="Z71" s="72">
        <f>ResponsibleSteel!F71</f>
        <v>0</v>
      </c>
      <c r="AA71" s="71">
        <f>'SA8000'!G74</f>
        <v>0</v>
      </c>
      <c r="AB71" s="71" t="e">
        <f t="shared" ref="AB71:BA71" si="62">#REF!</f>
        <v>#REF!</v>
      </c>
      <c r="AC71" s="71" t="e">
        <f t="shared" si="62"/>
        <v>#REF!</v>
      </c>
      <c r="AD71" s="71" t="e">
        <f t="shared" si="62"/>
        <v>#REF!</v>
      </c>
      <c r="AE71" s="71" t="e">
        <f t="shared" si="62"/>
        <v>#REF!</v>
      </c>
      <c r="AF71" s="71" t="e">
        <f t="shared" si="62"/>
        <v>#REF!</v>
      </c>
      <c r="AG71" s="71" t="e">
        <f t="shared" si="62"/>
        <v>#REF!</v>
      </c>
      <c r="AH71" s="71" t="e">
        <f t="shared" si="62"/>
        <v>#REF!</v>
      </c>
      <c r="AI71" s="71" t="e">
        <f t="shared" si="62"/>
        <v>#REF!</v>
      </c>
      <c r="AJ71" s="71" t="e">
        <f t="shared" si="62"/>
        <v>#REF!</v>
      </c>
      <c r="AK71" s="72" t="e">
        <f t="shared" si="62"/>
        <v>#REF!</v>
      </c>
      <c r="AL71" s="71" t="e">
        <f t="shared" si="62"/>
        <v>#REF!</v>
      </c>
      <c r="AM71" s="71" t="e">
        <f t="shared" si="62"/>
        <v>#REF!</v>
      </c>
      <c r="AN71" s="71" t="e">
        <f t="shared" si="62"/>
        <v>#REF!</v>
      </c>
      <c r="AO71" s="71" t="e">
        <f t="shared" si="62"/>
        <v>#REF!</v>
      </c>
      <c r="AP71" s="71" t="e">
        <f t="shared" si="62"/>
        <v>#REF!</v>
      </c>
      <c r="AQ71" s="71" t="e">
        <f t="shared" si="62"/>
        <v>#REF!</v>
      </c>
      <c r="AR71" s="71" t="e">
        <f t="shared" si="62"/>
        <v>#REF!</v>
      </c>
      <c r="AS71" s="71" t="e">
        <f t="shared" si="62"/>
        <v>#REF!</v>
      </c>
      <c r="AT71" s="71" t="e">
        <f t="shared" si="62"/>
        <v>#REF!</v>
      </c>
      <c r="AU71" s="272" t="e">
        <f t="shared" si="62"/>
        <v>#REF!</v>
      </c>
      <c r="AV71" s="71" t="e">
        <f t="shared" si="62"/>
        <v>#REF!</v>
      </c>
      <c r="AW71" s="71" t="e">
        <f t="shared" si="62"/>
        <v>#REF!</v>
      </c>
      <c r="AX71" s="71" t="e">
        <f t="shared" si="62"/>
        <v>#REF!</v>
      </c>
      <c r="AY71" s="71" t="e">
        <f t="shared" si="62"/>
        <v>#REF!</v>
      </c>
      <c r="AZ71" s="71" t="e">
        <f t="shared" si="62"/>
        <v>#REF!</v>
      </c>
      <c r="BA71" s="71" t="e">
        <f t="shared" si="62"/>
        <v>#REF!</v>
      </c>
    </row>
    <row r="72" spans="1:53" ht="15.75" customHeight="1" x14ac:dyDescent="0.25">
      <c r="A72" s="69" t="s">
        <v>320</v>
      </c>
      <c r="B72" s="69" t="s">
        <v>321</v>
      </c>
      <c r="C72" s="70">
        <v>10</v>
      </c>
      <c r="D72" s="69" t="s">
        <v>382</v>
      </c>
      <c r="E72" s="76" t="s">
        <v>395</v>
      </c>
      <c r="F72" s="71">
        <f>'ICMM (Previous assessment)'!F72</f>
        <v>2</v>
      </c>
      <c r="G72" s="271">
        <f>IRMA!F72</f>
        <v>0</v>
      </c>
      <c r="H72" s="71">
        <f>TSM!F72</f>
        <v>0</v>
      </c>
      <c r="I72" s="71">
        <f>LBMA!F72</f>
        <v>0</v>
      </c>
      <c r="J72" s="71">
        <f>'CDDGMSC (Previous assessment)'!F72</f>
        <v>2</v>
      </c>
      <c r="K72" s="71">
        <f>'ITA Tin (Previous assessment)'!F72</f>
        <v>2</v>
      </c>
      <c r="L72" s="71">
        <f>'RMAP Tin &amp; Tantalum (previous a'!F72</f>
        <v>0</v>
      </c>
      <c r="M72" s="71">
        <f>'RMAP Tungsten'!F72</f>
        <v>0</v>
      </c>
      <c r="N72" s="71">
        <f>'RMAP Gold (previous assessment)'!F72</f>
        <v>0</v>
      </c>
      <c r="O72" s="71">
        <f>'RMAP Cobalt'!F72</f>
        <v>0</v>
      </c>
      <c r="P72" s="71">
        <f>'WGC-RGMPs (previous assessment)'!F72</f>
        <v>2</v>
      </c>
      <c r="Q72" s="71">
        <f>IFC!F72</f>
        <v>0</v>
      </c>
      <c r="R72" s="71">
        <f>'RMI ASM Cobalt'!F72</f>
        <v>0</v>
      </c>
      <c r="S72" s="71">
        <f>Fairmined!F72</f>
        <v>0</v>
      </c>
      <c r="T72" s="71">
        <f>'Fairtrade Gold (previous assess'!F72</f>
        <v>0</v>
      </c>
      <c r="U72" s="71">
        <f>'CRAFT 2.0 (Previous assessment)'!F72</f>
        <v>2</v>
      </c>
      <c r="V72" s="71">
        <f>'RMAP Agnostic'!F72</f>
        <v>0</v>
      </c>
      <c r="W72" s="71">
        <f>'RMI ESG (Previous assessment)'!F72</f>
        <v>0</v>
      </c>
      <c r="X72" s="71">
        <f>'ASI (Previous assessment)'!F72</f>
        <v>0</v>
      </c>
      <c r="Y72" s="71">
        <f>'GS4GG (Previous assessment)'!F72</f>
        <v>0</v>
      </c>
      <c r="Z72" s="72">
        <f>ResponsibleSteel!F72</f>
        <v>0</v>
      </c>
      <c r="AA72" s="71">
        <f>'SA8000'!G75</f>
        <v>0</v>
      </c>
      <c r="AB72" s="71" t="e">
        <f t="shared" ref="AB72:BA72" si="63">#REF!</f>
        <v>#REF!</v>
      </c>
      <c r="AC72" s="71" t="e">
        <f t="shared" si="63"/>
        <v>#REF!</v>
      </c>
      <c r="AD72" s="71" t="e">
        <f t="shared" si="63"/>
        <v>#REF!</v>
      </c>
      <c r="AE72" s="71" t="e">
        <f t="shared" si="63"/>
        <v>#REF!</v>
      </c>
      <c r="AF72" s="71" t="e">
        <f t="shared" si="63"/>
        <v>#REF!</v>
      </c>
      <c r="AG72" s="71" t="e">
        <f t="shared" si="63"/>
        <v>#REF!</v>
      </c>
      <c r="AH72" s="71" t="e">
        <f t="shared" si="63"/>
        <v>#REF!</v>
      </c>
      <c r="AI72" s="71" t="e">
        <f t="shared" si="63"/>
        <v>#REF!</v>
      </c>
      <c r="AJ72" s="71" t="e">
        <f t="shared" si="63"/>
        <v>#REF!</v>
      </c>
      <c r="AK72" s="72" t="e">
        <f t="shared" si="63"/>
        <v>#REF!</v>
      </c>
      <c r="AL72" s="71" t="e">
        <f t="shared" si="63"/>
        <v>#REF!</v>
      </c>
      <c r="AM72" s="71" t="e">
        <f t="shared" si="63"/>
        <v>#REF!</v>
      </c>
      <c r="AN72" s="71" t="e">
        <f t="shared" si="63"/>
        <v>#REF!</v>
      </c>
      <c r="AO72" s="71" t="e">
        <f t="shared" si="63"/>
        <v>#REF!</v>
      </c>
      <c r="AP72" s="71" t="e">
        <f t="shared" si="63"/>
        <v>#REF!</v>
      </c>
      <c r="AQ72" s="71" t="e">
        <f t="shared" si="63"/>
        <v>#REF!</v>
      </c>
      <c r="AR72" s="71" t="e">
        <f t="shared" si="63"/>
        <v>#REF!</v>
      </c>
      <c r="AS72" s="71" t="e">
        <f t="shared" si="63"/>
        <v>#REF!</v>
      </c>
      <c r="AT72" s="71" t="e">
        <f t="shared" si="63"/>
        <v>#REF!</v>
      </c>
      <c r="AU72" s="272" t="e">
        <f t="shared" si="63"/>
        <v>#REF!</v>
      </c>
      <c r="AV72" s="71" t="e">
        <f t="shared" si="63"/>
        <v>#REF!</v>
      </c>
      <c r="AW72" s="71" t="e">
        <f t="shared" si="63"/>
        <v>#REF!</v>
      </c>
      <c r="AX72" s="71" t="e">
        <f t="shared" si="63"/>
        <v>#REF!</v>
      </c>
      <c r="AY72" s="71" t="e">
        <f t="shared" si="63"/>
        <v>#REF!</v>
      </c>
      <c r="AZ72" s="71" t="e">
        <f t="shared" si="63"/>
        <v>#REF!</v>
      </c>
      <c r="BA72" s="71" t="e">
        <f t="shared" si="63"/>
        <v>#REF!</v>
      </c>
    </row>
    <row r="73" spans="1:53" ht="15.75" customHeight="1" x14ac:dyDescent="0.25">
      <c r="A73" s="69" t="s">
        <v>320</v>
      </c>
      <c r="B73" s="69" t="s">
        <v>321</v>
      </c>
      <c r="C73" s="70">
        <v>10</v>
      </c>
      <c r="D73" s="69" t="s">
        <v>382</v>
      </c>
      <c r="E73" s="76" t="s">
        <v>396</v>
      </c>
      <c r="F73" s="71">
        <f>'ICMM (Previous assessment)'!F73</f>
        <v>2</v>
      </c>
      <c r="G73" s="271">
        <f>IRMA!F73</f>
        <v>0</v>
      </c>
      <c r="H73" s="71">
        <f>TSM!F73</f>
        <v>0</v>
      </c>
      <c r="I73" s="71">
        <f>LBMA!F73</f>
        <v>0</v>
      </c>
      <c r="J73" s="71">
        <f>'CDDGMSC (Previous assessment)'!F73</f>
        <v>1</v>
      </c>
      <c r="K73" s="71">
        <f>'ITA Tin (Previous assessment)'!F73</f>
        <v>0</v>
      </c>
      <c r="L73" s="71">
        <f>'RMAP Tin &amp; Tantalum (previous a'!F73</f>
        <v>0</v>
      </c>
      <c r="M73" s="71">
        <f>'RMAP Tungsten'!F73</f>
        <v>0</v>
      </c>
      <c r="N73" s="71">
        <f>'RMAP Gold (previous assessment)'!F73</f>
        <v>0</v>
      </c>
      <c r="O73" s="71">
        <f>'RMAP Cobalt'!F73</f>
        <v>0</v>
      </c>
      <c r="P73" s="71">
        <f>'WGC-RGMPs (previous assessment)'!F73</f>
        <v>1</v>
      </c>
      <c r="Q73" s="71">
        <f>IFC!F73</f>
        <v>0</v>
      </c>
      <c r="R73" s="71">
        <f>'RMI ASM Cobalt'!F73</f>
        <v>0</v>
      </c>
      <c r="S73" s="71">
        <f>Fairmined!F73</f>
        <v>0</v>
      </c>
      <c r="T73" s="71">
        <f>'Fairtrade Gold (previous assess'!F73</f>
        <v>0</v>
      </c>
      <c r="U73" s="71">
        <f>'CRAFT 2.0 (Previous assessment)'!F73</f>
        <v>2</v>
      </c>
      <c r="V73" s="71">
        <f>'RMAP Agnostic'!F73</f>
        <v>0</v>
      </c>
      <c r="W73" s="71">
        <f>'RMI ESG (Previous assessment)'!F73</f>
        <v>0</v>
      </c>
      <c r="X73" s="71">
        <f>'ASI (Previous assessment)'!F73</f>
        <v>0</v>
      </c>
      <c r="Y73" s="71">
        <f>'GS4GG (Previous assessment)'!F73</f>
        <v>0</v>
      </c>
      <c r="Z73" s="72">
        <f>ResponsibleSteel!F73</f>
        <v>0</v>
      </c>
      <c r="AA73" s="71">
        <f>'SA8000'!G76</f>
        <v>0</v>
      </c>
      <c r="AB73" s="71" t="e">
        <f t="shared" ref="AB73:BA73" si="64">#REF!</f>
        <v>#REF!</v>
      </c>
      <c r="AC73" s="71" t="e">
        <f t="shared" si="64"/>
        <v>#REF!</v>
      </c>
      <c r="AD73" s="71" t="e">
        <f t="shared" si="64"/>
        <v>#REF!</v>
      </c>
      <c r="AE73" s="71" t="e">
        <f t="shared" si="64"/>
        <v>#REF!</v>
      </c>
      <c r="AF73" s="71" t="e">
        <f t="shared" si="64"/>
        <v>#REF!</v>
      </c>
      <c r="AG73" s="71" t="e">
        <f t="shared" si="64"/>
        <v>#REF!</v>
      </c>
      <c r="AH73" s="71" t="e">
        <f t="shared" si="64"/>
        <v>#REF!</v>
      </c>
      <c r="AI73" s="71" t="e">
        <f t="shared" si="64"/>
        <v>#REF!</v>
      </c>
      <c r="AJ73" s="71" t="e">
        <f t="shared" si="64"/>
        <v>#REF!</v>
      </c>
      <c r="AK73" s="72" t="e">
        <f t="shared" si="64"/>
        <v>#REF!</v>
      </c>
      <c r="AL73" s="71" t="e">
        <f t="shared" si="64"/>
        <v>#REF!</v>
      </c>
      <c r="AM73" s="71" t="e">
        <f t="shared" si="64"/>
        <v>#REF!</v>
      </c>
      <c r="AN73" s="71" t="e">
        <f t="shared" si="64"/>
        <v>#REF!</v>
      </c>
      <c r="AO73" s="71" t="e">
        <f t="shared" si="64"/>
        <v>#REF!</v>
      </c>
      <c r="AP73" s="71" t="e">
        <f t="shared" si="64"/>
        <v>#REF!</v>
      </c>
      <c r="AQ73" s="71" t="e">
        <f t="shared" si="64"/>
        <v>#REF!</v>
      </c>
      <c r="AR73" s="71" t="e">
        <f t="shared" si="64"/>
        <v>#REF!</v>
      </c>
      <c r="AS73" s="71" t="e">
        <f t="shared" si="64"/>
        <v>#REF!</v>
      </c>
      <c r="AT73" s="71" t="e">
        <f t="shared" si="64"/>
        <v>#REF!</v>
      </c>
      <c r="AU73" s="272" t="e">
        <f t="shared" si="64"/>
        <v>#REF!</v>
      </c>
      <c r="AV73" s="71" t="e">
        <f t="shared" si="64"/>
        <v>#REF!</v>
      </c>
      <c r="AW73" s="71" t="e">
        <f t="shared" si="64"/>
        <v>#REF!</v>
      </c>
      <c r="AX73" s="71" t="e">
        <f t="shared" si="64"/>
        <v>#REF!</v>
      </c>
      <c r="AY73" s="71" t="e">
        <f t="shared" si="64"/>
        <v>#REF!</v>
      </c>
      <c r="AZ73" s="71" t="e">
        <f t="shared" si="64"/>
        <v>#REF!</v>
      </c>
      <c r="BA73" s="71" t="e">
        <f t="shared" si="64"/>
        <v>#REF!</v>
      </c>
    </row>
    <row r="74" spans="1:53" ht="15.75" customHeight="1" x14ac:dyDescent="0.25">
      <c r="A74" s="69" t="s">
        <v>320</v>
      </c>
      <c r="B74" s="69" t="s">
        <v>321</v>
      </c>
      <c r="C74" s="70">
        <v>10</v>
      </c>
      <c r="D74" s="69" t="s">
        <v>382</v>
      </c>
      <c r="E74" s="76" t="s">
        <v>397</v>
      </c>
      <c r="F74" s="71">
        <f>'ICMM (Previous assessment)'!F74</f>
        <v>2</v>
      </c>
      <c r="G74" s="271">
        <f>IRMA!F74</f>
        <v>0</v>
      </c>
      <c r="H74" s="71">
        <f>TSM!F74</f>
        <v>0</v>
      </c>
      <c r="I74" s="71">
        <f>LBMA!F74</f>
        <v>0</v>
      </c>
      <c r="J74" s="71">
        <f>'CDDGMSC (Previous assessment)'!F74</f>
        <v>2</v>
      </c>
      <c r="K74" s="71">
        <f>'ITA Tin (Previous assessment)'!F74</f>
        <v>0</v>
      </c>
      <c r="L74" s="71">
        <f>'RMAP Tin &amp; Tantalum (previous a'!F74</f>
        <v>0</v>
      </c>
      <c r="M74" s="71">
        <f>'RMAP Tungsten'!F74</f>
        <v>0</v>
      </c>
      <c r="N74" s="71">
        <f>'RMAP Gold (previous assessment)'!F74</f>
        <v>0</v>
      </c>
      <c r="O74" s="71">
        <f>'RMAP Cobalt'!F74</f>
        <v>0</v>
      </c>
      <c r="P74" s="71">
        <f>'WGC-RGMPs (previous assessment)'!F74</f>
        <v>2</v>
      </c>
      <c r="Q74" s="71">
        <f>IFC!F74</f>
        <v>0</v>
      </c>
      <c r="R74" s="71">
        <f>'RMI ASM Cobalt'!F74</f>
        <v>0</v>
      </c>
      <c r="S74" s="71">
        <f>Fairmined!F74</f>
        <v>0</v>
      </c>
      <c r="T74" s="71">
        <f>'Fairtrade Gold (previous assess'!F74</f>
        <v>0</v>
      </c>
      <c r="U74" s="71">
        <f>'CRAFT 2.0 (Previous assessment)'!F74</f>
        <v>2</v>
      </c>
      <c r="V74" s="71">
        <f>'RMAP Agnostic'!F74</f>
        <v>0</v>
      </c>
      <c r="W74" s="71">
        <f>'RMI ESG (Previous assessment)'!F74</f>
        <v>0</v>
      </c>
      <c r="X74" s="71">
        <f>'ASI (Previous assessment)'!F74</f>
        <v>1</v>
      </c>
      <c r="Y74" s="71">
        <f>'GS4GG (Previous assessment)'!F74</f>
        <v>0</v>
      </c>
      <c r="Z74" s="72">
        <f>ResponsibleSteel!F74</f>
        <v>0</v>
      </c>
      <c r="AA74" s="71">
        <f>'SA8000'!G77</f>
        <v>0</v>
      </c>
      <c r="AB74" s="71" t="e">
        <f t="shared" ref="AB74:BA74" si="65">#REF!</f>
        <v>#REF!</v>
      </c>
      <c r="AC74" s="71" t="e">
        <f t="shared" si="65"/>
        <v>#REF!</v>
      </c>
      <c r="AD74" s="71" t="e">
        <f t="shared" si="65"/>
        <v>#REF!</v>
      </c>
      <c r="AE74" s="71" t="e">
        <f t="shared" si="65"/>
        <v>#REF!</v>
      </c>
      <c r="AF74" s="71" t="e">
        <f t="shared" si="65"/>
        <v>#REF!</v>
      </c>
      <c r="AG74" s="71" t="e">
        <f t="shared" si="65"/>
        <v>#REF!</v>
      </c>
      <c r="AH74" s="71" t="e">
        <f t="shared" si="65"/>
        <v>#REF!</v>
      </c>
      <c r="AI74" s="71" t="e">
        <f t="shared" si="65"/>
        <v>#REF!</v>
      </c>
      <c r="AJ74" s="71" t="e">
        <f t="shared" si="65"/>
        <v>#REF!</v>
      </c>
      <c r="AK74" s="72" t="e">
        <f t="shared" si="65"/>
        <v>#REF!</v>
      </c>
      <c r="AL74" s="71" t="e">
        <f t="shared" si="65"/>
        <v>#REF!</v>
      </c>
      <c r="AM74" s="71" t="e">
        <f t="shared" si="65"/>
        <v>#REF!</v>
      </c>
      <c r="AN74" s="71" t="e">
        <f t="shared" si="65"/>
        <v>#REF!</v>
      </c>
      <c r="AO74" s="71" t="e">
        <f t="shared" si="65"/>
        <v>#REF!</v>
      </c>
      <c r="AP74" s="71" t="e">
        <f t="shared" si="65"/>
        <v>#REF!</v>
      </c>
      <c r="AQ74" s="71" t="e">
        <f t="shared" si="65"/>
        <v>#REF!</v>
      </c>
      <c r="AR74" s="71" t="e">
        <f t="shared" si="65"/>
        <v>#REF!</v>
      </c>
      <c r="AS74" s="71" t="e">
        <f t="shared" si="65"/>
        <v>#REF!</v>
      </c>
      <c r="AT74" s="71" t="e">
        <f t="shared" si="65"/>
        <v>#REF!</v>
      </c>
      <c r="AU74" s="272" t="e">
        <f t="shared" si="65"/>
        <v>#REF!</v>
      </c>
      <c r="AV74" s="71" t="e">
        <f t="shared" si="65"/>
        <v>#REF!</v>
      </c>
      <c r="AW74" s="71" t="e">
        <f t="shared" si="65"/>
        <v>#REF!</v>
      </c>
      <c r="AX74" s="71" t="e">
        <f t="shared" si="65"/>
        <v>#REF!</v>
      </c>
      <c r="AY74" s="71" t="e">
        <f t="shared" si="65"/>
        <v>#REF!</v>
      </c>
      <c r="AZ74" s="71" t="e">
        <f t="shared" si="65"/>
        <v>#REF!</v>
      </c>
      <c r="BA74" s="71" t="e">
        <f t="shared" si="65"/>
        <v>#REF!</v>
      </c>
    </row>
    <row r="75" spans="1:53" ht="15.75" customHeight="1" x14ac:dyDescent="0.25">
      <c r="A75" s="69" t="s">
        <v>320</v>
      </c>
      <c r="B75" s="69" t="s">
        <v>321</v>
      </c>
      <c r="C75" s="70">
        <v>10</v>
      </c>
      <c r="D75" s="69" t="s">
        <v>382</v>
      </c>
      <c r="E75" s="76" t="s">
        <v>398</v>
      </c>
      <c r="F75" s="71">
        <f>'ICMM (Previous assessment)'!F75</f>
        <v>2</v>
      </c>
      <c r="G75" s="271">
        <f>IRMA!F75</f>
        <v>0</v>
      </c>
      <c r="H75" s="71">
        <f>TSM!F75</f>
        <v>0</v>
      </c>
      <c r="I75" s="71">
        <f>LBMA!F75</f>
        <v>0</v>
      </c>
      <c r="J75" s="71">
        <f>'CDDGMSC (Previous assessment)'!F75</f>
        <v>2</v>
      </c>
      <c r="K75" s="71">
        <f>'ITA Tin (Previous assessment)'!F75</f>
        <v>0</v>
      </c>
      <c r="L75" s="71">
        <f>'RMAP Tin &amp; Tantalum (previous a'!F75</f>
        <v>0</v>
      </c>
      <c r="M75" s="71">
        <f>'RMAP Tungsten'!F75</f>
        <v>0</v>
      </c>
      <c r="N75" s="71">
        <f>'RMAP Gold (previous assessment)'!F75</f>
        <v>0</v>
      </c>
      <c r="O75" s="71">
        <f>'RMAP Cobalt'!F75</f>
        <v>0</v>
      </c>
      <c r="P75" s="71">
        <f>'WGC-RGMPs (previous assessment)'!F75</f>
        <v>1</v>
      </c>
      <c r="Q75" s="71">
        <f>IFC!F75</f>
        <v>0</v>
      </c>
      <c r="R75" s="71">
        <f>'RMI ASM Cobalt'!F75</f>
        <v>0</v>
      </c>
      <c r="S75" s="71">
        <f>Fairmined!F75</f>
        <v>0</v>
      </c>
      <c r="T75" s="71">
        <f>'Fairtrade Gold (previous assess'!F75</f>
        <v>0</v>
      </c>
      <c r="U75" s="71">
        <f>'CRAFT 2.0 (Previous assessment)'!F75</f>
        <v>2</v>
      </c>
      <c r="V75" s="71">
        <f>'RMAP Agnostic'!F75</f>
        <v>0</v>
      </c>
      <c r="W75" s="71">
        <f>'RMI ESG (Previous assessment)'!F75</f>
        <v>0</v>
      </c>
      <c r="X75" s="71">
        <f>'ASI (Previous assessment)'!F75</f>
        <v>1</v>
      </c>
      <c r="Y75" s="71">
        <f>'GS4GG (Previous assessment)'!F75</f>
        <v>0</v>
      </c>
      <c r="Z75" s="72">
        <f>ResponsibleSteel!F75</f>
        <v>0</v>
      </c>
      <c r="AA75" s="71">
        <f>'SA8000'!G78</f>
        <v>0</v>
      </c>
      <c r="AB75" s="71" t="e">
        <f t="shared" ref="AB75:BA75" si="66">#REF!</f>
        <v>#REF!</v>
      </c>
      <c r="AC75" s="71" t="e">
        <f t="shared" si="66"/>
        <v>#REF!</v>
      </c>
      <c r="AD75" s="71" t="e">
        <f t="shared" si="66"/>
        <v>#REF!</v>
      </c>
      <c r="AE75" s="71" t="e">
        <f t="shared" si="66"/>
        <v>#REF!</v>
      </c>
      <c r="AF75" s="71" t="e">
        <f t="shared" si="66"/>
        <v>#REF!</v>
      </c>
      <c r="AG75" s="71" t="e">
        <f t="shared" si="66"/>
        <v>#REF!</v>
      </c>
      <c r="AH75" s="71" t="e">
        <f t="shared" si="66"/>
        <v>#REF!</v>
      </c>
      <c r="AI75" s="71" t="e">
        <f t="shared" si="66"/>
        <v>#REF!</v>
      </c>
      <c r="AJ75" s="71" t="e">
        <f t="shared" si="66"/>
        <v>#REF!</v>
      </c>
      <c r="AK75" s="72" t="e">
        <f t="shared" si="66"/>
        <v>#REF!</v>
      </c>
      <c r="AL75" s="71" t="e">
        <f t="shared" si="66"/>
        <v>#REF!</v>
      </c>
      <c r="AM75" s="71" t="e">
        <f t="shared" si="66"/>
        <v>#REF!</v>
      </c>
      <c r="AN75" s="71" t="e">
        <f t="shared" si="66"/>
        <v>#REF!</v>
      </c>
      <c r="AO75" s="71" t="e">
        <f t="shared" si="66"/>
        <v>#REF!</v>
      </c>
      <c r="AP75" s="71" t="e">
        <f t="shared" si="66"/>
        <v>#REF!</v>
      </c>
      <c r="AQ75" s="71" t="e">
        <f t="shared" si="66"/>
        <v>#REF!</v>
      </c>
      <c r="AR75" s="71" t="e">
        <f t="shared" si="66"/>
        <v>#REF!</v>
      </c>
      <c r="AS75" s="71" t="e">
        <f t="shared" si="66"/>
        <v>#REF!</v>
      </c>
      <c r="AT75" s="71" t="e">
        <f t="shared" si="66"/>
        <v>#REF!</v>
      </c>
      <c r="AU75" s="272" t="e">
        <f t="shared" si="66"/>
        <v>#REF!</v>
      </c>
      <c r="AV75" s="71" t="e">
        <f t="shared" si="66"/>
        <v>#REF!</v>
      </c>
      <c r="AW75" s="71" t="e">
        <f t="shared" si="66"/>
        <v>#REF!</v>
      </c>
      <c r="AX75" s="71" t="e">
        <f t="shared" si="66"/>
        <v>#REF!</v>
      </c>
      <c r="AY75" s="71" t="e">
        <f t="shared" si="66"/>
        <v>#REF!</v>
      </c>
      <c r="AZ75" s="71" t="e">
        <f t="shared" si="66"/>
        <v>#REF!</v>
      </c>
      <c r="BA75" s="71" t="e">
        <f t="shared" si="66"/>
        <v>#REF!</v>
      </c>
    </row>
    <row r="76" spans="1:53" ht="15.75" customHeight="1" x14ac:dyDescent="0.25">
      <c r="A76" s="69" t="s">
        <v>320</v>
      </c>
      <c r="B76" s="69" t="s">
        <v>321</v>
      </c>
      <c r="C76" s="70">
        <v>10</v>
      </c>
      <c r="D76" s="69" t="s">
        <v>382</v>
      </c>
      <c r="E76" s="76" t="s">
        <v>399</v>
      </c>
      <c r="F76" s="71">
        <f>'ICMM (Previous assessment)'!F76</f>
        <v>2</v>
      </c>
      <c r="G76" s="271">
        <f>IRMA!F76</f>
        <v>0</v>
      </c>
      <c r="H76" s="71">
        <f>TSM!F76</f>
        <v>0</v>
      </c>
      <c r="I76" s="71">
        <f>LBMA!F76</f>
        <v>0</v>
      </c>
      <c r="J76" s="71">
        <f>'CDDGMSC (Previous assessment)'!F76</f>
        <v>2</v>
      </c>
      <c r="K76" s="71">
        <f>'ITA Tin (Previous assessment)'!F76</f>
        <v>0</v>
      </c>
      <c r="L76" s="71">
        <f>'RMAP Tin &amp; Tantalum (previous a'!F76</f>
        <v>0</v>
      </c>
      <c r="M76" s="71">
        <f>'RMAP Tungsten'!F76</f>
        <v>0</v>
      </c>
      <c r="N76" s="71">
        <f>'RMAP Gold (previous assessment)'!F76</f>
        <v>0</v>
      </c>
      <c r="O76" s="71">
        <f>'RMAP Cobalt'!F76</f>
        <v>0</v>
      </c>
      <c r="P76" s="71">
        <f>'WGC-RGMPs (previous assessment)'!F76</f>
        <v>0</v>
      </c>
      <c r="Q76" s="71">
        <f>IFC!F76</f>
        <v>0</v>
      </c>
      <c r="R76" s="71">
        <f>'RMI ASM Cobalt'!F76</f>
        <v>0</v>
      </c>
      <c r="S76" s="71">
        <f>Fairmined!F76</f>
        <v>0</v>
      </c>
      <c r="T76" s="71">
        <f>'Fairtrade Gold (previous assess'!F76</f>
        <v>0</v>
      </c>
      <c r="U76" s="71">
        <f>'CRAFT 2.0 (Previous assessment)'!F76</f>
        <v>0</v>
      </c>
      <c r="V76" s="71">
        <f>'RMAP Agnostic'!F76</f>
        <v>0</v>
      </c>
      <c r="W76" s="71">
        <f>'RMI ESG (Previous assessment)'!F76</f>
        <v>0</v>
      </c>
      <c r="X76" s="71">
        <f>'ASI (Previous assessment)'!F76</f>
        <v>0</v>
      </c>
      <c r="Y76" s="71">
        <f>'GS4GG (Previous assessment)'!F76</f>
        <v>0</v>
      </c>
      <c r="Z76" s="72">
        <f>ResponsibleSteel!F76</f>
        <v>0</v>
      </c>
      <c r="AA76" s="71">
        <f>'SA8000'!G79</f>
        <v>0</v>
      </c>
      <c r="AB76" s="71" t="e">
        <f t="shared" ref="AB76:BA76" si="67">#REF!</f>
        <v>#REF!</v>
      </c>
      <c r="AC76" s="71" t="e">
        <f t="shared" si="67"/>
        <v>#REF!</v>
      </c>
      <c r="AD76" s="71" t="e">
        <f t="shared" si="67"/>
        <v>#REF!</v>
      </c>
      <c r="AE76" s="71" t="e">
        <f t="shared" si="67"/>
        <v>#REF!</v>
      </c>
      <c r="AF76" s="71" t="e">
        <f t="shared" si="67"/>
        <v>#REF!</v>
      </c>
      <c r="AG76" s="71" t="e">
        <f t="shared" si="67"/>
        <v>#REF!</v>
      </c>
      <c r="AH76" s="71" t="e">
        <f t="shared" si="67"/>
        <v>#REF!</v>
      </c>
      <c r="AI76" s="71" t="e">
        <f t="shared" si="67"/>
        <v>#REF!</v>
      </c>
      <c r="AJ76" s="71" t="e">
        <f t="shared" si="67"/>
        <v>#REF!</v>
      </c>
      <c r="AK76" s="72" t="e">
        <f t="shared" si="67"/>
        <v>#REF!</v>
      </c>
      <c r="AL76" s="71" t="e">
        <f t="shared" si="67"/>
        <v>#REF!</v>
      </c>
      <c r="AM76" s="71" t="e">
        <f t="shared" si="67"/>
        <v>#REF!</v>
      </c>
      <c r="AN76" s="71" t="e">
        <f t="shared" si="67"/>
        <v>#REF!</v>
      </c>
      <c r="AO76" s="71" t="e">
        <f t="shared" si="67"/>
        <v>#REF!</v>
      </c>
      <c r="AP76" s="71" t="e">
        <f t="shared" si="67"/>
        <v>#REF!</v>
      </c>
      <c r="AQ76" s="71" t="e">
        <f t="shared" si="67"/>
        <v>#REF!</v>
      </c>
      <c r="AR76" s="71" t="e">
        <f t="shared" si="67"/>
        <v>#REF!</v>
      </c>
      <c r="AS76" s="71" t="e">
        <f t="shared" si="67"/>
        <v>#REF!</v>
      </c>
      <c r="AT76" s="71" t="e">
        <f t="shared" si="67"/>
        <v>#REF!</v>
      </c>
      <c r="AU76" s="272" t="e">
        <f t="shared" si="67"/>
        <v>#REF!</v>
      </c>
      <c r="AV76" s="71" t="e">
        <f t="shared" si="67"/>
        <v>#REF!</v>
      </c>
      <c r="AW76" s="71" t="e">
        <f t="shared" si="67"/>
        <v>#REF!</v>
      </c>
      <c r="AX76" s="71" t="e">
        <f t="shared" si="67"/>
        <v>#REF!</v>
      </c>
      <c r="AY76" s="71" t="e">
        <f t="shared" si="67"/>
        <v>#REF!</v>
      </c>
      <c r="AZ76" s="71" t="e">
        <f t="shared" si="67"/>
        <v>#REF!</v>
      </c>
      <c r="BA76" s="71" t="e">
        <f t="shared" si="67"/>
        <v>#REF!</v>
      </c>
    </row>
    <row r="77" spans="1:53" ht="15.75" customHeight="1" x14ac:dyDescent="0.25">
      <c r="A77" s="69" t="s">
        <v>320</v>
      </c>
      <c r="B77" s="69" t="s">
        <v>321</v>
      </c>
      <c r="C77" s="70">
        <v>10</v>
      </c>
      <c r="D77" s="69" t="s">
        <v>382</v>
      </c>
      <c r="E77" s="76" t="s">
        <v>400</v>
      </c>
      <c r="F77" s="71">
        <f>'ICMM (Previous assessment)'!F77</f>
        <v>2</v>
      </c>
      <c r="G77" s="271">
        <f>IRMA!F77</f>
        <v>0</v>
      </c>
      <c r="H77" s="71">
        <f>TSM!F77</f>
        <v>0</v>
      </c>
      <c r="I77" s="71">
        <f>LBMA!F77</f>
        <v>0</v>
      </c>
      <c r="J77" s="71">
        <f>'CDDGMSC (Previous assessment)'!F77</f>
        <v>2</v>
      </c>
      <c r="K77" s="71">
        <f>'ITA Tin (Previous assessment)'!F77</f>
        <v>0</v>
      </c>
      <c r="L77" s="71">
        <f>'RMAP Tin &amp; Tantalum (previous a'!F77</f>
        <v>0</v>
      </c>
      <c r="M77" s="71">
        <f>'RMAP Tungsten'!F77</f>
        <v>0</v>
      </c>
      <c r="N77" s="71">
        <f>'RMAP Gold (previous assessment)'!F77</f>
        <v>0</v>
      </c>
      <c r="O77" s="71">
        <f>'RMAP Cobalt'!F77</f>
        <v>0</v>
      </c>
      <c r="P77" s="71">
        <f>'WGC-RGMPs (previous assessment)'!F77</f>
        <v>1</v>
      </c>
      <c r="Q77" s="71">
        <f>IFC!F77</f>
        <v>0</v>
      </c>
      <c r="R77" s="71">
        <f>'RMI ASM Cobalt'!F77</f>
        <v>0</v>
      </c>
      <c r="S77" s="71">
        <f>Fairmined!F77</f>
        <v>0</v>
      </c>
      <c r="T77" s="71">
        <f>'Fairtrade Gold (previous assess'!F77</f>
        <v>0</v>
      </c>
      <c r="U77" s="71">
        <f>'CRAFT 2.0 (Previous assessment)'!F77</f>
        <v>1</v>
      </c>
      <c r="V77" s="71">
        <f>'RMAP Agnostic'!F77</f>
        <v>0</v>
      </c>
      <c r="W77" s="71">
        <f>'RMI ESG (Previous assessment)'!F77</f>
        <v>0</v>
      </c>
      <c r="X77" s="71">
        <f>'ASI (Previous assessment)'!F77</f>
        <v>0</v>
      </c>
      <c r="Y77" s="71">
        <f>'GS4GG (Previous assessment)'!F77</f>
        <v>0</v>
      </c>
      <c r="Z77" s="72">
        <f>ResponsibleSteel!F77</f>
        <v>0</v>
      </c>
      <c r="AA77" s="71">
        <f>'SA8000'!G80</f>
        <v>0</v>
      </c>
      <c r="AB77" s="71" t="e">
        <f t="shared" ref="AB77:BA77" si="68">#REF!</f>
        <v>#REF!</v>
      </c>
      <c r="AC77" s="71" t="e">
        <f t="shared" si="68"/>
        <v>#REF!</v>
      </c>
      <c r="AD77" s="71" t="e">
        <f t="shared" si="68"/>
        <v>#REF!</v>
      </c>
      <c r="AE77" s="71" t="e">
        <f t="shared" si="68"/>
        <v>#REF!</v>
      </c>
      <c r="AF77" s="71" t="e">
        <f t="shared" si="68"/>
        <v>#REF!</v>
      </c>
      <c r="AG77" s="71" t="e">
        <f t="shared" si="68"/>
        <v>#REF!</v>
      </c>
      <c r="AH77" s="71" t="e">
        <f t="shared" si="68"/>
        <v>#REF!</v>
      </c>
      <c r="AI77" s="71" t="e">
        <f t="shared" si="68"/>
        <v>#REF!</v>
      </c>
      <c r="AJ77" s="71" t="e">
        <f t="shared" si="68"/>
        <v>#REF!</v>
      </c>
      <c r="AK77" s="72" t="e">
        <f t="shared" si="68"/>
        <v>#REF!</v>
      </c>
      <c r="AL77" s="71" t="e">
        <f t="shared" si="68"/>
        <v>#REF!</v>
      </c>
      <c r="AM77" s="71" t="e">
        <f t="shared" si="68"/>
        <v>#REF!</v>
      </c>
      <c r="AN77" s="71" t="e">
        <f t="shared" si="68"/>
        <v>#REF!</v>
      </c>
      <c r="AO77" s="71" t="e">
        <f t="shared" si="68"/>
        <v>#REF!</v>
      </c>
      <c r="AP77" s="71" t="e">
        <f t="shared" si="68"/>
        <v>#REF!</v>
      </c>
      <c r="AQ77" s="71" t="e">
        <f t="shared" si="68"/>
        <v>#REF!</v>
      </c>
      <c r="AR77" s="71" t="e">
        <f t="shared" si="68"/>
        <v>#REF!</v>
      </c>
      <c r="AS77" s="71" t="e">
        <f t="shared" si="68"/>
        <v>#REF!</v>
      </c>
      <c r="AT77" s="71" t="e">
        <f t="shared" si="68"/>
        <v>#REF!</v>
      </c>
      <c r="AU77" s="272" t="e">
        <f t="shared" si="68"/>
        <v>#REF!</v>
      </c>
      <c r="AV77" s="71" t="e">
        <f t="shared" si="68"/>
        <v>#REF!</v>
      </c>
      <c r="AW77" s="71" t="e">
        <f t="shared" si="68"/>
        <v>#REF!</v>
      </c>
      <c r="AX77" s="71" t="e">
        <f t="shared" si="68"/>
        <v>#REF!</v>
      </c>
      <c r="AY77" s="71" t="e">
        <f t="shared" si="68"/>
        <v>#REF!</v>
      </c>
      <c r="AZ77" s="71" t="e">
        <f t="shared" si="68"/>
        <v>#REF!</v>
      </c>
      <c r="BA77" s="71" t="e">
        <f t="shared" si="68"/>
        <v>#REF!</v>
      </c>
    </row>
    <row r="78" spans="1:53" ht="15.75" customHeight="1" x14ac:dyDescent="0.25">
      <c r="A78" s="69" t="s">
        <v>320</v>
      </c>
      <c r="B78" s="69" t="s">
        <v>321</v>
      </c>
      <c r="C78" s="70">
        <v>10</v>
      </c>
      <c r="D78" s="69" t="s">
        <v>382</v>
      </c>
      <c r="E78" s="76" t="s">
        <v>401</v>
      </c>
      <c r="F78" s="71">
        <f>'ICMM (Previous assessment)'!F78</f>
        <v>2</v>
      </c>
      <c r="G78" s="271">
        <f>IRMA!F78</f>
        <v>0</v>
      </c>
      <c r="H78" s="71">
        <f>TSM!F78</f>
        <v>0</v>
      </c>
      <c r="I78" s="71">
        <f>LBMA!F78</f>
        <v>0</v>
      </c>
      <c r="J78" s="71">
        <f>'CDDGMSC (Previous assessment)'!F78</f>
        <v>2</v>
      </c>
      <c r="K78" s="71">
        <f>'ITA Tin (Previous assessment)'!F78</f>
        <v>0</v>
      </c>
      <c r="L78" s="71">
        <f>'RMAP Tin &amp; Tantalum (previous a'!F78</f>
        <v>0</v>
      </c>
      <c r="M78" s="71">
        <f>'RMAP Tungsten'!F78</f>
        <v>0</v>
      </c>
      <c r="N78" s="71">
        <f>'RMAP Gold (previous assessment)'!F78</f>
        <v>0</v>
      </c>
      <c r="O78" s="71">
        <f>'RMAP Cobalt'!F78</f>
        <v>0</v>
      </c>
      <c r="P78" s="71">
        <f>'WGC-RGMPs (previous assessment)'!F78</f>
        <v>2</v>
      </c>
      <c r="Q78" s="71">
        <f>IFC!F78</f>
        <v>0</v>
      </c>
      <c r="R78" s="71">
        <f>'RMI ASM Cobalt'!F78</f>
        <v>0</v>
      </c>
      <c r="S78" s="71">
        <f>Fairmined!F78</f>
        <v>0</v>
      </c>
      <c r="T78" s="71">
        <f>'Fairtrade Gold (previous assess'!F78</f>
        <v>0</v>
      </c>
      <c r="U78" s="71">
        <f>'CRAFT 2.0 (Previous assessment)'!F78</f>
        <v>2</v>
      </c>
      <c r="V78" s="71">
        <f>'RMAP Agnostic'!F78</f>
        <v>0</v>
      </c>
      <c r="W78" s="71">
        <f>'RMI ESG (Previous assessment)'!F78</f>
        <v>0</v>
      </c>
      <c r="X78" s="71">
        <f>'ASI (Previous assessment)'!F78</f>
        <v>0</v>
      </c>
      <c r="Y78" s="71">
        <f>'GS4GG (Previous assessment)'!F78</f>
        <v>0</v>
      </c>
      <c r="Z78" s="72">
        <f>ResponsibleSteel!F78</f>
        <v>0</v>
      </c>
      <c r="AA78" s="71">
        <f>'SA8000'!G81</f>
        <v>0</v>
      </c>
      <c r="AB78" s="71" t="e">
        <f t="shared" ref="AB78:BA78" si="69">#REF!</f>
        <v>#REF!</v>
      </c>
      <c r="AC78" s="71" t="e">
        <f t="shared" si="69"/>
        <v>#REF!</v>
      </c>
      <c r="AD78" s="71" t="e">
        <f t="shared" si="69"/>
        <v>#REF!</v>
      </c>
      <c r="AE78" s="71" t="e">
        <f t="shared" si="69"/>
        <v>#REF!</v>
      </c>
      <c r="AF78" s="71" t="e">
        <f t="shared" si="69"/>
        <v>#REF!</v>
      </c>
      <c r="AG78" s="71" t="e">
        <f t="shared" si="69"/>
        <v>#REF!</v>
      </c>
      <c r="AH78" s="71" t="e">
        <f t="shared" si="69"/>
        <v>#REF!</v>
      </c>
      <c r="AI78" s="71" t="e">
        <f t="shared" si="69"/>
        <v>#REF!</v>
      </c>
      <c r="AJ78" s="71" t="e">
        <f t="shared" si="69"/>
        <v>#REF!</v>
      </c>
      <c r="AK78" s="72" t="e">
        <f t="shared" si="69"/>
        <v>#REF!</v>
      </c>
      <c r="AL78" s="71" t="e">
        <f t="shared" si="69"/>
        <v>#REF!</v>
      </c>
      <c r="AM78" s="71" t="e">
        <f t="shared" si="69"/>
        <v>#REF!</v>
      </c>
      <c r="AN78" s="71" t="e">
        <f t="shared" si="69"/>
        <v>#REF!</v>
      </c>
      <c r="AO78" s="71" t="e">
        <f t="shared" si="69"/>
        <v>#REF!</v>
      </c>
      <c r="AP78" s="71" t="e">
        <f t="shared" si="69"/>
        <v>#REF!</v>
      </c>
      <c r="AQ78" s="71" t="e">
        <f t="shared" si="69"/>
        <v>#REF!</v>
      </c>
      <c r="AR78" s="71" t="e">
        <f t="shared" si="69"/>
        <v>#REF!</v>
      </c>
      <c r="AS78" s="71" t="e">
        <f t="shared" si="69"/>
        <v>#REF!</v>
      </c>
      <c r="AT78" s="71" t="e">
        <f t="shared" si="69"/>
        <v>#REF!</v>
      </c>
      <c r="AU78" s="272" t="e">
        <f t="shared" si="69"/>
        <v>#REF!</v>
      </c>
      <c r="AV78" s="71" t="e">
        <f t="shared" si="69"/>
        <v>#REF!</v>
      </c>
      <c r="AW78" s="71" t="e">
        <f t="shared" si="69"/>
        <v>#REF!</v>
      </c>
      <c r="AX78" s="71" t="e">
        <f t="shared" si="69"/>
        <v>#REF!</v>
      </c>
      <c r="AY78" s="71" t="e">
        <f t="shared" si="69"/>
        <v>#REF!</v>
      </c>
      <c r="AZ78" s="71" t="e">
        <f t="shared" si="69"/>
        <v>#REF!</v>
      </c>
      <c r="BA78" s="71" t="e">
        <f t="shared" si="69"/>
        <v>#REF!</v>
      </c>
    </row>
    <row r="79" spans="1:53" ht="15.75" customHeight="1" x14ac:dyDescent="0.25">
      <c r="A79" s="69" t="s">
        <v>320</v>
      </c>
      <c r="B79" s="69" t="s">
        <v>321</v>
      </c>
      <c r="C79" s="70">
        <v>10</v>
      </c>
      <c r="D79" s="69" t="s">
        <v>382</v>
      </c>
      <c r="E79" s="76" t="s">
        <v>402</v>
      </c>
      <c r="F79" s="71">
        <f>'ICMM (Previous assessment)'!F79</f>
        <v>1</v>
      </c>
      <c r="G79" s="271">
        <f>IRMA!F79</f>
        <v>0</v>
      </c>
      <c r="H79" s="71">
        <f>TSM!F79</f>
        <v>0</v>
      </c>
      <c r="I79" s="71">
        <f>LBMA!F79</f>
        <v>0</v>
      </c>
      <c r="J79" s="71">
        <f>'CDDGMSC (Previous assessment)'!F79</f>
        <v>2</v>
      </c>
      <c r="K79" s="71">
        <f>'ITA Tin (Previous assessment)'!F79</f>
        <v>0</v>
      </c>
      <c r="L79" s="71">
        <f>'RMAP Tin &amp; Tantalum (previous a'!F79</f>
        <v>0</v>
      </c>
      <c r="M79" s="71">
        <f>'RMAP Tungsten'!F79</f>
        <v>0</v>
      </c>
      <c r="N79" s="71">
        <f>'RMAP Gold (previous assessment)'!F79</f>
        <v>0</v>
      </c>
      <c r="O79" s="71">
        <f>'RMAP Cobalt'!F79</f>
        <v>0</v>
      </c>
      <c r="P79" s="71">
        <f>'WGC-RGMPs (previous assessment)'!F79</f>
        <v>1</v>
      </c>
      <c r="Q79" s="71">
        <f>IFC!F79</f>
        <v>0</v>
      </c>
      <c r="R79" s="71">
        <f>'RMI ASM Cobalt'!F79</f>
        <v>0</v>
      </c>
      <c r="S79" s="71">
        <f>Fairmined!F79</f>
        <v>0</v>
      </c>
      <c r="T79" s="71">
        <f>'Fairtrade Gold (previous assess'!F79</f>
        <v>0</v>
      </c>
      <c r="U79" s="71">
        <f>'CRAFT 2.0 (Previous assessment)'!F79</f>
        <v>0</v>
      </c>
      <c r="V79" s="71">
        <f>'RMAP Agnostic'!F79</f>
        <v>0</v>
      </c>
      <c r="W79" s="71">
        <f>'RMI ESG (Previous assessment)'!F79</f>
        <v>0</v>
      </c>
      <c r="X79" s="71">
        <f>'ASI (Previous assessment)'!F79</f>
        <v>0</v>
      </c>
      <c r="Y79" s="71">
        <f>'GS4GG (Previous assessment)'!F79</f>
        <v>0</v>
      </c>
      <c r="Z79" s="72">
        <f>ResponsibleSteel!F79</f>
        <v>0</v>
      </c>
      <c r="AA79" s="71">
        <f>'SA8000'!G82</f>
        <v>0</v>
      </c>
      <c r="AB79" s="71" t="e">
        <f t="shared" ref="AB79:BA79" si="70">#REF!</f>
        <v>#REF!</v>
      </c>
      <c r="AC79" s="71" t="e">
        <f t="shared" si="70"/>
        <v>#REF!</v>
      </c>
      <c r="AD79" s="71" t="e">
        <f t="shared" si="70"/>
        <v>#REF!</v>
      </c>
      <c r="AE79" s="71" t="e">
        <f t="shared" si="70"/>
        <v>#REF!</v>
      </c>
      <c r="AF79" s="71" t="e">
        <f t="shared" si="70"/>
        <v>#REF!</v>
      </c>
      <c r="AG79" s="71" t="e">
        <f t="shared" si="70"/>
        <v>#REF!</v>
      </c>
      <c r="AH79" s="71" t="e">
        <f t="shared" si="70"/>
        <v>#REF!</v>
      </c>
      <c r="AI79" s="71" t="e">
        <f t="shared" si="70"/>
        <v>#REF!</v>
      </c>
      <c r="AJ79" s="71" t="e">
        <f t="shared" si="70"/>
        <v>#REF!</v>
      </c>
      <c r="AK79" s="72" t="e">
        <f t="shared" si="70"/>
        <v>#REF!</v>
      </c>
      <c r="AL79" s="71" t="e">
        <f t="shared" si="70"/>
        <v>#REF!</v>
      </c>
      <c r="AM79" s="71" t="e">
        <f t="shared" si="70"/>
        <v>#REF!</v>
      </c>
      <c r="AN79" s="71" t="e">
        <f t="shared" si="70"/>
        <v>#REF!</v>
      </c>
      <c r="AO79" s="71" t="e">
        <f t="shared" si="70"/>
        <v>#REF!</v>
      </c>
      <c r="AP79" s="71" t="e">
        <f t="shared" si="70"/>
        <v>#REF!</v>
      </c>
      <c r="AQ79" s="71" t="e">
        <f t="shared" si="70"/>
        <v>#REF!</v>
      </c>
      <c r="AR79" s="71" t="e">
        <f t="shared" si="70"/>
        <v>#REF!</v>
      </c>
      <c r="AS79" s="71" t="e">
        <f t="shared" si="70"/>
        <v>#REF!</v>
      </c>
      <c r="AT79" s="71" t="e">
        <f t="shared" si="70"/>
        <v>#REF!</v>
      </c>
      <c r="AU79" s="272" t="e">
        <f t="shared" si="70"/>
        <v>#REF!</v>
      </c>
      <c r="AV79" s="71" t="e">
        <f t="shared" si="70"/>
        <v>#REF!</v>
      </c>
      <c r="AW79" s="71" t="e">
        <f t="shared" si="70"/>
        <v>#REF!</v>
      </c>
      <c r="AX79" s="71" t="e">
        <f t="shared" si="70"/>
        <v>#REF!</v>
      </c>
      <c r="AY79" s="71" t="e">
        <f t="shared" si="70"/>
        <v>#REF!</v>
      </c>
      <c r="AZ79" s="71" t="e">
        <f t="shared" si="70"/>
        <v>#REF!</v>
      </c>
      <c r="BA79" s="71" t="e">
        <f t="shared" si="70"/>
        <v>#REF!</v>
      </c>
    </row>
    <row r="80" spans="1:53" ht="15.75" customHeight="1" x14ac:dyDescent="0.25">
      <c r="A80" s="69" t="s">
        <v>320</v>
      </c>
      <c r="B80" s="69" t="s">
        <v>321</v>
      </c>
      <c r="C80" s="70">
        <v>10</v>
      </c>
      <c r="D80" s="69" t="s">
        <v>382</v>
      </c>
      <c r="E80" s="76" t="s">
        <v>403</v>
      </c>
      <c r="F80" s="71">
        <f>'ICMM (Previous assessment)'!F80</f>
        <v>1</v>
      </c>
      <c r="G80" s="271">
        <f>IRMA!F80</f>
        <v>0</v>
      </c>
      <c r="H80" s="71">
        <f>TSM!F80</f>
        <v>0</v>
      </c>
      <c r="I80" s="71">
        <f>LBMA!F80</f>
        <v>0</v>
      </c>
      <c r="J80" s="71">
        <f>'CDDGMSC (Previous assessment)'!F80</f>
        <v>2</v>
      </c>
      <c r="K80" s="71">
        <f>'ITA Tin (Previous assessment)'!F80</f>
        <v>0</v>
      </c>
      <c r="L80" s="71">
        <f>'RMAP Tin &amp; Tantalum (previous a'!F80</f>
        <v>0</v>
      </c>
      <c r="M80" s="71">
        <f>'RMAP Tungsten'!F80</f>
        <v>0</v>
      </c>
      <c r="N80" s="71">
        <f>'RMAP Gold (previous assessment)'!F80</f>
        <v>0</v>
      </c>
      <c r="O80" s="71">
        <f>'RMAP Cobalt'!F80</f>
        <v>0</v>
      </c>
      <c r="P80" s="71">
        <f>'WGC-RGMPs (previous assessment)'!F80</f>
        <v>1</v>
      </c>
      <c r="Q80" s="71">
        <f>IFC!F80</f>
        <v>0</v>
      </c>
      <c r="R80" s="71">
        <f>'RMI ASM Cobalt'!F80</f>
        <v>0</v>
      </c>
      <c r="S80" s="71">
        <f>Fairmined!F80</f>
        <v>0</v>
      </c>
      <c r="T80" s="71">
        <f>'Fairtrade Gold (previous assess'!F80</f>
        <v>0</v>
      </c>
      <c r="U80" s="71">
        <f>'CRAFT 2.0 (Previous assessment)'!F80</f>
        <v>1</v>
      </c>
      <c r="V80" s="71">
        <f>'RMAP Agnostic'!F80</f>
        <v>0</v>
      </c>
      <c r="W80" s="71">
        <f>'RMI ESG (Previous assessment)'!F80</f>
        <v>0</v>
      </c>
      <c r="X80" s="71">
        <f>'ASI (Previous assessment)'!F80</f>
        <v>0</v>
      </c>
      <c r="Y80" s="71">
        <f>'GS4GG (Previous assessment)'!F80</f>
        <v>0</v>
      </c>
      <c r="Z80" s="72">
        <f>ResponsibleSteel!F80</f>
        <v>0</v>
      </c>
      <c r="AA80" s="71">
        <f>'SA8000'!G83</f>
        <v>0</v>
      </c>
      <c r="AB80" s="71" t="e">
        <f t="shared" ref="AB80:BA80" si="71">#REF!</f>
        <v>#REF!</v>
      </c>
      <c r="AC80" s="71" t="e">
        <f t="shared" si="71"/>
        <v>#REF!</v>
      </c>
      <c r="AD80" s="71" t="e">
        <f t="shared" si="71"/>
        <v>#REF!</v>
      </c>
      <c r="AE80" s="71" t="e">
        <f t="shared" si="71"/>
        <v>#REF!</v>
      </c>
      <c r="AF80" s="71" t="e">
        <f t="shared" si="71"/>
        <v>#REF!</v>
      </c>
      <c r="AG80" s="71" t="e">
        <f t="shared" si="71"/>
        <v>#REF!</v>
      </c>
      <c r="AH80" s="71" t="e">
        <f t="shared" si="71"/>
        <v>#REF!</v>
      </c>
      <c r="AI80" s="71" t="e">
        <f t="shared" si="71"/>
        <v>#REF!</v>
      </c>
      <c r="AJ80" s="71" t="e">
        <f t="shared" si="71"/>
        <v>#REF!</v>
      </c>
      <c r="AK80" s="72" t="e">
        <f t="shared" si="71"/>
        <v>#REF!</v>
      </c>
      <c r="AL80" s="71" t="e">
        <f t="shared" si="71"/>
        <v>#REF!</v>
      </c>
      <c r="AM80" s="71" t="e">
        <f t="shared" si="71"/>
        <v>#REF!</v>
      </c>
      <c r="AN80" s="71" t="e">
        <f t="shared" si="71"/>
        <v>#REF!</v>
      </c>
      <c r="AO80" s="71" t="e">
        <f t="shared" si="71"/>
        <v>#REF!</v>
      </c>
      <c r="AP80" s="71" t="e">
        <f t="shared" si="71"/>
        <v>#REF!</v>
      </c>
      <c r="AQ80" s="71" t="e">
        <f t="shared" si="71"/>
        <v>#REF!</v>
      </c>
      <c r="AR80" s="71" t="e">
        <f t="shared" si="71"/>
        <v>#REF!</v>
      </c>
      <c r="AS80" s="71" t="e">
        <f t="shared" si="71"/>
        <v>#REF!</v>
      </c>
      <c r="AT80" s="71" t="e">
        <f t="shared" si="71"/>
        <v>#REF!</v>
      </c>
      <c r="AU80" s="272" t="e">
        <f t="shared" si="71"/>
        <v>#REF!</v>
      </c>
      <c r="AV80" s="71" t="e">
        <f t="shared" si="71"/>
        <v>#REF!</v>
      </c>
      <c r="AW80" s="71" t="e">
        <f t="shared" si="71"/>
        <v>#REF!</v>
      </c>
      <c r="AX80" s="71" t="e">
        <f t="shared" si="71"/>
        <v>#REF!</v>
      </c>
      <c r="AY80" s="71" t="e">
        <f t="shared" si="71"/>
        <v>#REF!</v>
      </c>
      <c r="AZ80" s="71" t="e">
        <f t="shared" si="71"/>
        <v>#REF!</v>
      </c>
      <c r="BA80" s="71" t="e">
        <f t="shared" si="71"/>
        <v>#REF!</v>
      </c>
    </row>
    <row r="81" spans="1:53" ht="15.75" customHeight="1" x14ac:dyDescent="0.25">
      <c r="A81" s="69" t="s">
        <v>320</v>
      </c>
      <c r="B81" s="69" t="s">
        <v>321</v>
      </c>
      <c r="C81" s="70">
        <v>10</v>
      </c>
      <c r="D81" s="69" t="s">
        <v>382</v>
      </c>
      <c r="E81" s="76" t="s">
        <v>404</v>
      </c>
      <c r="F81" s="71">
        <f>'ICMM (Previous assessment)'!F81</f>
        <v>2</v>
      </c>
      <c r="G81" s="77">
        <f>IRMA!F81</f>
        <v>0</v>
      </c>
      <c r="H81" s="71">
        <f>TSM!F81</f>
        <v>0</v>
      </c>
      <c r="I81" s="71">
        <f>LBMA!F81</f>
        <v>0</v>
      </c>
      <c r="J81" s="71">
        <f>'CDDGMSC (Previous assessment)'!F81</f>
        <v>2</v>
      </c>
      <c r="K81" s="71">
        <f>'ITA Tin (Previous assessment)'!F81</f>
        <v>2</v>
      </c>
      <c r="L81" s="71">
        <f>'RMAP Tin &amp; Tantalum (previous a'!F81</f>
        <v>0</v>
      </c>
      <c r="M81" s="71">
        <f>'RMAP Tungsten'!F81</f>
        <v>0</v>
      </c>
      <c r="N81" s="71">
        <f>'RMAP Gold (previous assessment)'!F81</f>
        <v>0</v>
      </c>
      <c r="O81" s="71">
        <f>'RMAP Cobalt'!F81</f>
        <v>0</v>
      </c>
      <c r="P81" s="71">
        <f>'WGC-RGMPs (previous assessment)'!F81</f>
        <v>1</v>
      </c>
      <c r="Q81" s="71">
        <f>IFC!F81</f>
        <v>0</v>
      </c>
      <c r="R81" s="71">
        <f>'RMI ASM Cobalt'!F81</f>
        <v>0</v>
      </c>
      <c r="S81" s="71">
        <f>Fairmined!F81</f>
        <v>0</v>
      </c>
      <c r="T81" s="71">
        <f>'Fairtrade Gold (previous assess'!F81</f>
        <v>0</v>
      </c>
      <c r="U81" s="71">
        <f>'CRAFT 2.0 (Previous assessment)'!F81</f>
        <v>2</v>
      </c>
      <c r="V81" s="71">
        <f>'RMAP Agnostic'!F81</f>
        <v>0</v>
      </c>
      <c r="W81" s="71">
        <f>'RMI ESG (Previous assessment)'!F81</f>
        <v>0</v>
      </c>
      <c r="X81" s="71">
        <f>'ASI (Previous assessment)'!F81</f>
        <v>0</v>
      </c>
      <c r="Y81" s="71">
        <f>'GS4GG (Previous assessment)'!F81</f>
        <v>0</v>
      </c>
      <c r="Z81" s="72">
        <f>ResponsibleSteel!F81</f>
        <v>0</v>
      </c>
      <c r="AA81" s="71">
        <f>'SA8000'!G84</f>
        <v>0</v>
      </c>
      <c r="AB81" s="71" t="e">
        <f t="shared" ref="AB81:BA81" si="72">#REF!</f>
        <v>#REF!</v>
      </c>
      <c r="AC81" s="71" t="e">
        <f t="shared" si="72"/>
        <v>#REF!</v>
      </c>
      <c r="AD81" s="71" t="e">
        <f t="shared" si="72"/>
        <v>#REF!</v>
      </c>
      <c r="AE81" s="71" t="e">
        <f t="shared" si="72"/>
        <v>#REF!</v>
      </c>
      <c r="AF81" s="71" t="e">
        <f t="shared" si="72"/>
        <v>#REF!</v>
      </c>
      <c r="AG81" s="71" t="e">
        <f t="shared" si="72"/>
        <v>#REF!</v>
      </c>
      <c r="AH81" s="71" t="e">
        <f t="shared" si="72"/>
        <v>#REF!</v>
      </c>
      <c r="AI81" s="71" t="e">
        <f t="shared" si="72"/>
        <v>#REF!</v>
      </c>
      <c r="AJ81" s="71" t="e">
        <f t="shared" si="72"/>
        <v>#REF!</v>
      </c>
      <c r="AK81" s="72" t="e">
        <f t="shared" si="72"/>
        <v>#REF!</v>
      </c>
      <c r="AL81" s="71" t="e">
        <f t="shared" si="72"/>
        <v>#REF!</v>
      </c>
      <c r="AM81" s="71" t="e">
        <f t="shared" si="72"/>
        <v>#REF!</v>
      </c>
      <c r="AN81" s="71" t="e">
        <f t="shared" si="72"/>
        <v>#REF!</v>
      </c>
      <c r="AO81" s="71" t="e">
        <f t="shared" si="72"/>
        <v>#REF!</v>
      </c>
      <c r="AP81" s="71" t="e">
        <f t="shared" si="72"/>
        <v>#REF!</v>
      </c>
      <c r="AQ81" s="71" t="e">
        <f t="shared" si="72"/>
        <v>#REF!</v>
      </c>
      <c r="AR81" s="71" t="e">
        <f t="shared" si="72"/>
        <v>#REF!</v>
      </c>
      <c r="AS81" s="71" t="e">
        <f t="shared" si="72"/>
        <v>#REF!</v>
      </c>
      <c r="AT81" s="71" t="e">
        <f t="shared" si="72"/>
        <v>#REF!</v>
      </c>
      <c r="AU81" s="272" t="e">
        <f t="shared" si="72"/>
        <v>#REF!</v>
      </c>
      <c r="AV81" s="71" t="e">
        <f t="shared" si="72"/>
        <v>#REF!</v>
      </c>
      <c r="AW81" s="71" t="e">
        <f t="shared" si="72"/>
        <v>#REF!</v>
      </c>
      <c r="AX81" s="71" t="e">
        <f t="shared" si="72"/>
        <v>#REF!</v>
      </c>
      <c r="AY81" s="71" t="e">
        <f t="shared" si="72"/>
        <v>#REF!</v>
      </c>
      <c r="AZ81" s="71" t="e">
        <f t="shared" si="72"/>
        <v>#REF!</v>
      </c>
      <c r="BA81" s="71" t="e">
        <f t="shared" si="72"/>
        <v>#REF!</v>
      </c>
    </row>
    <row r="82" spans="1:53" ht="15.75" customHeight="1" x14ac:dyDescent="0.25">
      <c r="A82" s="69" t="s">
        <v>320</v>
      </c>
      <c r="B82" s="69" t="s">
        <v>321</v>
      </c>
      <c r="C82" s="70">
        <v>10</v>
      </c>
      <c r="D82" s="69" t="s">
        <v>382</v>
      </c>
      <c r="E82" s="76" t="s">
        <v>405</v>
      </c>
      <c r="F82" s="71">
        <f>'ICMM (Previous assessment)'!F82</f>
        <v>2</v>
      </c>
      <c r="G82" s="271">
        <f>IRMA!F82</f>
        <v>0</v>
      </c>
      <c r="H82" s="71">
        <f>TSM!F82</f>
        <v>0</v>
      </c>
      <c r="I82" s="71">
        <f>LBMA!F82</f>
        <v>0</v>
      </c>
      <c r="J82" s="71">
        <f>'CDDGMSC (Previous assessment)'!F82</f>
        <v>2</v>
      </c>
      <c r="K82" s="71">
        <f>'ITA Tin (Previous assessment)'!F82</f>
        <v>2</v>
      </c>
      <c r="L82" s="71">
        <f>'RMAP Tin &amp; Tantalum (previous a'!F82</f>
        <v>0</v>
      </c>
      <c r="M82" s="71">
        <f>'RMAP Tungsten'!F82</f>
        <v>0</v>
      </c>
      <c r="N82" s="71">
        <f>'RMAP Gold (previous assessment)'!F82</f>
        <v>0</v>
      </c>
      <c r="O82" s="71">
        <f>'RMAP Cobalt'!F82</f>
        <v>0</v>
      </c>
      <c r="P82" s="71">
        <f>'WGC-RGMPs (previous assessment)'!F82</f>
        <v>0</v>
      </c>
      <c r="Q82" s="71">
        <f>IFC!F82</f>
        <v>0</v>
      </c>
      <c r="R82" s="71">
        <f>'RMI ASM Cobalt'!F82</f>
        <v>0</v>
      </c>
      <c r="S82" s="71">
        <f>Fairmined!F82</f>
        <v>0</v>
      </c>
      <c r="T82" s="71">
        <f>'Fairtrade Gold (previous assess'!F82</f>
        <v>0</v>
      </c>
      <c r="U82" s="71">
        <f>'CRAFT 2.0 (Previous assessment)'!F82</f>
        <v>0</v>
      </c>
      <c r="V82" s="71">
        <f>'RMAP Agnostic'!F82</f>
        <v>0</v>
      </c>
      <c r="W82" s="71">
        <f>'RMI ESG (Previous assessment)'!F82</f>
        <v>0</v>
      </c>
      <c r="X82" s="71">
        <f>'ASI (Previous assessment)'!F82</f>
        <v>0</v>
      </c>
      <c r="Y82" s="71">
        <f>'GS4GG (Previous assessment)'!F82</f>
        <v>0</v>
      </c>
      <c r="Z82" s="72">
        <f>ResponsibleSteel!F82</f>
        <v>0</v>
      </c>
      <c r="AA82" s="71">
        <f>'SA8000'!G85</f>
        <v>0</v>
      </c>
      <c r="AB82" s="71" t="e">
        <f t="shared" ref="AB82:BA82" si="73">#REF!</f>
        <v>#REF!</v>
      </c>
      <c r="AC82" s="71" t="e">
        <f t="shared" si="73"/>
        <v>#REF!</v>
      </c>
      <c r="AD82" s="71" t="e">
        <f t="shared" si="73"/>
        <v>#REF!</v>
      </c>
      <c r="AE82" s="71" t="e">
        <f t="shared" si="73"/>
        <v>#REF!</v>
      </c>
      <c r="AF82" s="71" t="e">
        <f t="shared" si="73"/>
        <v>#REF!</v>
      </c>
      <c r="AG82" s="71" t="e">
        <f t="shared" si="73"/>
        <v>#REF!</v>
      </c>
      <c r="AH82" s="71" t="e">
        <f t="shared" si="73"/>
        <v>#REF!</v>
      </c>
      <c r="AI82" s="71" t="e">
        <f t="shared" si="73"/>
        <v>#REF!</v>
      </c>
      <c r="AJ82" s="71" t="e">
        <f t="shared" si="73"/>
        <v>#REF!</v>
      </c>
      <c r="AK82" s="72" t="e">
        <f t="shared" si="73"/>
        <v>#REF!</v>
      </c>
      <c r="AL82" s="71" t="e">
        <f t="shared" si="73"/>
        <v>#REF!</v>
      </c>
      <c r="AM82" s="71" t="e">
        <f t="shared" si="73"/>
        <v>#REF!</v>
      </c>
      <c r="AN82" s="71" t="e">
        <f t="shared" si="73"/>
        <v>#REF!</v>
      </c>
      <c r="AO82" s="71" t="e">
        <f t="shared" si="73"/>
        <v>#REF!</v>
      </c>
      <c r="AP82" s="71" t="e">
        <f t="shared" si="73"/>
        <v>#REF!</v>
      </c>
      <c r="AQ82" s="71" t="e">
        <f t="shared" si="73"/>
        <v>#REF!</v>
      </c>
      <c r="AR82" s="71" t="e">
        <f t="shared" si="73"/>
        <v>#REF!</v>
      </c>
      <c r="AS82" s="71" t="e">
        <f t="shared" si="73"/>
        <v>#REF!</v>
      </c>
      <c r="AT82" s="71" t="e">
        <f t="shared" si="73"/>
        <v>#REF!</v>
      </c>
      <c r="AU82" s="272" t="e">
        <f t="shared" si="73"/>
        <v>#REF!</v>
      </c>
      <c r="AV82" s="71" t="e">
        <f t="shared" si="73"/>
        <v>#REF!</v>
      </c>
      <c r="AW82" s="71" t="e">
        <f t="shared" si="73"/>
        <v>#REF!</v>
      </c>
      <c r="AX82" s="71" t="e">
        <f t="shared" si="73"/>
        <v>#REF!</v>
      </c>
      <c r="AY82" s="71" t="e">
        <f t="shared" si="73"/>
        <v>#REF!</v>
      </c>
      <c r="AZ82" s="71" t="e">
        <f t="shared" si="73"/>
        <v>#REF!</v>
      </c>
      <c r="BA82" s="71" t="e">
        <f t="shared" si="73"/>
        <v>#REF!</v>
      </c>
    </row>
    <row r="83" spans="1:53" ht="15.75" customHeight="1" x14ac:dyDescent="0.25">
      <c r="A83" s="69" t="s">
        <v>320</v>
      </c>
      <c r="B83" s="69" t="s">
        <v>321</v>
      </c>
      <c r="C83" s="70">
        <v>10</v>
      </c>
      <c r="D83" s="69" t="s">
        <v>382</v>
      </c>
      <c r="E83" s="76" t="s">
        <v>406</v>
      </c>
      <c r="F83" s="71">
        <f>'ICMM (Previous assessment)'!F83</f>
        <v>2</v>
      </c>
      <c r="G83" s="271">
        <f>IRMA!F83</f>
        <v>0</v>
      </c>
      <c r="H83" s="71">
        <f>TSM!F83</f>
        <v>0</v>
      </c>
      <c r="I83" s="71">
        <f>LBMA!F83</f>
        <v>0</v>
      </c>
      <c r="J83" s="71">
        <f>'CDDGMSC (Previous assessment)'!F83</f>
        <v>2</v>
      </c>
      <c r="K83" s="71">
        <f>'ITA Tin (Previous assessment)'!F83</f>
        <v>0</v>
      </c>
      <c r="L83" s="71">
        <f>'RMAP Tin &amp; Tantalum (previous a'!F83</f>
        <v>0</v>
      </c>
      <c r="M83" s="71">
        <f>'RMAP Tungsten'!F83</f>
        <v>0</v>
      </c>
      <c r="N83" s="71">
        <f>'RMAP Gold (previous assessment)'!F83</f>
        <v>0</v>
      </c>
      <c r="O83" s="71">
        <f>'RMAP Cobalt'!F83</f>
        <v>0</v>
      </c>
      <c r="P83" s="71">
        <f>'WGC-RGMPs (previous assessment)'!F83</f>
        <v>0</v>
      </c>
      <c r="Q83" s="71">
        <f>IFC!F83</f>
        <v>0</v>
      </c>
      <c r="R83" s="71">
        <f>'RMI ASM Cobalt'!F83</f>
        <v>0</v>
      </c>
      <c r="S83" s="71">
        <f>Fairmined!F83</f>
        <v>0</v>
      </c>
      <c r="T83" s="71">
        <f>'Fairtrade Gold (previous assess'!F83</f>
        <v>0</v>
      </c>
      <c r="U83" s="71">
        <f>'CRAFT 2.0 (Previous assessment)'!F83</f>
        <v>2</v>
      </c>
      <c r="V83" s="71">
        <f>'RMAP Agnostic'!F83</f>
        <v>0</v>
      </c>
      <c r="W83" s="71">
        <f>'RMI ESG (Previous assessment)'!F83</f>
        <v>0</v>
      </c>
      <c r="X83" s="71">
        <f>'ASI (Previous assessment)'!F83</f>
        <v>0</v>
      </c>
      <c r="Y83" s="71">
        <f>'GS4GG (Previous assessment)'!F83</f>
        <v>0</v>
      </c>
      <c r="Z83" s="72">
        <f>ResponsibleSteel!F83</f>
        <v>0</v>
      </c>
      <c r="AA83" s="71">
        <f>'SA8000'!G86</f>
        <v>0</v>
      </c>
      <c r="AB83" s="71" t="e">
        <f t="shared" ref="AB83:BA83" si="74">#REF!</f>
        <v>#REF!</v>
      </c>
      <c r="AC83" s="71" t="e">
        <f t="shared" si="74"/>
        <v>#REF!</v>
      </c>
      <c r="AD83" s="71" t="e">
        <f t="shared" si="74"/>
        <v>#REF!</v>
      </c>
      <c r="AE83" s="71" t="e">
        <f t="shared" si="74"/>
        <v>#REF!</v>
      </c>
      <c r="AF83" s="71" t="e">
        <f t="shared" si="74"/>
        <v>#REF!</v>
      </c>
      <c r="AG83" s="71" t="e">
        <f t="shared" si="74"/>
        <v>#REF!</v>
      </c>
      <c r="AH83" s="71" t="e">
        <f t="shared" si="74"/>
        <v>#REF!</v>
      </c>
      <c r="AI83" s="71" t="e">
        <f t="shared" si="74"/>
        <v>#REF!</v>
      </c>
      <c r="AJ83" s="71" t="e">
        <f t="shared" si="74"/>
        <v>#REF!</v>
      </c>
      <c r="AK83" s="72" t="e">
        <f t="shared" si="74"/>
        <v>#REF!</v>
      </c>
      <c r="AL83" s="71" t="e">
        <f t="shared" si="74"/>
        <v>#REF!</v>
      </c>
      <c r="AM83" s="71" t="e">
        <f t="shared" si="74"/>
        <v>#REF!</v>
      </c>
      <c r="AN83" s="71" t="e">
        <f t="shared" si="74"/>
        <v>#REF!</v>
      </c>
      <c r="AO83" s="71" t="e">
        <f t="shared" si="74"/>
        <v>#REF!</v>
      </c>
      <c r="AP83" s="71" t="e">
        <f t="shared" si="74"/>
        <v>#REF!</v>
      </c>
      <c r="AQ83" s="71" t="e">
        <f t="shared" si="74"/>
        <v>#REF!</v>
      </c>
      <c r="AR83" s="71" t="e">
        <f t="shared" si="74"/>
        <v>#REF!</v>
      </c>
      <c r="AS83" s="71" t="e">
        <f t="shared" si="74"/>
        <v>#REF!</v>
      </c>
      <c r="AT83" s="71" t="e">
        <f t="shared" si="74"/>
        <v>#REF!</v>
      </c>
      <c r="AU83" s="272" t="e">
        <f t="shared" si="74"/>
        <v>#REF!</v>
      </c>
      <c r="AV83" s="71" t="e">
        <f t="shared" si="74"/>
        <v>#REF!</v>
      </c>
      <c r="AW83" s="71" t="e">
        <f t="shared" si="74"/>
        <v>#REF!</v>
      </c>
      <c r="AX83" s="71" t="e">
        <f t="shared" si="74"/>
        <v>#REF!</v>
      </c>
      <c r="AY83" s="71" t="e">
        <f t="shared" si="74"/>
        <v>#REF!</v>
      </c>
      <c r="AZ83" s="71" t="e">
        <f t="shared" si="74"/>
        <v>#REF!</v>
      </c>
      <c r="BA83" s="71" t="e">
        <f t="shared" si="74"/>
        <v>#REF!</v>
      </c>
    </row>
    <row r="84" spans="1:53" ht="15.75" customHeight="1" x14ac:dyDescent="0.25">
      <c r="A84" s="69" t="s">
        <v>320</v>
      </c>
      <c r="B84" s="69" t="s">
        <v>407</v>
      </c>
      <c r="C84" s="70">
        <v>11</v>
      </c>
      <c r="D84" s="78" t="s">
        <v>408</v>
      </c>
      <c r="E84" s="76" t="s">
        <v>409</v>
      </c>
      <c r="F84" s="71">
        <f>'ICMM (Previous assessment)'!F84</f>
        <v>1</v>
      </c>
      <c r="G84" s="271">
        <f>IRMA!F84</f>
        <v>0</v>
      </c>
      <c r="H84" s="71">
        <f>TSM!F84</f>
        <v>0</v>
      </c>
      <c r="I84" s="71">
        <f>LBMA!F84</f>
        <v>0</v>
      </c>
      <c r="J84" s="71" t="str">
        <f>'CDDGMSC (Previous assessment)'!F84</f>
        <v>N/A</v>
      </c>
      <c r="K84" s="71">
        <f>'ITA Tin (Previous assessment)'!F84</f>
        <v>1</v>
      </c>
      <c r="L84" s="71">
        <f>'RMAP Tin &amp; Tantalum (previous a'!F84</f>
        <v>0</v>
      </c>
      <c r="M84" s="71">
        <f>'RMAP Tungsten'!F84</f>
        <v>0</v>
      </c>
      <c r="N84" s="71">
        <f>'RMAP Gold (previous assessment)'!F84</f>
        <v>0</v>
      </c>
      <c r="O84" s="71">
        <f>'RMAP Cobalt'!F84</f>
        <v>0</v>
      </c>
      <c r="P84" s="71">
        <f>'WGC-RGMPs (previous assessment)'!F84</f>
        <v>1</v>
      </c>
      <c r="Q84" s="71">
        <f>IFC!F84</f>
        <v>0</v>
      </c>
      <c r="R84" s="71">
        <f>'RMI ASM Cobalt'!F84</f>
        <v>0</v>
      </c>
      <c r="S84" s="71">
        <f>Fairmined!F84</f>
        <v>0</v>
      </c>
      <c r="T84" s="71">
        <f>'Fairtrade Gold (previous assess'!F84</f>
        <v>0</v>
      </c>
      <c r="U84" s="71">
        <f>'CRAFT 2.0 (Previous assessment)'!F84</f>
        <v>2</v>
      </c>
      <c r="V84" s="71">
        <f>'RMAP Agnostic'!F84</f>
        <v>0</v>
      </c>
      <c r="W84" s="71">
        <f>'RMI ESG (Previous assessment)'!F84</f>
        <v>0</v>
      </c>
      <c r="X84" s="71">
        <f>'ASI (Previous assessment)'!F84</f>
        <v>2</v>
      </c>
      <c r="Y84" s="71">
        <f>'GS4GG (Previous assessment)'!F84</f>
        <v>0</v>
      </c>
      <c r="Z84" s="72">
        <f>ResponsibleSteel!F84</f>
        <v>0</v>
      </c>
      <c r="AA84" s="71">
        <f>'SA8000'!G87</f>
        <v>0</v>
      </c>
      <c r="AB84" s="71" t="e">
        <f t="shared" ref="AB84:BA84" si="75">#REF!</f>
        <v>#REF!</v>
      </c>
      <c r="AC84" s="71" t="e">
        <f t="shared" si="75"/>
        <v>#REF!</v>
      </c>
      <c r="AD84" s="71" t="e">
        <f t="shared" si="75"/>
        <v>#REF!</v>
      </c>
      <c r="AE84" s="71" t="e">
        <f t="shared" si="75"/>
        <v>#REF!</v>
      </c>
      <c r="AF84" s="71" t="e">
        <f t="shared" si="75"/>
        <v>#REF!</v>
      </c>
      <c r="AG84" s="71" t="e">
        <f t="shared" si="75"/>
        <v>#REF!</v>
      </c>
      <c r="AH84" s="71" t="e">
        <f t="shared" si="75"/>
        <v>#REF!</v>
      </c>
      <c r="AI84" s="71" t="e">
        <f t="shared" si="75"/>
        <v>#REF!</v>
      </c>
      <c r="AJ84" s="71" t="e">
        <f t="shared" si="75"/>
        <v>#REF!</v>
      </c>
      <c r="AK84" s="72" t="e">
        <f t="shared" si="75"/>
        <v>#REF!</v>
      </c>
      <c r="AL84" s="71" t="e">
        <f t="shared" si="75"/>
        <v>#REF!</v>
      </c>
      <c r="AM84" s="71" t="e">
        <f t="shared" si="75"/>
        <v>#REF!</v>
      </c>
      <c r="AN84" s="71" t="e">
        <f t="shared" si="75"/>
        <v>#REF!</v>
      </c>
      <c r="AO84" s="71" t="e">
        <f t="shared" si="75"/>
        <v>#REF!</v>
      </c>
      <c r="AP84" s="71" t="e">
        <f t="shared" si="75"/>
        <v>#REF!</v>
      </c>
      <c r="AQ84" s="71" t="e">
        <f t="shared" si="75"/>
        <v>#REF!</v>
      </c>
      <c r="AR84" s="71" t="e">
        <f t="shared" si="75"/>
        <v>#REF!</v>
      </c>
      <c r="AS84" s="71" t="e">
        <f t="shared" si="75"/>
        <v>#REF!</v>
      </c>
      <c r="AT84" s="71" t="e">
        <f t="shared" si="75"/>
        <v>#REF!</v>
      </c>
      <c r="AU84" s="272" t="e">
        <f t="shared" si="75"/>
        <v>#REF!</v>
      </c>
      <c r="AV84" s="71" t="e">
        <f t="shared" si="75"/>
        <v>#REF!</v>
      </c>
      <c r="AW84" s="71" t="e">
        <f t="shared" si="75"/>
        <v>#REF!</v>
      </c>
      <c r="AX84" s="71" t="e">
        <f t="shared" si="75"/>
        <v>#REF!</v>
      </c>
      <c r="AY84" s="71" t="e">
        <f t="shared" si="75"/>
        <v>#REF!</v>
      </c>
      <c r="AZ84" s="71" t="e">
        <f t="shared" si="75"/>
        <v>#REF!</v>
      </c>
      <c r="BA84" s="71" t="e">
        <f t="shared" si="75"/>
        <v>#REF!</v>
      </c>
    </row>
    <row r="85" spans="1:53" ht="15.75" customHeight="1" x14ac:dyDescent="0.25">
      <c r="A85" s="69" t="s">
        <v>320</v>
      </c>
      <c r="B85" s="69" t="s">
        <v>407</v>
      </c>
      <c r="C85" s="70">
        <v>11</v>
      </c>
      <c r="D85" s="78" t="s">
        <v>408</v>
      </c>
      <c r="E85" s="76" t="s">
        <v>410</v>
      </c>
      <c r="F85" s="71">
        <f>'ICMM (Previous assessment)'!F85</f>
        <v>2</v>
      </c>
      <c r="G85" s="271">
        <f>IRMA!F85</f>
        <v>0</v>
      </c>
      <c r="H85" s="71">
        <f>TSM!F85</f>
        <v>0</v>
      </c>
      <c r="I85" s="71">
        <f>LBMA!F85</f>
        <v>0</v>
      </c>
      <c r="J85" s="71" t="str">
        <f>'CDDGMSC (Previous assessment)'!F85</f>
        <v>N/A</v>
      </c>
      <c r="K85" s="71">
        <f>'ITA Tin (Previous assessment)'!F85</f>
        <v>1</v>
      </c>
      <c r="L85" s="71">
        <f>'RMAP Tin &amp; Tantalum (previous a'!F85</f>
        <v>0</v>
      </c>
      <c r="M85" s="71">
        <f>'RMAP Tungsten'!F85</f>
        <v>0</v>
      </c>
      <c r="N85" s="71">
        <f>'RMAP Gold (previous assessment)'!F85</f>
        <v>0</v>
      </c>
      <c r="O85" s="71">
        <f>'RMAP Cobalt'!F85</f>
        <v>0</v>
      </c>
      <c r="P85" s="71">
        <f>'WGC-RGMPs (previous assessment)'!F85</f>
        <v>1</v>
      </c>
      <c r="Q85" s="71">
        <f>IFC!F85</f>
        <v>0</v>
      </c>
      <c r="R85" s="71">
        <f>'RMI ASM Cobalt'!F85</f>
        <v>0</v>
      </c>
      <c r="S85" s="71">
        <f>Fairmined!F85</f>
        <v>0</v>
      </c>
      <c r="T85" s="71">
        <f>'Fairtrade Gold (previous assess'!F85</f>
        <v>0</v>
      </c>
      <c r="U85" s="71">
        <f>'CRAFT 2.0 (Previous assessment)'!F85</f>
        <v>1</v>
      </c>
      <c r="V85" s="71">
        <f>'RMAP Agnostic'!F85</f>
        <v>0</v>
      </c>
      <c r="W85" s="71">
        <f>'RMI ESG (Previous assessment)'!F85</f>
        <v>0</v>
      </c>
      <c r="X85" s="71">
        <f>'ASI (Previous assessment)'!F85</f>
        <v>2</v>
      </c>
      <c r="Y85" s="71">
        <f>'GS4GG (Previous assessment)'!F85</f>
        <v>0</v>
      </c>
      <c r="Z85" s="72">
        <f>ResponsibleSteel!F85</f>
        <v>0</v>
      </c>
      <c r="AA85" s="71">
        <f>'SA8000'!G88</f>
        <v>0</v>
      </c>
      <c r="AB85" s="71" t="e">
        <f t="shared" ref="AB85:BA85" si="76">#REF!</f>
        <v>#REF!</v>
      </c>
      <c r="AC85" s="71" t="e">
        <f t="shared" si="76"/>
        <v>#REF!</v>
      </c>
      <c r="AD85" s="71" t="e">
        <f t="shared" si="76"/>
        <v>#REF!</v>
      </c>
      <c r="AE85" s="71" t="e">
        <f t="shared" si="76"/>
        <v>#REF!</v>
      </c>
      <c r="AF85" s="71" t="e">
        <f t="shared" si="76"/>
        <v>#REF!</v>
      </c>
      <c r="AG85" s="71" t="e">
        <f t="shared" si="76"/>
        <v>#REF!</v>
      </c>
      <c r="AH85" s="71" t="e">
        <f t="shared" si="76"/>
        <v>#REF!</v>
      </c>
      <c r="AI85" s="71" t="e">
        <f t="shared" si="76"/>
        <v>#REF!</v>
      </c>
      <c r="AJ85" s="71" t="e">
        <f t="shared" si="76"/>
        <v>#REF!</v>
      </c>
      <c r="AK85" s="72" t="e">
        <f t="shared" si="76"/>
        <v>#REF!</v>
      </c>
      <c r="AL85" s="71" t="e">
        <f t="shared" si="76"/>
        <v>#REF!</v>
      </c>
      <c r="AM85" s="71" t="e">
        <f t="shared" si="76"/>
        <v>#REF!</v>
      </c>
      <c r="AN85" s="71" t="e">
        <f t="shared" si="76"/>
        <v>#REF!</v>
      </c>
      <c r="AO85" s="71" t="e">
        <f t="shared" si="76"/>
        <v>#REF!</v>
      </c>
      <c r="AP85" s="71" t="e">
        <f t="shared" si="76"/>
        <v>#REF!</v>
      </c>
      <c r="AQ85" s="71" t="e">
        <f t="shared" si="76"/>
        <v>#REF!</v>
      </c>
      <c r="AR85" s="71" t="e">
        <f t="shared" si="76"/>
        <v>#REF!</v>
      </c>
      <c r="AS85" s="71" t="e">
        <f t="shared" si="76"/>
        <v>#REF!</v>
      </c>
      <c r="AT85" s="71" t="e">
        <f t="shared" si="76"/>
        <v>#REF!</v>
      </c>
      <c r="AU85" s="272" t="e">
        <f t="shared" si="76"/>
        <v>#REF!</v>
      </c>
      <c r="AV85" s="71" t="e">
        <f t="shared" si="76"/>
        <v>#REF!</v>
      </c>
      <c r="AW85" s="71" t="e">
        <f t="shared" si="76"/>
        <v>#REF!</v>
      </c>
      <c r="AX85" s="71" t="e">
        <f t="shared" si="76"/>
        <v>#REF!</v>
      </c>
      <c r="AY85" s="71" t="e">
        <f t="shared" si="76"/>
        <v>#REF!</v>
      </c>
      <c r="AZ85" s="71" t="e">
        <f t="shared" si="76"/>
        <v>#REF!</v>
      </c>
      <c r="BA85" s="71" t="e">
        <f t="shared" si="76"/>
        <v>#REF!</v>
      </c>
    </row>
    <row r="86" spans="1:53" ht="15.75" customHeight="1" x14ac:dyDescent="0.25">
      <c r="A86" s="69" t="s">
        <v>320</v>
      </c>
      <c r="B86" s="69" t="s">
        <v>407</v>
      </c>
      <c r="C86" s="70">
        <v>11</v>
      </c>
      <c r="D86" s="78" t="s">
        <v>408</v>
      </c>
      <c r="E86" s="76" t="s">
        <v>411</v>
      </c>
      <c r="F86" s="71">
        <f>'ICMM (Previous assessment)'!F86</f>
        <v>0</v>
      </c>
      <c r="G86" s="271">
        <f>IRMA!F86</f>
        <v>0</v>
      </c>
      <c r="H86" s="71">
        <f>TSM!F86</f>
        <v>0</v>
      </c>
      <c r="I86" s="71">
        <f>LBMA!F86</f>
        <v>0</v>
      </c>
      <c r="J86" s="71" t="str">
        <f>'CDDGMSC (Previous assessment)'!F86</f>
        <v>N/A</v>
      </c>
      <c r="K86" s="71">
        <f>'ITA Tin (Previous assessment)'!F86</f>
        <v>1</v>
      </c>
      <c r="L86" s="71">
        <f>'RMAP Tin &amp; Tantalum (previous a'!F86</f>
        <v>0</v>
      </c>
      <c r="M86" s="71">
        <f>'RMAP Tungsten'!F86</f>
        <v>0</v>
      </c>
      <c r="N86" s="71">
        <f>'RMAP Gold (previous assessment)'!F86</f>
        <v>0</v>
      </c>
      <c r="O86" s="71">
        <f>'RMAP Cobalt'!F86</f>
        <v>0</v>
      </c>
      <c r="P86" s="71">
        <f>'WGC-RGMPs (previous assessment)'!F86</f>
        <v>0</v>
      </c>
      <c r="Q86" s="71">
        <f>IFC!F86</f>
        <v>0</v>
      </c>
      <c r="R86" s="71">
        <f>'RMI ASM Cobalt'!F86</f>
        <v>0</v>
      </c>
      <c r="S86" s="71">
        <f>Fairmined!F86</f>
        <v>0</v>
      </c>
      <c r="T86" s="71">
        <f>'Fairtrade Gold (previous assess'!F86</f>
        <v>0</v>
      </c>
      <c r="U86" s="71">
        <f>'CRAFT 2.0 (Previous assessment)'!F86</f>
        <v>2</v>
      </c>
      <c r="V86" s="71">
        <f>'RMAP Agnostic'!F86</f>
        <v>0</v>
      </c>
      <c r="W86" s="71">
        <f>'RMI ESG (Previous assessment)'!F86</f>
        <v>0</v>
      </c>
      <c r="X86" s="71">
        <f>'ASI (Previous assessment)'!F86</f>
        <v>2</v>
      </c>
      <c r="Y86" s="71">
        <f>'GS4GG (Previous assessment)'!F86</f>
        <v>0</v>
      </c>
      <c r="Z86" s="72">
        <f>ResponsibleSteel!F86</f>
        <v>0</v>
      </c>
      <c r="AA86" s="71">
        <f>'SA8000'!G89</f>
        <v>0</v>
      </c>
      <c r="AB86" s="71" t="e">
        <f t="shared" ref="AB86:BA86" si="77">#REF!</f>
        <v>#REF!</v>
      </c>
      <c r="AC86" s="71" t="e">
        <f t="shared" si="77"/>
        <v>#REF!</v>
      </c>
      <c r="AD86" s="71" t="e">
        <f t="shared" si="77"/>
        <v>#REF!</v>
      </c>
      <c r="AE86" s="71" t="e">
        <f t="shared" si="77"/>
        <v>#REF!</v>
      </c>
      <c r="AF86" s="71" t="e">
        <f t="shared" si="77"/>
        <v>#REF!</v>
      </c>
      <c r="AG86" s="71" t="e">
        <f t="shared" si="77"/>
        <v>#REF!</v>
      </c>
      <c r="AH86" s="71" t="e">
        <f t="shared" si="77"/>
        <v>#REF!</v>
      </c>
      <c r="AI86" s="71" t="e">
        <f t="shared" si="77"/>
        <v>#REF!</v>
      </c>
      <c r="AJ86" s="71" t="e">
        <f t="shared" si="77"/>
        <v>#REF!</v>
      </c>
      <c r="AK86" s="72" t="e">
        <f t="shared" si="77"/>
        <v>#REF!</v>
      </c>
      <c r="AL86" s="71" t="e">
        <f t="shared" si="77"/>
        <v>#REF!</v>
      </c>
      <c r="AM86" s="71" t="e">
        <f t="shared" si="77"/>
        <v>#REF!</v>
      </c>
      <c r="AN86" s="71" t="e">
        <f t="shared" si="77"/>
        <v>#REF!</v>
      </c>
      <c r="AO86" s="71" t="e">
        <f t="shared" si="77"/>
        <v>#REF!</v>
      </c>
      <c r="AP86" s="71" t="e">
        <f t="shared" si="77"/>
        <v>#REF!</v>
      </c>
      <c r="AQ86" s="71" t="e">
        <f t="shared" si="77"/>
        <v>#REF!</v>
      </c>
      <c r="AR86" s="71" t="e">
        <f t="shared" si="77"/>
        <v>#REF!</v>
      </c>
      <c r="AS86" s="71" t="e">
        <f t="shared" si="77"/>
        <v>#REF!</v>
      </c>
      <c r="AT86" s="71" t="e">
        <f t="shared" si="77"/>
        <v>#REF!</v>
      </c>
      <c r="AU86" s="272" t="e">
        <f t="shared" si="77"/>
        <v>#REF!</v>
      </c>
      <c r="AV86" s="71" t="e">
        <f t="shared" si="77"/>
        <v>#REF!</v>
      </c>
      <c r="AW86" s="71" t="e">
        <f t="shared" si="77"/>
        <v>#REF!</v>
      </c>
      <c r="AX86" s="71" t="e">
        <f t="shared" si="77"/>
        <v>#REF!</v>
      </c>
      <c r="AY86" s="71" t="e">
        <f t="shared" si="77"/>
        <v>#REF!</v>
      </c>
      <c r="AZ86" s="71" t="e">
        <f t="shared" si="77"/>
        <v>#REF!</v>
      </c>
      <c r="BA86" s="71" t="e">
        <f t="shared" si="77"/>
        <v>#REF!</v>
      </c>
    </row>
    <row r="87" spans="1:53" ht="15.75" customHeight="1" x14ac:dyDescent="0.25">
      <c r="A87" s="69" t="s">
        <v>320</v>
      </c>
      <c r="B87" s="69" t="s">
        <v>407</v>
      </c>
      <c r="C87" s="70">
        <v>11</v>
      </c>
      <c r="D87" s="78" t="s">
        <v>408</v>
      </c>
      <c r="E87" s="76" t="s">
        <v>412</v>
      </c>
      <c r="F87" s="71">
        <f>'ICMM (Previous assessment)'!F87</f>
        <v>1</v>
      </c>
      <c r="G87" s="271">
        <f>IRMA!F87</f>
        <v>0</v>
      </c>
      <c r="H87" s="71">
        <f>TSM!F87</f>
        <v>0</v>
      </c>
      <c r="I87" s="71">
        <f>LBMA!F87</f>
        <v>0</v>
      </c>
      <c r="J87" s="71" t="str">
        <f>'CDDGMSC (Previous assessment)'!F87</f>
        <v>N/A</v>
      </c>
      <c r="K87" s="71">
        <f>'ITA Tin (Previous assessment)'!F87</f>
        <v>2</v>
      </c>
      <c r="L87" s="71">
        <f>'RMAP Tin &amp; Tantalum (previous a'!F87</f>
        <v>0</v>
      </c>
      <c r="M87" s="71">
        <f>'RMAP Tungsten'!F87</f>
        <v>0</v>
      </c>
      <c r="N87" s="71">
        <f>'RMAP Gold (previous assessment)'!F87</f>
        <v>0</v>
      </c>
      <c r="O87" s="71">
        <f>'RMAP Cobalt'!F87</f>
        <v>0</v>
      </c>
      <c r="P87" s="71">
        <f>'WGC-RGMPs (previous assessment)'!F87</f>
        <v>1</v>
      </c>
      <c r="Q87" s="71">
        <f>IFC!F87</f>
        <v>0</v>
      </c>
      <c r="R87" s="71">
        <f>'RMI ASM Cobalt'!F87</f>
        <v>0</v>
      </c>
      <c r="S87" s="71">
        <f>Fairmined!F87</f>
        <v>0</v>
      </c>
      <c r="T87" s="71">
        <f>'Fairtrade Gold (previous assess'!F87</f>
        <v>0</v>
      </c>
      <c r="U87" s="71">
        <f>'CRAFT 2.0 (Previous assessment)'!F87</f>
        <v>2</v>
      </c>
      <c r="V87" s="71">
        <f>'RMAP Agnostic'!F87</f>
        <v>0</v>
      </c>
      <c r="W87" s="71">
        <f>'RMI ESG (Previous assessment)'!F87</f>
        <v>0</v>
      </c>
      <c r="X87" s="71">
        <f>'ASI (Previous assessment)'!F87</f>
        <v>2</v>
      </c>
      <c r="Y87" s="71">
        <f>'GS4GG (Previous assessment)'!F87</f>
        <v>0</v>
      </c>
      <c r="Z87" s="72">
        <f>ResponsibleSteel!F87</f>
        <v>0</v>
      </c>
      <c r="AA87" s="71">
        <f>'SA8000'!G90</f>
        <v>0</v>
      </c>
      <c r="AB87" s="71" t="e">
        <f t="shared" ref="AB87:BA87" si="78">#REF!</f>
        <v>#REF!</v>
      </c>
      <c r="AC87" s="71" t="e">
        <f t="shared" si="78"/>
        <v>#REF!</v>
      </c>
      <c r="AD87" s="71" t="e">
        <f t="shared" si="78"/>
        <v>#REF!</v>
      </c>
      <c r="AE87" s="71" t="e">
        <f t="shared" si="78"/>
        <v>#REF!</v>
      </c>
      <c r="AF87" s="71" t="e">
        <f t="shared" si="78"/>
        <v>#REF!</v>
      </c>
      <c r="AG87" s="71" t="e">
        <f t="shared" si="78"/>
        <v>#REF!</v>
      </c>
      <c r="AH87" s="71" t="e">
        <f t="shared" si="78"/>
        <v>#REF!</v>
      </c>
      <c r="AI87" s="71" t="e">
        <f t="shared" si="78"/>
        <v>#REF!</v>
      </c>
      <c r="AJ87" s="71" t="e">
        <f t="shared" si="78"/>
        <v>#REF!</v>
      </c>
      <c r="AK87" s="72" t="e">
        <f t="shared" si="78"/>
        <v>#REF!</v>
      </c>
      <c r="AL87" s="71" t="e">
        <f t="shared" si="78"/>
        <v>#REF!</v>
      </c>
      <c r="AM87" s="71" t="e">
        <f t="shared" si="78"/>
        <v>#REF!</v>
      </c>
      <c r="AN87" s="71" t="e">
        <f t="shared" si="78"/>
        <v>#REF!</v>
      </c>
      <c r="AO87" s="71" t="e">
        <f t="shared" si="78"/>
        <v>#REF!</v>
      </c>
      <c r="AP87" s="71" t="e">
        <f t="shared" si="78"/>
        <v>#REF!</v>
      </c>
      <c r="AQ87" s="71" t="e">
        <f t="shared" si="78"/>
        <v>#REF!</v>
      </c>
      <c r="AR87" s="71" t="e">
        <f t="shared" si="78"/>
        <v>#REF!</v>
      </c>
      <c r="AS87" s="71" t="e">
        <f t="shared" si="78"/>
        <v>#REF!</v>
      </c>
      <c r="AT87" s="71" t="e">
        <f t="shared" si="78"/>
        <v>#REF!</v>
      </c>
      <c r="AU87" s="272" t="e">
        <f t="shared" si="78"/>
        <v>#REF!</v>
      </c>
      <c r="AV87" s="71" t="e">
        <f t="shared" si="78"/>
        <v>#REF!</v>
      </c>
      <c r="AW87" s="71" t="e">
        <f t="shared" si="78"/>
        <v>#REF!</v>
      </c>
      <c r="AX87" s="71" t="e">
        <f t="shared" si="78"/>
        <v>#REF!</v>
      </c>
      <c r="AY87" s="71" t="e">
        <f t="shared" si="78"/>
        <v>#REF!</v>
      </c>
      <c r="AZ87" s="71" t="e">
        <f t="shared" si="78"/>
        <v>#REF!</v>
      </c>
      <c r="BA87" s="71" t="e">
        <f t="shared" si="78"/>
        <v>#REF!</v>
      </c>
    </row>
    <row r="88" spans="1:53" ht="15.75" customHeight="1" x14ac:dyDescent="0.25">
      <c r="A88" s="69" t="s">
        <v>320</v>
      </c>
      <c r="B88" s="69" t="s">
        <v>407</v>
      </c>
      <c r="C88" s="70">
        <v>11</v>
      </c>
      <c r="D88" s="78" t="s">
        <v>408</v>
      </c>
      <c r="E88" s="76" t="s">
        <v>413</v>
      </c>
      <c r="F88" s="71">
        <f>'ICMM (Previous assessment)'!F88</f>
        <v>0</v>
      </c>
      <c r="G88" s="271">
        <f>IRMA!F88</f>
        <v>0</v>
      </c>
      <c r="H88" s="71">
        <f>TSM!F88</f>
        <v>0</v>
      </c>
      <c r="I88" s="71">
        <f>LBMA!F88</f>
        <v>0</v>
      </c>
      <c r="J88" s="71">
        <f>'CDDGMSC (Previous assessment)'!F88</f>
        <v>2</v>
      </c>
      <c r="K88" s="71">
        <f>'ITA Tin (Previous assessment)'!F88</f>
        <v>1</v>
      </c>
      <c r="L88" s="71">
        <f>'RMAP Tin &amp; Tantalum (previous a'!F88</f>
        <v>0</v>
      </c>
      <c r="M88" s="71">
        <f>'RMAP Tungsten'!F88</f>
        <v>0</v>
      </c>
      <c r="N88" s="71">
        <f>'RMAP Gold (previous assessment)'!F88</f>
        <v>0</v>
      </c>
      <c r="O88" s="71">
        <f>'RMAP Cobalt'!F88</f>
        <v>0</v>
      </c>
      <c r="P88" s="71">
        <f>'WGC-RGMPs (previous assessment)'!F88</f>
        <v>0</v>
      </c>
      <c r="Q88" s="71">
        <f>IFC!F88</f>
        <v>0</v>
      </c>
      <c r="R88" s="71">
        <f>'RMI ASM Cobalt'!F88</f>
        <v>0</v>
      </c>
      <c r="S88" s="71">
        <f>Fairmined!F88</f>
        <v>0</v>
      </c>
      <c r="T88" s="71">
        <f>'Fairtrade Gold (previous assess'!F88</f>
        <v>0</v>
      </c>
      <c r="U88" s="71">
        <f>'CRAFT 2.0 (Previous assessment)'!F88</f>
        <v>2</v>
      </c>
      <c r="V88" s="71">
        <f>'RMAP Agnostic'!F88</f>
        <v>0</v>
      </c>
      <c r="W88" s="71">
        <f>'RMI ESG (Previous assessment)'!F88</f>
        <v>0</v>
      </c>
      <c r="X88" s="71">
        <f>'ASI (Previous assessment)'!F88</f>
        <v>0</v>
      </c>
      <c r="Y88" s="71">
        <f>'GS4GG (Previous assessment)'!F88</f>
        <v>0</v>
      </c>
      <c r="Z88" s="72">
        <f>ResponsibleSteel!F88</f>
        <v>0</v>
      </c>
      <c r="AA88" s="71">
        <f>'SA8000'!G91</f>
        <v>0</v>
      </c>
      <c r="AB88" s="71" t="e">
        <f t="shared" ref="AB88:BA88" si="79">#REF!</f>
        <v>#REF!</v>
      </c>
      <c r="AC88" s="71" t="e">
        <f t="shared" si="79"/>
        <v>#REF!</v>
      </c>
      <c r="AD88" s="71" t="e">
        <f t="shared" si="79"/>
        <v>#REF!</v>
      </c>
      <c r="AE88" s="71" t="e">
        <f t="shared" si="79"/>
        <v>#REF!</v>
      </c>
      <c r="AF88" s="71" t="e">
        <f t="shared" si="79"/>
        <v>#REF!</v>
      </c>
      <c r="AG88" s="71" t="e">
        <f t="shared" si="79"/>
        <v>#REF!</v>
      </c>
      <c r="AH88" s="71" t="e">
        <f t="shared" si="79"/>
        <v>#REF!</v>
      </c>
      <c r="AI88" s="71" t="e">
        <f t="shared" si="79"/>
        <v>#REF!</v>
      </c>
      <c r="AJ88" s="71" t="e">
        <f t="shared" si="79"/>
        <v>#REF!</v>
      </c>
      <c r="AK88" s="72" t="e">
        <f t="shared" si="79"/>
        <v>#REF!</v>
      </c>
      <c r="AL88" s="71" t="e">
        <f t="shared" si="79"/>
        <v>#REF!</v>
      </c>
      <c r="AM88" s="71" t="e">
        <f t="shared" si="79"/>
        <v>#REF!</v>
      </c>
      <c r="AN88" s="71" t="e">
        <f t="shared" si="79"/>
        <v>#REF!</v>
      </c>
      <c r="AO88" s="71" t="e">
        <f t="shared" si="79"/>
        <v>#REF!</v>
      </c>
      <c r="AP88" s="71" t="e">
        <f t="shared" si="79"/>
        <v>#REF!</v>
      </c>
      <c r="AQ88" s="71" t="e">
        <f t="shared" si="79"/>
        <v>#REF!</v>
      </c>
      <c r="AR88" s="71" t="e">
        <f t="shared" si="79"/>
        <v>#REF!</v>
      </c>
      <c r="AS88" s="71" t="e">
        <f t="shared" si="79"/>
        <v>#REF!</v>
      </c>
      <c r="AT88" s="71" t="e">
        <f t="shared" si="79"/>
        <v>#REF!</v>
      </c>
      <c r="AU88" s="272" t="e">
        <f t="shared" si="79"/>
        <v>#REF!</v>
      </c>
      <c r="AV88" s="71" t="e">
        <f t="shared" si="79"/>
        <v>#REF!</v>
      </c>
      <c r="AW88" s="71" t="e">
        <f t="shared" si="79"/>
        <v>#REF!</v>
      </c>
      <c r="AX88" s="71" t="e">
        <f t="shared" si="79"/>
        <v>#REF!</v>
      </c>
      <c r="AY88" s="71" t="e">
        <f t="shared" si="79"/>
        <v>#REF!</v>
      </c>
      <c r="AZ88" s="71" t="e">
        <f t="shared" si="79"/>
        <v>#REF!</v>
      </c>
      <c r="BA88" s="71" t="e">
        <f t="shared" si="79"/>
        <v>#REF!</v>
      </c>
    </row>
    <row r="89" spans="1:53" ht="15.75" customHeight="1" x14ac:dyDescent="0.25">
      <c r="A89" s="69" t="s">
        <v>320</v>
      </c>
      <c r="B89" s="69" t="s">
        <v>407</v>
      </c>
      <c r="C89" s="70">
        <v>11</v>
      </c>
      <c r="D89" s="78" t="s">
        <v>408</v>
      </c>
      <c r="E89" s="76" t="s">
        <v>414</v>
      </c>
      <c r="F89" s="71">
        <f>'ICMM (Previous assessment)'!F89</f>
        <v>1</v>
      </c>
      <c r="G89" s="271">
        <f>IRMA!F89</f>
        <v>0</v>
      </c>
      <c r="H89" s="71">
        <f>TSM!F89</f>
        <v>0</v>
      </c>
      <c r="I89" s="71">
        <f>LBMA!F89</f>
        <v>0</v>
      </c>
      <c r="J89" s="71">
        <f>'CDDGMSC (Previous assessment)'!F89</f>
        <v>2</v>
      </c>
      <c r="K89" s="71">
        <f>'ITA Tin (Previous assessment)'!F89</f>
        <v>0</v>
      </c>
      <c r="L89" s="71">
        <f>'RMAP Tin &amp; Tantalum (previous a'!F89</f>
        <v>0</v>
      </c>
      <c r="M89" s="71">
        <f>'RMAP Tungsten'!F89</f>
        <v>0</v>
      </c>
      <c r="N89" s="71">
        <f>'RMAP Gold (previous assessment)'!F89</f>
        <v>0</v>
      </c>
      <c r="O89" s="71">
        <f>'RMAP Cobalt'!F89</f>
        <v>0</v>
      </c>
      <c r="P89" s="71">
        <f>'WGC-RGMPs (previous assessment)'!F89</f>
        <v>0</v>
      </c>
      <c r="Q89" s="71">
        <f>IFC!F89</f>
        <v>0</v>
      </c>
      <c r="R89" s="71">
        <f>'RMI ASM Cobalt'!F89</f>
        <v>0</v>
      </c>
      <c r="S89" s="71">
        <f>Fairmined!F89</f>
        <v>0</v>
      </c>
      <c r="T89" s="71">
        <f>'Fairtrade Gold (previous assess'!F89</f>
        <v>0</v>
      </c>
      <c r="U89" s="71">
        <f>'CRAFT 2.0 (Previous assessment)'!F89</f>
        <v>0</v>
      </c>
      <c r="V89" s="71">
        <f>'RMAP Agnostic'!F89</f>
        <v>0</v>
      </c>
      <c r="W89" s="71">
        <f>'RMI ESG (Previous assessment)'!F89</f>
        <v>0</v>
      </c>
      <c r="X89" s="71">
        <f>'ASI (Previous assessment)'!F89</f>
        <v>0</v>
      </c>
      <c r="Y89" s="71">
        <f>'GS4GG (Previous assessment)'!F89</f>
        <v>0</v>
      </c>
      <c r="Z89" s="72">
        <f>ResponsibleSteel!F89</f>
        <v>0</v>
      </c>
      <c r="AA89" s="71">
        <f>'SA8000'!G92</f>
        <v>0</v>
      </c>
      <c r="AB89" s="71" t="e">
        <f t="shared" ref="AB89:BA89" si="80">#REF!</f>
        <v>#REF!</v>
      </c>
      <c r="AC89" s="71" t="e">
        <f t="shared" si="80"/>
        <v>#REF!</v>
      </c>
      <c r="AD89" s="71" t="e">
        <f t="shared" si="80"/>
        <v>#REF!</v>
      </c>
      <c r="AE89" s="71" t="e">
        <f t="shared" si="80"/>
        <v>#REF!</v>
      </c>
      <c r="AF89" s="71" t="e">
        <f t="shared" si="80"/>
        <v>#REF!</v>
      </c>
      <c r="AG89" s="71" t="e">
        <f t="shared" si="80"/>
        <v>#REF!</v>
      </c>
      <c r="AH89" s="71" t="e">
        <f t="shared" si="80"/>
        <v>#REF!</v>
      </c>
      <c r="AI89" s="71" t="e">
        <f t="shared" si="80"/>
        <v>#REF!</v>
      </c>
      <c r="AJ89" s="71" t="e">
        <f t="shared" si="80"/>
        <v>#REF!</v>
      </c>
      <c r="AK89" s="72" t="e">
        <f t="shared" si="80"/>
        <v>#REF!</v>
      </c>
      <c r="AL89" s="71" t="e">
        <f t="shared" si="80"/>
        <v>#REF!</v>
      </c>
      <c r="AM89" s="71" t="e">
        <f t="shared" si="80"/>
        <v>#REF!</v>
      </c>
      <c r="AN89" s="71" t="e">
        <f t="shared" si="80"/>
        <v>#REF!</v>
      </c>
      <c r="AO89" s="71" t="e">
        <f t="shared" si="80"/>
        <v>#REF!</v>
      </c>
      <c r="AP89" s="71" t="e">
        <f t="shared" si="80"/>
        <v>#REF!</v>
      </c>
      <c r="AQ89" s="71" t="e">
        <f t="shared" si="80"/>
        <v>#REF!</v>
      </c>
      <c r="AR89" s="71" t="e">
        <f t="shared" si="80"/>
        <v>#REF!</v>
      </c>
      <c r="AS89" s="71" t="e">
        <f t="shared" si="80"/>
        <v>#REF!</v>
      </c>
      <c r="AT89" s="71" t="e">
        <f t="shared" si="80"/>
        <v>#REF!</v>
      </c>
      <c r="AU89" s="272" t="e">
        <f t="shared" si="80"/>
        <v>#REF!</v>
      </c>
      <c r="AV89" s="71" t="e">
        <f t="shared" si="80"/>
        <v>#REF!</v>
      </c>
      <c r="AW89" s="71" t="e">
        <f t="shared" si="80"/>
        <v>#REF!</v>
      </c>
      <c r="AX89" s="71" t="e">
        <f t="shared" si="80"/>
        <v>#REF!</v>
      </c>
      <c r="AY89" s="71" t="e">
        <f t="shared" si="80"/>
        <v>#REF!</v>
      </c>
      <c r="AZ89" s="71" t="e">
        <f t="shared" si="80"/>
        <v>#REF!</v>
      </c>
      <c r="BA89" s="71" t="e">
        <f t="shared" si="80"/>
        <v>#REF!</v>
      </c>
    </row>
    <row r="90" spans="1:53" ht="15.75" customHeight="1" x14ac:dyDescent="0.25">
      <c r="A90" s="69" t="s">
        <v>320</v>
      </c>
      <c r="B90" s="69" t="s">
        <v>407</v>
      </c>
      <c r="C90" s="70">
        <v>12</v>
      </c>
      <c r="D90" s="78" t="s">
        <v>415</v>
      </c>
      <c r="E90" s="76" t="s">
        <v>416</v>
      </c>
      <c r="F90" s="71">
        <f>'ICMM (Previous assessment)'!F90</f>
        <v>2</v>
      </c>
      <c r="G90" s="271">
        <f>IRMA!F90</f>
        <v>0</v>
      </c>
      <c r="H90" s="71">
        <f>TSM!F90</f>
        <v>0</v>
      </c>
      <c r="I90" s="71">
        <f>LBMA!F90</f>
        <v>0</v>
      </c>
      <c r="J90" s="71">
        <f>'CDDGMSC (Previous assessment)'!F90</f>
        <v>2</v>
      </c>
      <c r="K90" s="71">
        <f>'ITA Tin (Previous assessment)'!F90</f>
        <v>1</v>
      </c>
      <c r="L90" s="71">
        <f>'RMAP Tin &amp; Tantalum (previous a'!F90</f>
        <v>0</v>
      </c>
      <c r="M90" s="71">
        <f>'RMAP Tungsten'!F90</f>
        <v>0</v>
      </c>
      <c r="N90" s="71">
        <f>'RMAP Gold (previous assessment)'!F90</f>
        <v>0</v>
      </c>
      <c r="O90" s="71">
        <f>'RMAP Cobalt'!F90</f>
        <v>0</v>
      </c>
      <c r="P90" s="71">
        <f>'WGC-RGMPs (previous assessment)'!F90</f>
        <v>2</v>
      </c>
      <c r="Q90" s="71">
        <f>IFC!F90</f>
        <v>0</v>
      </c>
      <c r="R90" s="71">
        <f>'RMI ASM Cobalt'!F90</f>
        <v>0</v>
      </c>
      <c r="S90" s="71">
        <f>Fairmined!F90</f>
        <v>0</v>
      </c>
      <c r="T90" s="71">
        <f>'Fairtrade Gold (previous assess'!F90</f>
        <v>0</v>
      </c>
      <c r="U90" s="71">
        <f>'CRAFT 2.0 (Previous assessment)'!F90</f>
        <v>2</v>
      </c>
      <c r="V90" s="71">
        <f>'RMAP Agnostic'!F90</f>
        <v>0</v>
      </c>
      <c r="W90" s="71">
        <f>'RMI ESG (Previous assessment)'!F90</f>
        <v>0</v>
      </c>
      <c r="X90" s="71">
        <f>'ASI (Previous assessment)'!F90</f>
        <v>1</v>
      </c>
      <c r="Y90" s="71">
        <f>'GS4GG (Previous assessment)'!F90</f>
        <v>0</v>
      </c>
      <c r="Z90" s="72">
        <f>ResponsibleSteel!F90</f>
        <v>0</v>
      </c>
      <c r="AA90" s="71">
        <f>'SA8000'!G93</f>
        <v>0</v>
      </c>
      <c r="AB90" s="71" t="e">
        <f t="shared" ref="AB90:BA90" si="81">#REF!</f>
        <v>#REF!</v>
      </c>
      <c r="AC90" s="71" t="e">
        <f t="shared" si="81"/>
        <v>#REF!</v>
      </c>
      <c r="AD90" s="71" t="e">
        <f t="shared" si="81"/>
        <v>#REF!</v>
      </c>
      <c r="AE90" s="71" t="e">
        <f t="shared" si="81"/>
        <v>#REF!</v>
      </c>
      <c r="AF90" s="71" t="e">
        <f t="shared" si="81"/>
        <v>#REF!</v>
      </c>
      <c r="AG90" s="71" t="e">
        <f t="shared" si="81"/>
        <v>#REF!</v>
      </c>
      <c r="AH90" s="71" t="e">
        <f t="shared" si="81"/>
        <v>#REF!</v>
      </c>
      <c r="AI90" s="71" t="e">
        <f t="shared" si="81"/>
        <v>#REF!</v>
      </c>
      <c r="AJ90" s="71" t="e">
        <f t="shared" si="81"/>
        <v>#REF!</v>
      </c>
      <c r="AK90" s="72" t="e">
        <f t="shared" si="81"/>
        <v>#REF!</v>
      </c>
      <c r="AL90" s="71" t="e">
        <f t="shared" si="81"/>
        <v>#REF!</v>
      </c>
      <c r="AM90" s="71" t="e">
        <f t="shared" si="81"/>
        <v>#REF!</v>
      </c>
      <c r="AN90" s="71" t="e">
        <f t="shared" si="81"/>
        <v>#REF!</v>
      </c>
      <c r="AO90" s="71" t="e">
        <f t="shared" si="81"/>
        <v>#REF!</v>
      </c>
      <c r="AP90" s="71" t="e">
        <f t="shared" si="81"/>
        <v>#REF!</v>
      </c>
      <c r="AQ90" s="71" t="e">
        <f t="shared" si="81"/>
        <v>#REF!</v>
      </c>
      <c r="AR90" s="71" t="e">
        <f t="shared" si="81"/>
        <v>#REF!</v>
      </c>
      <c r="AS90" s="71" t="e">
        <f t="shared" si="81"/>
        <v>#REF!</v>
      </c>
      <c r="AT90" s="71" t="e">
        <f t="shared" si="81"/>
        <v>#REF!</v>
      </c>
      <c r="AU90" s="272" t="e">
        <f t="shared" si="81"/>
        <v>#REF!</v>
      </c>
      <c r="AV90" s="71" t="e">
        <f t="shared" si="81"/>
        <v>#REF!</v>
      </c>
      <c r="AW90" s="71" t="e">
        <f t="shared" si="81"/>
        <v>#REF!</v>
      </c>
      <c r="AX90" s="71" t="e">
        <f t="shared" si="81"/>
        <v>#REF!</v>
      </c>
      <c r="AY90" s="71" t="e">
        <f t="shared" si="81"/>
        <v>#REF!</v>
      </c>
      <c r="AZ90" s="71" t="e">
        <f t="shared" si="81"/>
        <v>#REF!</v>
      </c>
      <c r="BA90" s="71" t="e">
        <f t="shared" si="81"/>
        <v>#REF!</v>
      </c>
    </row>
    <row r="91" spans="1:53" ht="15.75" customHeight="1" x14ac:dyDescent="0.25">
      <c r="A91" s="69" t="s">
        <v>320</v>
      </c>
      <c r="B91" s="69" t="s">
        <v>407</v>
      </c>
      <c r="C91" s="70">
        <v>12</v>
      </c>
      <c r="D91" s="78" t="s">
        <v>415</v>
      </c>
      <c r="E91" s="76" t="s">
        <v>417</v>
      </c>
      <c r="F91" s="71">
        <f>'ICMM (Previous assessment)'!F91</f>
        <v>2</v>
      </c>
      <c r="G91" s="271">
        <f>IRMA!F91</f>
        <v>0</v>
      </c>
      <c r="H91" s="71">
        <f>TSM!F91</f>
        <v>0</v>
      </c>
      <c r="I91" s="71">
        <f>LBMA!F91</f>
        <v>0</v>
      </c>
      <c r="J91" s="71">
        <f>'CDDGMSC (Previous assessment)'!F91</f>
        <v>1</v>
      </c>
      <c r="K91" s="71">
        <f>'ITA Tin (Previous assessment)'!F91</f>
        <v>1</v>
      </c>
      <c r="L91" s="71">
        <f>'RMAP Tin &amp; Tantalum (previous a'!F91</f>
        <v>0</v>
      </c>
      <c r="M91" s="71">
        <f>'RMAP Tungsten'!F91</f>
        <v>0</v>
      </c>
      <c r="N91" s="71">
        <f>'RMAP Gold (previous assessment)'!F91</f>
        <v>0</v>
      </c>
      <c r="O91" s="71">
        <f>'RMAP Cobalt'!F91</f>
        <v>0</v>
      </c>
      <c r="P91" s="71">
        <f>'WGC-RGMPs (previous assessment)'!F91</f>
        <v>2</v>
      </c>
      <c r="Q91" s="71">
        <f>IFC!F91</f>
        <v>0</v>
      </c>
      <c r="R91" s="71">
        <f>'RMI ASM Cobalt'!F91</f>
        <v>0</v>
      </c>
      <c r="S91" s="71">
        <f>Fairmined!F91</f>
        <v>0</v>
      </c>
      <c r="T91" s="71">
        <f>'Fairtrade Gold (previous assess'!F91</f>
        <v>0</v>
      </c>
      <c r="U91" s="71">
        <f>'CRAFT 2.0 (Previous assessment)'!F91</f>
        <v>1</v>
      </c>
      <c r="V91" s="71">
        <f>'RMAP Agnostic'!F91</f>
        <v>0</v>
      </c>
      <c r="W91" s="71">
        <f>'RMI ESG (Previous assessment)'!F91</f>
        <v>0</v>
      </c>
      <c r="X91" s="71">
        <f>'ASI (Previous assessment)'!F91</f>
        <v>1</v>
      </c>
      <c r="Y91" s="71">
        <f>'GS4GG (Previous assessment)'!F91</f>
        <v>0</v>
      </c>
      <c r="Z91" s="72">
        <f>ResponsibleSteel!F91</f>
        <v>0</v>
      </c>
      <c r="AA91" s="71">
        <f>'SA8000'!G94</f>
        <v>0</v>
      </c>
      <c r="AB91" s="71" t="e">
        <f t="shared" ref="AB91:BA91" si="82">#REF!</f>
        <v>#REF!</v>
      </c>
      <c r="AC91" s="71" t="e">
        <f t="shared" si="82"/>
        <v>#REF!</v>
      </c>
      <c r="AD91" s="71" t="e">
        <f t="shared" si="82"/>
        <v>#REF!</v>
      </c>
      <c r="AE91" s="71" t="e">
        <f t="shared" si="82"/>
        <v>#REF!</v>
      </c>
      <c r="AF91" s="71" t="e">
        <f t="shared" si="82"/>
        <v>#REF!</v>
      </c>
      <c r="AG91" s="71" t="e">
        <f t="shared" si="82"/>
        <v>#REF!</v>
      </c>
      <c r="AH91" s="71" t="e">
        <f t="shared" si="82"/>
        <v>#REF!</v>
      </c>
      <c r="AI91" s="71" t="e">
        <f t="shared" si="82"/>
        <v>#REF!</v>
      </c>
      <c r="AJ91" s="71" t="e">
        <f t="shared" si="82"/>
        <v>#REF!</v>
      </c>
      <c r="AK91" s="72" t="e">
        <f t="shared" si="82"/>
        <v>#REF!</v>
      </c>
      <c r="AL91" s="71" t="e">
        <f t="shared" si="82"/>
        <v>#REF!</v>
      </c>
      <c r="AM91" s="71" t="e">
        <f t="shared" si="82"/>
        <v>#REF!</v>
      </c>
      <c r="AN91" s="71" t="e">
        <f t="shared" si="82"/>
        <v>#REF!</v>
      </c>
      <c r="AO91" s="71" t="e">
        <f t="shared" si="82"/>
        <v>#REF!</v>
      </c>
      <c r="AP91" s="71" t="e">
        <f t="shared" si="82"/>
        <v>#REF!</v>
      </c>
      <c r="AQ91" s="71" t="e">
        <f t="shared" si="82"/>
        <v>#REF!</v>
      </c>
      <c r="AR91" s="71" t="e">
        <f t="shared" si="82"/>
        <v>#REF!</v>
      </c>
      <c r="AS91" s="71" t="e">
        <f t="shared" si="82"/>
        <v>#REF!</v>
      </c>
      <c r="AT91" s="71" t="e">
        <f t="shared" si="82"/>
        <v>#REF!</v>
      </c>
      <c r="AU91" s="272" t="e">
        <f t="shared" si="82"/>
        <v>#REF!</v>
      </c>
      <c r="AV91" s="71" t="e">
        <f t="shared" si="82"/>
        <v>#REF!</v>
      </c>
      <c r="AW91" s="71" t="e">
        <f t="shared" si="82"/>
        <v>#REF!</v>
      </c>
      <c r="AX91" s="71" t="e">
        <f t="shared" si="82"/>
        <v>#REF!</v>
      </c>
      <c r="AY91" s="71" t="e">
        <f t="shared" si="82"/>
        <v>#REF!</v>
      </c>
      <c r="AZ91" s="71" t="e">
        <f t="shared" si="82"/>
        <v>#REF!</v>
      </c>
      <c r="BA91" s="71" t="e">
        <f t="shared" si="82"/>
        <v>#REF!</v>
      </c>
    </row>
    <row r="92" spans="1:53" ht="15.75" customHeight="1" x14ac:dyDescent="0.25">
      <c r="A92" s="69" t="s">
        <v>320</v>
      </c>
      <c r="B92" s="69" t="s">
        <v>407</v>
      </c>
      <c r="C92" s="70">
        <v>12</v>
      </c>
      <c r="D92" s="78" t="s">
        <v>415</v>
      </c>
      <c r="E92" s="76" t="s">
        <v>418</v>
      </c>
      <c r="F92" s="71">
        <f>'ICMM (Previous assessment)'!F92</f>
        <v>1</v>
      </c>
      <c r="G92" s="271">
        <f>IRMA!F92</f>
        <v>0</v>
      </c>
      <c r="H92" s="71">
        <f>TSM!F92</f>
        <v>0</v>
      </c>
      <c r="I92" s="71">
        <f>LBMA!F92</f>
        <v>0</v>
      </c>
      <c r="J92" s="71" t="str">
        <f>'CDDGMSC (Previous assessment)'!F92</f>
        <v>N/A</v>
      </c>
      <c r="K92" s="71">
        <f>'ITA Tin (Previous assessment)'!F92</f>
        <v>1</v>
      </c>
      <c r="L92" s="71">
        <f>'RMAP Tin &amp; Tantalum (previous a'!F92</f>
        <v>0</v>
      </c>
      <c r="M92" s="71">
        <f>'RMAP Tungsten'!F92</f>
        <v>0</v>
      </c>
      <c r="N92" s="71">
        <f>'RMAP Gold (previous assessment)'!F92</f>
        <v>0</v>
      </c>
      <c r="O92" s="71">
        <f>'RMAP Cobalt'!F92</f>
        <v>0</v>
      </c>
      <c r="P92" s="71">
        <f>'WGC-RGMPs (previous assessment)'!F92</f>
        <v>1</v>
      </c>
      <c r="Q92" s="71">
        <f>IFC!F92</f>
        <v>0</v>
      </c>
      <c r="R92" s="71">
        <f>'RMI ASM Cobalt'!F92</f>
        <v>0</v>
      </c>
      <c r="S92" s="71">
        <f>Fairmined!F92</f>
        <v>0</v>
      </c>
      <c r="T92" s="71">
        <f>'Fairtrade Gold (previous assess'!F92</f>
        <v>0</v>
      </c>
      <c r="U92" s="71">
        <f>'CRAFT 2.0 (Previous assessment)'!F92</f>
        <v>1</v>
      </c>
      <c r="V92" s="71">
        <f>'RMAP Agnostic'!F92</f>
        <v>0</v>
      </c>
      <c r="W92" s="71">
        <f>'RMI ESG (Previous assessment)'!F92</f>
        <v>0</v>
      </c>
      <c r="X92" s="71">
        <f>'ASI (Previous assessment)'!F92</f>
        <v>2</v>
      </c>
      <c r="Y92" s="71">
        <f>'GS4GG (Previous assessment)'!F92</f>
        <v>0</v>
      </c>
      <c r="Z92" s="72">
        <f>ResponsibleSteel!F92</f>
        <v>0</v>
      </c>
      <c r="AA92" s="71">
        <f>'SA8000'!G95</f>
        <v>0</v>
      </c>
      <c r="AB92" s="71" t="e">
        <f t="shared" ref="AB92:BA92" si="83">#REF!</f>
        <v>#REF!</v>
      </c>
      <c r="AC92" s="71" t="e">
        <f t="shared" si="83"/>
        <v>#REF!</v>
      </c>
      <c r="AD92" s="71" t="e">
        <f t="shared" si="83"/>
        <v>#REF!</v>
      </c>
      <c r="AE92" s="71" t="e">
        <f t="shared" si="83"/>
        <v>#REF!</v>
      </c>
      <c r="AF92" s="71" t="e">
        <f t="shared" si="83"/>
        <v>#REF!</v>
      </c>
      <c r="AG92" s="71" t="e">
        <f t="shared" si="83"/>
        <v>#REF!</v>
      </c>
      <c r="AH92" s="71" t="e">
        <f t="shared" si="83"/>
        <v>#REF!</v>
      </c>
      <c r="AI92" s="71" t="e">
        <f t="shared" si="83"/>
        <v>#REF!</v>
      </c>
      <c r="AJ92" s="71" t="e">
        <f t="shared" si="83"/>
        <v>#REF!</v>
      </c>
      <c r="AK92" s="72" t="e">
        <f t="shared" si="83"/>
        <v>#REF!</v>
      </c>
      <c r="AL92" s="71" t="e">
        <f t="shared" si="83"/>
        <v>#REF!</v>
      </c>
      <c r="AM92" s="71" t="e">
        <f t="shared" si="83"/>
        <v>#REF!</v>
      </c>
      <c r="AN92" s="71" t="e">
        <f t="shared" si="83"/>
        <v>#REF!</v>
      </c>
      <c r="AO92" s="71" t="e">
        <f t="shared" si="83"/>
        <v>#REF!</v>
      </c>
      <c r="AP92" s="71" t="e">
        <f t="shared" si="83"/>
        <v>#REF!</v>
      </c>
      <c r="AQ92" s="71" t="e">
        <f t="shared" si="83"/>
        <v>#REF!</v>
      </c>
      <c r="AR92" s="71" t="e">
        <f t="shared" si="83"/>
        <v>#REF!</v>
      </c>
      <c r="AS92" s="71" t="e">
        <f t="shared" si="83"/>
        <v>#REF!</v>
      </c>
      <c r="AT92" s="71" t="e">
        <f t="shared" si="83"/>
        <v>#REF!</v>
      </c>
      <c r="AU92" s="272" t="e">
        <f t="shared" si="83"/>
        <v>#REF!</v>
      </c>
      <c r="AV92" s="71" t="e">
        <f t="shared" si="83"/>
        <v>#REF!</v>
      </c>
      <c r="AW92" s="71" t="e">
        <f t="shared" si="83"/>
        <v>#REF!</v>
      </c>
      <c r="AX92" s="71" t="e">
        <f t="shared" si="83"/>
        <v>#REF!</v>
      </c>
      <c r="AY92" s="71" t="e">
        <f t="shared" si="83"/>
        <v>#REF!</v>
      </c>
      <c r="AZ92" s="71" t="e">
        <f t="shared" si="83"/>
        <v>#REF!</v>
      </c>
      <c r="BA92" s="71" t="e">
        <f t="shared" si="83"/>
        <v>#REF!</v>
      </c>
    </row>
    <row r="93" spans="1:53" ht="15.75" customHeight="1" x14ac:dyDescent="0.25">
      <c r="A93" s="69" t="s">
        <v>320</v>
      </c>
      <c r="B93" s="69" t="s">
        <v>407</v>
      </c>
      <c r="C93" s="70">
        <v>12</v>
      </c>
      <c r="D93" s="78" t="s">
        <v>415</v>
      </c>
      <c r="E93" s="76" t="s">
        <v>419</v>
      </c>
      <c r="F93" s="71">
        <f>'ICMM (Previous assessment)'!F93</f>
        <v>0</v>
      </c>
      <c r="G93" s="271">
        <f>IRMA!F93</f>
        <v>0</v>
      </c>
      <c r="H93" s="71">
        <f>TSM!F93</f>
        <v>0</v>
      </c>
      <c r="I93" s="71">
        <f>LBMA!F93</f>
        <v>0</v>
      </c>
      <c r="J93" s="71" t="str">
        <f>'CDDGMSC (Previous assessment)'!F93</f>
        <v>N/A</v>
      </c>
      <c r="K93" s="71">
        <f>'ITA Tin (Previous assessment)'!F93</f>
        <v>0</v>
      </c>
      <c r="L93" s="71">
        <f>'RMAP Tin &amp; Tantalum (previous a'!F93</f>
        <v>0</v>
      </c>
      <c r="M93" s="71">
        <f>'RMAP Tungsten'!F93</f>
        <v>0</v>
      </c>
      <c r="N93" s="71">
        <f>'RMAP Gold (previous assessment)'!F93</f>
        <v>0</v>
      </c>
      <c r="O93" s="71">
        <f>'RMAP Cobalt'!F93</f>
        <v>0</v>
      </c>
      <c r="P93" s="71">
        <f>'WGC-RGMPs (previous assessment)'!F93</f>
        <v>0</v>
      </c>
      <c r="Q93" s="71">
        <f>IFC!F93</f>
        <v>0</v>
      </c>
      <c r="R93" s="71">
        <f>'RMI ASM Cobalt'!F93</f>
        <v>0</v>
      </c>
      <c r="S93" s="71">
        <f>Fairmined!F93</f>
        <v>0</v>
      </c>
      <c r="T93" s="71">
        <f>'Fairtrade Gold (previous assess'!F93</f>
        <v>0</v>
      </c>
      <c r="U93" s="71">
        <f>'CRAFT 2.0 (Previous assessment)'!F93</f>
        <v>2</v>
      </c>
      <c r="V93" s="71">
        <f>'RMAP Agnostic'!F93</f>
        <v>0</v>
      </c>
      <c r="W93" s="71">
        <f>'RMI ESG (Previous assessment)'!F93</f>
        <v>0</v>
      </c>
      <c r="X93" s="71">
        <f>'ASI (Previous assessment)'!F93</f>
        <v>1</v>
      </c>
      <c r="Y93" s="71">
        <f>'GS4GG (Previous assessment)'!F93</f>
        <v>0</v>
      </c>
      <c r="Z93" s="72">
        <f>ResponsibleSteel!F93</f>
        <v>0</v>
      </c>
      <c r="AA93" s="71">
        <f>'SA8000'!G96</f>
        <v>0</v>
      </c>
      <c r="AB93" s="71" t="e">
        <f t="shared" ref="AB93:BA93" si="84">#REF!</f>
        <v>#REF!</v>
      </c>
      <c r="AC93" s="71" t="e">
        <f t="shared" si="84"/>
        <v>#REF!</v>
      </c>
      <c r="AD93" s="71" t="e">
        <f t="shared" si="84"/>
        <v>#REF!</v>
      </c>
      <c r="AE93" s="71" t="e">
        <f t="shared" si="84"/>
        <v>#REF!</v>
      </c>
      <c r="AF93" s="71" t="e">
        <f t="shared" si="84"/>
        <v>#REF!</v>
      </c>
      <c r="AG93" s="71" t="e">
        <f t="shared" si="84"/>
        <v>#REF!</v>
      </c>
      <c r="AH93" s="71" t="e">
        <f t="shared" si="84"/>
        <v>#REF!</v>
      </c>
      <c r="AI93" s="71" t="e">
        <f t="shared" si="84"/>
        <v>#REF!</v>
      </c>
      <c r="AJ93" s="71" t="e">
        <f t="shared" si="84"/>
        <v>#REF!</v>
      </c>
      <c r="AK93" s="72" t="e">
        <f t="shared" si="84"/>
        <v>#REF!</v>
      </c>
      <c r="AL93" s="71" t="e">
        <f t="shared" si="84"/>
        <v>#REF!</v>
      </c>
      <c r="AM93" s="71" t="e">
        <f t="shared" si="84"/>
        <v>#REF!</v>
      </c>
      <c r="AN93" s="71" t="e">
        <f t="shared" si="84"/>
        <v>#REF!</v>
      </c>
      <c r="AO93" s="71" t="e">
        <f t="shared" si="84"/>
        <v>#REF!</v>
      </c>
      <c r="AP93" s="71" t="e">
        <f t="shared" si="84"/>
        <v>#REF!</v>
      </c>
      <c r="AQ93" s="71" t="e">
        <f t="shared" si="84"/>
        <v>#REF!</v>
      </c>
      <c r="AR93" s="71" t="e">
        <f t="shared" si="84"/>
        <v>#REF!</v>
      </c>
      <c r="AS93" s="71" t="e">
        <f t="shared" si="84"/>
        <v>#REF!</v>
      </c>
      <c r="AT93" s="71" t="e">
        <f t="shared" si="84"/>
        <v>#REF!</v>
      </c>
      <c r="AU93" s="272" t="e">
        <f t="shared" si="84"/>
        <v>#REF!</v>
      </c>
      <c r="AV93" s="71" t="e">
        <f t="shared" si="84"/>
        <v>#REF!</v>
      </c>
      <c r="AW93" s="71" t="e">
        <f t="shared" si="84"/>
        <v>#REF!</v>
      </c>
      <c r="AX93" s="71" t="e">
        <f t="shared" si="84"/>
        <v>#REF!</v>
      </c>
      <c r="AY93" s="71" t="e">
        <f t="shared" si="84"/>
        <v>#REF!</v>
      </c>
      <c r="AZ93" s="71" t="e">
        <f t="shared" si="84"/>
        <v>#REF!</v>
      </c>
      <c r="BA93" s="71" t="e">
        <f t="shared" si="84"/>
        <v>#REF!</v>
      </c>
    </row>
    <row r="94" spans="1:53" ht="15.75" customHeight="1" x14ac:dyDescent="0.25">
      <c r="A94" s="69" t="s">
        <v>320</v>
      </c>
      <c r="B94" s="69" t="s">
        <v>407</v>
      </c>
      <c r="C94" s="70">
        <v>12</v>
      </c>
      <c r="D94" s="78" t="s">
        <v>415</v>
      </c>
      <c r="E94" s="76" t="s">
        <v>420</v>
      </c>
      <c r="F94" s="71">
        <f>'ICMM (Previous assessment)'!F94</f>
        <v>0</v>
      </c>
      <c r="G94" s="271">
        <f>IRMA!F94</f>
        <v>0</v>
      </c>
      <c r="H94" s="71">
        <f>TSM!F94</f>
        <v>0</v>
      </c>
      <c r="I94" s="71">
        <f>LBMA!F94</f>
        <v>0</v>
      </c>
      <c r="J94" s="71">
        <f>'CDDGMSC (Previous assessment)'!F94</f>
        <v>1</v>
      </c>
      <c r="K94" s="71">
        <f>'ITA Tin (Previous assessment)'!F94</f>
        <v>0</v>
      </c>
      <c r="L94" s="71">
        <f>'RMAP Tin &amp; Tantalum (previous a'!F94</f>
        <v>0</v>
      </c>
      <c r="M94" s="71">
        <f>'RMAP Tungsten'!F94</f>
        <v>0</v>
      </c>
      <c r="N94" s="71">
        <f>'RMAP Gold (previous assessment)'!F94</f>
        <v>0</v>
      </c>
      <c r="O94" s="71">
        <f>'RMAP Cobalt'!F94</f>
        <v>0</v>
      </c>
      <c r="P94" s="71">
        <f>'WGC-RGMPs (previous assessment)'!F94</f>
        <v>0</v>
      </c>
      <c r="Q94" s="71">
        <f>IFC!F94</f>
        <v>0</v>
      </c>
      <c r="R94" s="71">
        <f>'RMI ASM Cobalt'!F94</f>
        <v>0</v>
      </c>
      <c r="S94" s="71">
        <f>Fairmined!F94</f>
        <v>0</v>
      </c>
      <c r="T94" s="71">
        <f>'Fairtrade Gold (previous assess'!F94</f>
        <v>0</v>
      </c>
      <c r="U94" s="71">
        <f>'CRAFT 2.0 (Previous assessment)'!F94</f>
        <v>2</v>
      </c>
      <c r="V94" s="71">
        <f>'RMAP Agnostic'!F94</f>
        <v>0</v>
      </c>
      <c r="W94" s="71">
        <f>'RMI ESG (Previous assessment)'!F94</f>
        <v>0</v>
      </c>
      <c r="X94" s="71">
        <f>'ASI (Previous assessment)'!F94</f>
        <v>2</v>
      </c>
      <c r="Y94" s="71">
        <f>'GS4GG (Previous assessment)'!F94</f>
        <v>0</v>
      </c>
      <c r="Z94" s="72">
        <f>ResponsibleSteel!F94</f>
        <v>0</v>
      </c>
      <c r="AA94" s="71">
        <f>'SA8000'!G97</f>
        <v>0</v>
      </c>
      <c r="AB94" s="71" t="e">
        <f t="shared" ref="AB94:BA94" si="85">#REF!</f>
        <v>#REF!</v>
      </c>
      <c r="AC94" s="71" t="e">
        <f t="shared" si="85"/>
        <v>#REF!</v>
      </c>
      <c r="AD94" s="71" t="e">
        <f t="shared" si="85"/>
        <v>#REF!</v>
      </c>
      <c r="AE94" s="71" t="e">
        <f t="shared" si="85"/>
        <v>#REF!</v>
      </c>
      <c r="AF94" s="71" t="e">
        <f t="shared" si="85"/>
        <v>#REF!</v>
      </c>
      <c r="AG94" s="71" t="e">
        <f t="shared" si="85"/>
        <v>#REF!</v>
      </c>
      <c r="AH94" s="71" t="e">
        <f t="shared" si="85"/>
        <v>#REF!</v>
      </c>
      <c r="AI94" s="71" t="e">
        <f t="shared" si="85"/>
        <v>#REF!</v>
      </c>
      <c r="AJ94" s="71" t="e">
        <f t="shared" si="85"/>
        <v>#REF!</v>
      </c>
      <c r="AK94" s="72" t="e">
        <f t="shared" si="85"/>
        <v>#REF!</v>
      </c>
      <c r="AL94" s="71" t="e">
        <f t="shared" si="85"/>
        <v>#REF!</v>
      </c>
      <c r="AM94" s="71" t="e">
        <f t="shared" si="85"/>
        <v>#REF!</v>
      </c>
      <c r="AN94" s="71" t="e">
        <f t="shared" si="85"/>
        <v>#REF!</v>
      </c>
      <c r="AO94" s="71" t="e">
        <f t="shared" si="85"/>
        <v>#REF!</v>
      </c>
      <c r="AP94" s="71" t="e">
        <f t="shared" si="85"/>
        <v>#REF!</v>
      </c>
      <c r="AQ94" s="71" t="e">
        <f t="shared" si="85"/>
        <v>#REF!</v>
      </c>
      <c r="AR94" s="71" t="e">
        <f t="shared" si="85"/>
        <v>#REF!</v>
      </c>
      <c r="AS94" s="71" t="e">
        <f t="shared" si="85"/>
        <v>#REF!</v>
      </c>
      <c r="AT94" s="71" t="e">
        <f t="shared" si="85"/>
        <v>#REF!</v>
      </c>
      <c r="AU94" s="272" t="e">
        <f t="shared" si="85"/>
        <v>#REF!</v>
      </c>
      <c r="AV94" s="71" t="e">
        <f t="shared" si="85"/>
        <v>#REF!</v>
      </c>
      <c r="AW94" s="71" t="e">
        <f t="shared" si="85"/>
        <v>#REF!</v>
      </c>
      <c r="AX94" s="71" t="e">
        <f t="shared" si="85"/>
        <v>#REF!</v>
      </c>
      <c r="AY94" s="71" t="e">
        <f t="shared" si="85"/>
        <v>#REF!</v>
      </c>
      <c r="AZ94" s="71" t="e">
        <f t="shared" si="85"/>
        <v>#REF!</v>
      </c>
      <c r="BA94" s="71" t="e">
        <f t="shared" si="85"/>
        <v>#REF!</v>
      </c>
    </row>
    <row r="95" spans="1:53" ht="15.75" customHeight="1" x14ac:dyDescent="0.25">
      <c r="A95" s="69" t="s">
        <v>320</v>
      </c>
      <c r="B95" s="69" t="s">
        <v>407</v>
      </c>
      <c r="C95" s="70">
        <v>12</v>
      </c>
      <c r="D95" s="78" t="s">
        <v>415</v>
      </c>
      <c r="E95" s="76" t="s">
        <v>421</v>
      </c>
      <c r="F95" s="71">
        <f>'ICMM (Previous assessment)'!F95</f>
        <v>0</v>
      </c>
      <c r="G95" s="271">
        <f>IRMA!F95</f>
        <v>0</v>
      </c>
      <c r="H95" s="71">
        <f>TSM!F95</f>
        <v>0</v>
      </c>
      <c r="I95" s="71">
        <f>LBMA!F95</f>
        <v>0</v>
      </c>
      <c r="J95" s="71" t="str">
        <f>'CDDGMSC (Previous assessment)'!F95</f>
        <v>N/A</v>
      </c>
      <c r="K95" s="71">
        <f>'ITA Tin (Previous assessment)'!F95</f>
        <v>0</v>
      </c>
      <c r="L95" s="71">
        <f>'RMAP Tin &amp; Tantalum (previous a'!F95</f>
        <v>0</v>
      </c>
      <c r="M95" s="71">
        <f>'RMAP Tungsten'!F95</f>
        <v>0</v>
      </c>
      <c r="N95" s="71">
        <f>'RMAP Gold (previous assessment)'!F95</f>
        <v>0</v>
      </c>
      <c r="O95" s="71">
        <f>'RMAP Cobalt'!F95</f>
        <v>0</v>
      </c>
      <c r="P95" s="71">
        <f>'WGC-RGMPs (previous assessment)'!F95</f>
        <v>0</v>
      </c>
      <c r="Q95" s="71">
        <f>IFC!F95</f>
        <v>0</v>
      </c>
      <c r="R95" s="71">
        <f>'RMI ASM Cobalt'!F95</f>
        <v>0</v>
      </c>
      <c r="S95" s="71">
        <f>Fairmined!F95</f>
        <v>0</v>
      </c>
      <c r="T95" s="71">
        <f>'Fairtrade Gold (previous assess'!F95</f>
        <v>0</v>
      </c>
      <c r="U95" s="71">
        <f>'CRAFT 2.0 (Previous assessment)'!F95</f>
        <v>2</v>
      </c>
      <c r="V95" s="71">
        <f>'RMAP Agnostic'!F95</f>
        <v>0</v>
      </c>
      <c r="W95" s="71">
        <f>'RMI ESG (Previous assessment)'!F95</f>
        <v>0</v>
      </c>
      <c r="X95" s="71">
        <f>'ASI (Previous assessment)'!F95</f>
        <v>1</v>
      </c>
      <c r="Y95" s="71">
        <f>'GS4GG (Previous assessment)'!F95</f>
        <v>0</v>
      </c>
      <c r="Z95" s="72">
        <f>ResponsibleSteel!F95</f>
        <v>0</v>
      </c>
      <c r="AA95" s="71">
        <f>'SA8000'!G98</f>
        <v>0</v>
      </c>
      <c r="AB95" s="71" t="e">
        <f t="shared" ref="AB95:BA95" si="86">#REF!</f>
        <v>#REF!</v>
      </c>
      <c r="AC95" s="71" t="e">
        <f t="shared" si="86"/>
        <v>#REF!</v>
      </c>
      <c r="AD95" s="71" t="e">
        <f t="shared" si="86"/>
        <v>#REF!</v>
      </c>
      <c r="AE95" s="71" t="e">
        <f t="shared" si="86"/>
        <v>#REF!</v>
      </c>
      <c r="AF95" s="71" t="e">
        <f t="shared" si="86"/>
        <v>#REF!</v>
      </c>
      <c r="AG95" s="71" t="e">
        <f t="shared" si="86"/>
        <v>#REF!</v>
      </c>
      <c r="AH95" s="71" t="e">
        <f t="shared" si="86"/>
        <v>#REF!</v>
      </c>
      <c r="AI95" s="71" t="e">
        <f t="shared" si="86"/>
        <v>#REF!</v>
      </c>
      <c r="AJ95" s="71" t="e">
        <f t="shared" si="86"/>
        <v>#REF!</v>
      </c>
      <c r="AK95" s="72" t="e">
        <f t="shared" si="86"/>
        <v>#REF!</v>
      </c>
      <c r="AL95" s="71" t="e">
        <f t="shared" si="86"/>
        <v>#REF!</v>
      </c>
      <c r="AM95" s="71" t="e">
        <f t="shared" si="86"/>
        <v>#REF!</v>
      </c>
      <c r="AN95" s="71" t="e">
        <f t="shared" si="86"/>
        <v>#REF!</v>
      </c>
      <c r="AO95" s="71" t="e">
        <f t="shared" si="86"/>
        <v>#REF!</v>
      </c>
      <c r="AP95" s="71" t="e">
        <f t="shared" si="86"/>
        <v>#REF!</v>
      </c>
      <c r="AQ95" s="71" t="e">
        <f t="shared" si="86"/>
        <v>#REF!</v>
      </c>
      <c r="AR95" s="71" t="e">
        <f t="shared" si="86"/>
        <v>#REF!</v>
      </c>
      <c r="AS95" s="71" t="e">
        <f t="shared" si="86"/>
        <v>#REF!</v>
      </c>
      <c r="AT95" s="71" t="e">
        <f t="shared" si="86"/>
        <v>#REF!</v>
      </c>
      <c r="AU95" s="272" t="e">
        <f t="shared" si="86"/>
        <v>#REF!</v>
      </c>
      <c r="AV95" s="71" t="e">
        <f t="shared" si="86"/>
        <v>#REF!</v>
      </c>
      <c r="AW95" s="71" t="e">
        <f t="shared" si="86"/>
        <v>#REF!</v>
      </c>
      <c r="AX95" s="71" t="e">
        <f t="shared" si="86"/>
        <v>#REF!</v>
      </c>
      <c r="AY95" s="71" t="e">
        <f t="shared" si="86"/>
        <v>#REF!</v>
      </c>
      <c r="AZ95" s="71" t="e">
        <f t="shared" si="86"/>
        <v>#REF!</v>
      </c>
      <c r="BA95" s="71" t="e">
        <f t="shared" si="86"/>
        <v>#REF!</v>
      </c>
    </row>
    <row r="96" spans="1:53" ht="15.75" customHeight="1" x14ac:dyDescent="0.25">
      <c r="A96" s="69" t="s">
        <v>320</v>
      </c>
      <c r="B96" s="69" t="s">
        <v>407</v>
      </c>
      <c r="C96" s="70">
        <v>12</v>
      </c>
      <c r="D96" s="78" t="s">
        <v>415</v>
      </c>
      <c r="E96" s="76" t="s">
        <v>422</v>
      </c>
      <c r="F96" s="71">
        <f>'ICMM (Previous assessment)'!F96</f>
        <v>0</v>
      </c>
      <c r="G96" s="271">
        <f>IRMA!F96</f>
        <v>0</v>
      </c>
      <c r="H96" s="71">
        <f>TSM!F96</f>
        <v>0</v>
      </c>
      <c r="I96" s="71">
        <f>LBMA!F96</f>
        <v>0</v>
      </c>
      <c r="J96" s="71" t="str">
        <f>'CDDGMSC (Previous assessment)'!F96</f>
        <v>N/A</v>
      </c>
      <c r="K96" s="71">
        <f>'ITA Tin (Previous assessment)'!F96</f>
        <v>0</v>
      </c>
      <c r="L96" s="71">
        <f>'RMAP Tin &amp; Tantalum (previous a'!F96</f>
        <v>0</v>
      </c>
      <c r="M96" s="71">
        <f>'RMAP Tungsten'!F96</f>
        <v>0</v>
      </c>
      <c r="N96" s="71">
        <f>'RMAP Gold (previous assessment)'!F96</f>
        <v>0</v>
      </c>
      <c r="O96" s="71">
        <f>'RMAP Cobalt'!F96</f>
        <v>0</v>
      </c>
      <c r="P96" s="71">
        <f>'WGC-RGMPs (previous assessment)'!F96</f>
        <v>2</v>
      </c>
      <c r="Q96" s="71">
        <f>IFC!F96</f>
        <v>0</v>
      </c>
      <c r="R96" s="71">
        <f>'RMI ASM Cobalt'!F96</f>
        <v>0</v>
      </c>
      <c r="S96" s="71">
        <f>Fairmined!F96</f>
        <v>0</v>
      </c>
      <c r="T96" s="71">
        <f>'Fairtrade Gold (previous assess'!F96</f>
        <v>0</v>
      </c>
      <c r="U96" s="71">
        <f>'CRAFT 2.0 (Previous assessment)'!F96</f>
        <v>1</v>
      </c>
      <c r="V96" s="71">
        <f>'RMAP Agnostic'!F96</f>
        <v>0</v>
      </c>
      <c r="W96" s="71">
        <f>'RMI ESG (Previous assessment)'!F96</f>
        <v>0</v>
      </c>
      <c r="X96" s="71">
        <f>'ASI (Previous assessment)'!F96</f>
        <v>0</v>
      </c>
      <c r="Y96" s="71">
        <f>'GS4GG (Previous assessment)'!F96</f>
        <v>0</v>
      </c>
      <c r="Z96" s="72">
        <f>ResponsibleSteel!F96</f>
        <v>0</v>
      </c>
      <c r="AA96" s="71">
        <f>'SA8000'!G99</f>
        <v>0</v>
      </c>
      <c r="AB96" s="71" t="e">
        <f t="shared" ref="AB96:BA96" si="87">#REF!</f>
        <v>#REF!</v>
      </c>
      <c r="AC96" s="71" t="e">
        <f t="shared" si="87"/>
        <v>#REF!</v>
      </c>
      <c r="AD96" s="71" t="e">
        <f t="shared" si="87"/>
        <v>#REF!</v>
      </c>
      <c r="AE96" s="71" t="e">
        <f t="shared" si="87"/>
        <v>#REF!</v>
      </c>
      <c r="AF96" s="71" t="e">
        <f t="shared" si="87"/>
        <v>#REF!</v>
      </c>
      <c r="AG96" s="71" t="e">
        <f t="shared" si="87"/>
        <v>#REF!</v>
      </c>
      <c r="AH96" s="71" t="e">
        <f t="shared" si="87"/>
        <v>#REF!</v>
      </c>
      <c r="AI96" s="71" t="e">
        <f t="shared" si="87"/>
        <v>#REF!</v>
      </c>
      <c r="AJ96" s="71" t="e">
        <f t="shared" si="87"/>
        <v>#REF!</v>
      </c>
      <c r="AK96" s="72" t="e">
        <f t="shared" si="87"/>
        <v>#REF!</v>
      </c>
      <c r="AL96" s="71" t="e">
        <f t="shared" si="87"/>
        <v>#REF!</v>
      </c>
      <c r="AM96" s="71" t="e">
        <f t="shared" si="87"/>
        <v>#REF!</v>
      </c>
      <c r="AN96" s="71" t="e">
        <f t="shared" si="87"/>
        <v>#REF!</v>
      </c>
      <c r="AO96" s="71" t="e">
        <f t="shared" si="87"/>
        <v>#REF!</v>
      </c>
      <c r="AP96" s="71" t="e">
        <f t="shared" si="87"/>
        <v>#REF!</v>
      </c>
      <c r="AQ96" s="71" t="e">
        <f t="shared" si="87"/>
        <v>#REF!</v>
      </c>
      <c r="AR96" s="71" t="e">
        <f t="shared" si="87"/>
        <v>#REF!</v>
      </c>
      <c r="AS96" s="71" t="e">
        <f t="shared" si="87"/>
        <v>#REF!</v>
      </c>
      <c r="AT96" s="71" t="e">
        <f t="shared" si="87"/>
        <v>#REF!</v>
      </c>
      <c r="AU96" s="272" t="e">
        <f t="shared" si="87"/>
        <v>#REF!</v>
      </c>
      <c r="AV96" s="71" t="e">
        <f t="shared" si="87"/>
        <v>#REF!</v>
      </c>
      <c r="AW96" s="71" t="e">
        <f t="shared" si="87"/>
        <v>#REF!</v>
      </c>
      <c r="AX96" s="71" t="e">
        <f t="shared" si="87"/>
        <v>#REF!</v>
      </c>
      <c r="AY96" s="71" t="e">
        <f t="shared" si="87"/>
        <v>#REF!</v>
      </c>
      <c r="AZ96" s="71" t="e">
        <f t="shared" si="87"/>
        <v>#REF!</v>
      </c>
      <c r="BA96" s="71" t="e">
        <f t="shared" si="87"/>
        <v>#REF!</v>
      </c>
    </row>
    <row r="97" spans="1:53" ht="15.75" customHeight="1" x14ac:dyDescent="0.25">
      <c r="A97" s="69" t="s">
        <v>320</v>
      </c>
      <c r="B97" s="69" t="s">
        <v>407</v>
      </c>
      <c r="C97" s="70">
        <v>12</v>
      </c>
      <c r="D97" s="78" t="s">
        <v>415</v>
      </c>
      <c r="E97" s="76" t="s">
        <v>423</v>
      </c>
      <c r="F97" s="71">
        <f>'ICMM (Previous assessment)'!F97</f>
        <v>2</v>
      </c>
      <c r="G97" s="271">
        <f>IRMA!F97</f>
        <v>0</v>
      </c>
      <c r="H97" s="71">
        <f>TSM!F97</f>
        <v>0</v>
      </c>
      <c r="I97" s="71">
        <f>LBMA!F97</f>
        <v>0</v>
      </c>
      <c r="J97" s="71">
        <f>'CDDGMSC (Previous assessment)'!F97</f>
        <v>2</v>
      </c>
      <c r="K97" s="71">
        <f>'ITA Tin (Previous assessment)'!F97</f>
        <v>1</v>
      </c>
      <c r="L97" s="71">
        <f>'RMAP Tin &amp; Tantalum (previous a'!F97</f>
        <v>0</v>
      </c>
      <c r="M97" s="71">
        <f>'RMAP Tungsten'!F97</f>
        <v>0</v>
      </c>
      <c r="N97" s="71">
        <f>'RMAP Gold (previous assessment)'!F97</f>
        <v>0</v>
      </c>
      <c r="O97" s="71">
        <f>'RMAP Cobalt'!F97</f>
        <v>0</v>
      </c>
      <c r="P97" s="71">
        <f>'WGC-RGMPs (previous assessment)'!F97</f>
        <v>0</v>
      </c>
      <c r="Q97" s="71">
        <f>IFC!F97</f>
        <v>0</v>
      </c>
      <c r="R97" s="71">
        <f>'RMI ASM Cobalt'!F97</f>
        <v>0</v>
      </c>
      <c r="S97" s="71">
        <f>Fairmined!F97</f>
        <v>0</v>
      </c>
      <c r="T97" s="71">
        <f>'Fairtrade Gold (previous assess'!F97</f>
        <v>0</v>
      </c>
      <c r="U97" s="71">
        <f>'CRAFT 2.0 (Previous assessment)'!F97</f>
        <v>2</v>
      </c>
      <c r="V97" s="71">
        <f>'RMAP Agnostic'!F97</f>
        <v>0</v>
      </c>
      <c r="W97" s="71">
        <f>'RMI ESG (Previous assessment)'!F97</f>
        <v>0</v>
      </c>
      <c r="X97" s="71">
        <f>'ASI (Previous assessment)'!F97</f>
        <v>0</v>
      </c>
      <c r="Y97" s="71">
        <f>'GS4GG (Previous assessment)'!F97</f>
        <v>0</v>
      </c>
      <c r="Z97" s="72">
        <f>ResponsibleSteel!F97</f>
        <v>0</v>
      </c>
      <c r="AA97" s="71">
        <f>'SA8000'!G100</f>
        <v>0</v>
      </c>
      <c r="AB97" s="71" t="e">
        <f t="shared" ref="AB97:BA97" si="88">#REF!</f>
        <v>#REF!</v>
      </c>
      <c r="AC97" s="71" t="e">
        <f t="shared" si="88"/>
        <v>#REF!</v>
      </c>
      <c r="AD97" s="71" t="e">
        <f t="shared" si="88"/>
        <v>#REF!</v>
      </c>
      <c r="AE97" s="71" t="e">
        <f t="shared" si="88"/>
        <v>#REF!</v>
      </c>
      <c r="AF97" s="71" t="e">
        <f t="shared" si="88"/>
        <v>#REF!</v>
      </c>
      <c r="AG97" s="71" t="e">
        <f t="shared" si="88"/>
        <v>#REF!</v>
      </c>
      <c r="AH97" s="71" t="e">
        <f t="shared" si="88"/>
        <v>#REF!</v>
      </c>
      <c r="AI97" s="71" t="e">
        <f t="shared" si="88"/>
        <v>#REF!</v>
      </c>
      <c r="AJ97" s="71" t="e">
        <f t="shared" si="88"/>
        <v>#REF!</v>
      </c>
      <c r="AK97" s="72" t="e">
        <f t="shared" si="88"/>
        <v>#REF!</v>
      </c>
      <c r="AL97" s="71" t="e">
        <f t="shared" si="88"/>
        <v>#REF!</v>
      </c>
      <c r="AM97" s="71" t="e">
        <f t="shared" si="88"/>
        <v>#REF!</v>
      </c>
      <c r="AN97" s="71" t="e">
        <f t="shared" si="88"/>
        <v>#REF!</v>
      </c>
      <c r="AO97" s="71" t="e">
        <f t="shared" si="88"/>
        <v>#REF!</v>
      </c>
      <c r="AP97" s="71" t="e">
        <f t="shared" si="88"/>
        <v>#REF!</v>
      </c>
      <c r="AQ97" s="71" t="e">
        <f t="shared" si="88"/>
        <v>#REF!</v>
      </c>
      <c r="AR97" s="71" t="e">
        <f t="shared" si="88"/>
        <v>#REF!</v>
      </c>
      <c r="AS97" s="71" t="e">
        <f t="shared" si="88"/>
        <v>#REF!</v>
      </c>
      <c r="AT97" s="71" t="e">
        <f t="shared" si="88"/>
        <v>#REF!</v>
      </c>
      <c r="AU97" s="272" t="e">
        <f t="shared" si="88"/>
        <v>#REF!</v>
      </c>
      <c r="AV97" s="71" t="e">
        <f t="shared" si="88"/>
        <v>#REF!</v>
      </c>
      <c r="AW97" s="71" t="e">
        <f t="shared" si="88"/>
        <v>#REF!</v>
      </c>
      <c r="AX97" s="71" t="e">
        <f t="shared" si="88"/>
        <v>#REF!</v>
      </c>
      <c r="AY97" s="71" t="e">
        <f t="shared" si="88"/>
        <v>#REF!</v>
      </c>
      <c r="AZ97" s="71" t="e">
        <f t="shared" si="88"/>
        <v>#REF!</v>
      </c>
      <c r="BA97" s="71" t="e">
        <f t="shared" si="88"/>
        <v>#REF!</v>
      </c>
    </row>
    <row r="98" spans="1:53" ht="15.75" customHeight="1" x14ac:dyDescent="0.25">
      <c r="A98" s="69" t="s">
        <v>320</v>
      </c>
      <c r="B98" s="69" t="s">
        <v>407</v>
      </c>
      <c r="C98" s="70">
        <v>12</v>
      </c>
      <c r="D98" s="78" t="s">
        <v>415</v>
      </c>
      <c r="E98" s="76" t="s">
        <v>424</v>
      </c>
      <c r="F98" s="71">
        <f>'ICMM (Previous assessment)'!F98</f>
        <v>0</v>
      </c>
      <c r="G98" s="271">
        <f>IRMA!F98</f>
        <v>0</v>
      </c>
      <c r="H98" s="71">
        <f>TSM!F98</f>
        <v>0</v>
      </c>
      <c r="I98" s="71">
        <f>LBMA!F98</f>
        <v>0</v>
      </c>
      <c r="J98" s="71">
        <f>'CDDGMSC (Previous assessment)'!F98</f>
        <v>2</v>
      </c>
      <c r="K98" s="71">
        <f>'ITA Tin (Previous assessment)'!F98</f>
        <v>0</v>
      </c>
      <c r="L98" s="71">
        <f>'RMAP Tin &amp; Tantalum (previous a'!F98</f>
        <v>0</v>
      </c>
      <c r="M98" s="71">
        <f>'RMAP Tungsten'!F98</f>
        <v>0</v>
      </c>
      <c r="N98" s="71">
        <f>'RMAP Gold (previous assessment)'!F98</f>
        <v>0</v>
      </c>
      <c r="O98" s="71">
        <f>'RMAP Cobalt'!F98</f>
        <v>0</v>
      </c>
      <c r="P98" s="71">
        <f>'WGC-RGMPs (previous assessment)'!F98</f>
        <v>0</v>
      </c>
      <c r="Q98" s="71">
        <f>IFC!F98</f>
        <v>0</v>
      </c>
      <c r="R98" s="71">
        <f>'RMI ASM Cobalt'!F98</f>
        <v>0</v>
      </c>
      <c r="S98" s="71">
        <f>Fairmined!F98</f>
        <v>0</v>
      </c>
      <c r="T98" s="71">
        <f>'Fairtrade Gold (previous assess'!F98</f>
        <v>0</v>
      </c>
      <c r="U98" s="71">
        <f>'CRAFT 2.0 (Previous assessment)'!F98</f>
        <v>0</v>
      </c>
      <c r="V98" s="71">
        <f>'RMAP Agnostic'!F98</f>
        <v>0</v>
      </c>
      <c r="W98" s="71">
        <f>'RMI ESG (Previous assessment)'!F98</f>
        <v>0</v>
      </c>
      <c r="X98" s="71">
        <f>'ASI (Previous assessment)'!F98</f>
        <v>1</v>
      </c>
      <c r="Y98" s="71">
        <f>'GS4GG (Previous assessment)'!F98</f>
        <v>0</v>
      </c>
      <c r="Z98" s="72">
        <f>ResponsibleSteel!F98</f>
        <v>0</v>
      </c>
      <c r="AA98" s="71">
        <f>'SA8000'!G101</f>
        <v>0</v>
      </c>
      <c r="AB98" s="71" t="e">
        <f t="shared" ref="AB98:BA98" si="89">#REF!</f>
        <v>#REF!</v>
      </c>
      <c r="AC98" s="71" t="e">
        <f t="shared" si="89"/>
        <v>#REF!</v>
      </c>
      <c r="AD98" s="71" t="e">
        <f t="shared" si="89"/>
        <v>#REF!</v>
      </c>
      <c r="AE98" s="71" t="e">
        <f t="shared" si="89"/>
        <v>#REF!</v>
      </c>
      <c r="AF98" s="71" t="e">
        <f t="shared" si="89"/>
        <v>#REF!</v>
      </c>
      <c r="AG98" s="71" t="e">
        <f t="shared" si="89"/>
        <v>#REF!</v>
      </c>
      <c r="AH98" s="71" t="e">
        <f t="shared" si="89"/>
        <v>#REF!</v>
      </c>
      <c r="AI98" s="71" t="e">
        <f t="shared" si="89"/>
        <v>#REF!</v>
      </c>
      <c r="AJ98" s="71" t="e">
        <f t="shared" si="89"/>
        <v>#REF!</v>
      </c>
      <c r="AK98" s="72" t="e">
        <f t="shared" si="89"/>
        <v>#REF!</v>
      </c>
      <c r="AL98" s="71" t="e">
        <f t="shared" si="89"/>
        <v>#REF!</v>
      </c>
      <c r="AM98" s="71" t="e">
        <f t="shared" si="89"/>
        <v>#REF!</v>
      </c>
      <c r="AN98" s="71" t="e">
        <f t="shared" si="89"/>
        <v>#REF!</v>
      </c>
      <c r="AO98" s="71" t="e">
        <f t="shared" si="89"/>
        <v>#REF!</v>
      </c>
      <c r="AP98" s="71" t="e">
        <f t="shared" si="89"/>
        <v>#REF!</v>
      </c>
      <c r="AQ98" s="71" t="e">
        <f t="shared" si="89"/>
        <v>#REF!</v>
      </c>
      <c r="AR98" s="71" t="e">
        <f t="shared" si="89"/>
        <v>#REF!</v>
      </c>
      <c r="AS98" s="71" t="e">
        <f t="shared" si="89"/>
        <v>#REF!</v>
      </c>
      <c r="AT98" s="71" t="e">
        <f t="shared" si="89"/>
        <v>#REF!</v>
      </c>
      <c r="AU98" s="272" t="e">
        <f t="shared" si="89"/>
        <v>#REF!</v>
      </c>
      <c r="AV98" s="71" t="e">
        <f t="shared" si="89"/>
        <v>#REF!</v>
      </c>
      <c r="AW98" s="71" t="e">
        <f t="shared" si="89"/>
        <v>#REF!</v>
      </c>
      <c r="AX98" s="71" t="e">
        <f t="shared" si="89"/>
        <v>#REF!</v>
      </c>
      <c r="AY98" s="71" t="e">
        <f t="shared" si="89"/>
        <v>#REF!</v>
      </c>
      <c r="AZ98" s="71" t="e">
        <f t="shared" si="89"/>
        <v>#REF!</v>
      </c>
      <c r="BA98" s="71" t="e">
        <f t="shared" si="89"/>
        <v>#REF!</v>
      </c>
    </row>
    <row r="99" spans="1:53" ht="15.75" customHeight="1" x14ac:dyDescent="0.25">
      <c r="A99" s="69" t="s">
        <v>320</v>
      </c>
      <c r="B99" s="69" t="s">
        <v>407</v>
      </c>
      <c r="C99" s="70">
        <v>13</v>
      </c>
      <c r="D99" s="78" t="s">
        <v>425</v>
      </c>
      <c r="E99" s="76" t="s">
        <v>426</v>
      </c>
      <c r="F99" s="71">
        <f>'ICMM (Previous assessment)'!F99</f>
        <v>2</v>
      </c>
      <c r="G99" s="271">
        <f>IRMA!F99</f>
        <v>0</v>
      </c>
      <c r="H99" s="71">
        <f>TSM!F99</f>
        <v>0</v>
      </c>
      <c r="I99" s="71">
        <f>LBMA!F99</f>
        <v>0</v>
      </c>
      <c r="J99" s="71" t="str">
        <f>'CDDGMSC (Previous assessment)'!F99</f>
        <v>N/A</v>
      </c>
      <c r="K99" s="71">
        <f>'ITA Tin (Previous assessment)'!F99</f>
        <v>1</v>
      </c>
      <c r="L99" s="71">
        <f>'RMAP Tin &amp; Tantalum (previous a'!F99</f>
        <v>0</v>
      </c>
      <c r="M99" s="71">
        <f>'RMAP Tungsten'!F99</f>
        <v>0</v>
      </c>
      <c r="N99" s="71">
        <f>'RMAP Gold (previous assessment)'!F99</f>
        <v>0</v>
      </c>
      <c r="O99" s="71">
        <f>'RMAP Cobalt'!F99</f>
        <v>0</v>
      </c>
      <c r="P99" s="71">
        <f>'WGC-RGMPs (previous assessment)'!F99</f>
        <v>2</v>
      </c>
      <c r="Q99" s="71">
        <f>IFC!F99</f>
        <v>0</v>
      </c>
      <c r="R99" s="71">
        <f>'RMI ASM Cobalt'!F99</f>
        <v>0</v>
      </c>
      <c r="S99" s="71">
        <f>Fairmined!F99</f>
        <v>0</v>
      </c>
      <c r="T99" s="71">
        <f>'Fairtrade Gold (previous assess'!F99</f>
        <v>0</v>
      </c>
      <c r="U99" s="71">
        <f>'CRAFT 2.0 (Previous assessment)'!F99</f>
        <v>2</v>
      </c>
      <c r="V99" s="71">
        <f>'RMAP Agnostic'!F99</f>
        <v>0</v>
      </c>
      <c r="W99" s="71">
        <f>'RMI ESG (Previous assessment)'!F99</f>
        <v>0</v>
      </c>
      <c r="X99" s="71">
        <f>'ASI (Previous assessment)'!F99</f>
        <v>1</v>
      </c>
      <c r="Y99" s="71">
        <f>'GS4GG (Previous assessment)'!F99</f>
        <v>0</v>
      </c>
      <c r="Z99" s="72">
        <f>ResponsibleSteel!F99</f>
        <v>0</v>
      </c>
      <c r="AA99" s="71">
        <f>'SA8000'!G102</f>
        <v>0</v>
      </c>
      <c r="AB99" s="71" t="e">
        <f t="shared" ref="AB99:BA99" si="90">#REF!</f>
        <v>#REF!</v>
      </c>
      <c r="AC99" s="71" t="e">
        <f t="shared" si="90"/>
        <v>#REF!</v>
      </c>
      <c r="AD99" s="71" t="e">
        <f t="shared" si="90"/>
        <v>#REF!</v>
      </c>
      <c r="AE99" s="71" t="e">
        <f t="shared" si="90"/>
        <v>#REF!</v>
      </c>
      <c r="AF99" s="71" t="e">
        <f t="shared" si="90"/>
        <v>#REF!</v>
      </c>
      <c r="AG99" s="71" t="e">
        <f t="shared" si="90"/>
        <v>#REF!</v>
      </c>
      <c r="AH99" s="71" t="e">
        <f t="shared" si="90"/>
        <v>#REF!</v>
      </c>
      <c r="AI99" s="71" t="e">
        <f t="shared" si="90"/>
        <v>#REF!</v>
      </c>
      <c r="AJ99" s="71" t="e">
        <f t="shared" si="90"/>
        <v>#REF!</v>
      </c>
      <c r="AK99" s="72" t="e">
        <f t="shared" si="90"/>
        <v>#REF!</v>
      </c>
      <c r="AL99" s="71" t="e">
        <f t="shared" si="90"/>
        <v>#REF!</v>
      </c>
      <c r="AM99" s="71" t="e">
        <f t="shared" si="90"/>
        <v>#REF!</v>
      </c>
      <c r="AN99" s="71" t="e">
        <f t="shared" si="90"/>
        <v>#REF!</v>
      </c>
      <c r="AO99" s="71" t="e">
        <f t="shared" si="90"/>
        <v>#REF!</v>
      </c>
      <c r="AP99" s="71" t="e">
        <f t="shared" si="90"/>
        <v>#REF!</v>
      </c>
      <c r="AQ99" s="71" t="e">
        <f t="shared" si="90"/>
        <v>#REF!</v>
      </c>
      <c r="AR99" s="71" t="e">
        <f t="shared" si="90"/>
        <v>#REF!</v>
      </c>
      <c r="AS99" s="71" t="e">
        <f t="shared" si="90"/>
        <v>#REF!</v>
      </c>
      <c r="AT99" s="71" t="e">
        <f t="shared" si="90"/>
        <v>#REF!</v>
      </c>
      <c r="AU99" s="272" t="e">
        <f t="shared" si="90"/>
        <v>#REF!</v>
      </c>
      <c r="AV99" s="71" t="e">
        <f t="shared" si="90"/>
        <v>#REF!</v>
      </c>
      <c r="AW99" s="71" t="e">
        <f t="shared" si="90"/>
        <v>#REF!</v>
      </c>
      <c r="AX99" s="71" t="e">
        <f t="shared" si="90"/>
        <v>#REF!</v>
      </c>
      <c r="AY99" s="71" t="e">
        <f t="shared" si="90"/>
        <v>#REF!</v>
      </c>
      <c r="AZ99" s="71" t="e">
        <f t="shared" si="90"/>
        <v>#REF!</v>
      </c>
      <c r="BA99" s="71" t="e">
        <f t="shared" si="90"/>
        <v>#REF!</v>
      </c>
    </row>
    <row r="100" spans="1:53" ht="15.75" customHeight="1" x14ac:dyDescent="0.25">
      <c r="A100" s="69" t="s">
        <v>320</v>
      </c>
      <c r="B100" s="69" t="s">
        <v>407</v>
      </c>
      <c r="C100" s="70">
        <v>13</v>
      </c>
      <c r="D100" s="78" t="s">
        <v>425</v>
      </c>
      <c r="E100" s="76" t="s">
        <v>427</v>
      </c>
      <c r="F100" s="71">
        <f>'ICMM (Previous assessment)'!F100</f>
        <v>2</v>
      </c>
      <c r="G100" s="271">
        <f>IRMA!F100</f>
        <v>0</v>
      </c>
      <c r="H100" s="71">
        <f>TSM!F100</f>
        <v>0</v>
      </c>
      <c r="I100" s="71">
        <f>LBMA!F100</f>
        <v>0</v>
      </c>
      <c r="J100" s="71" t="str">
        <f>'CDDGMSC (Previous assessment)'!F100</f>
        <v>N/A</v>
      </c>
      <c r="K100" s="71">
        <f>'ITA Tin (Previous assessment)'!F100</f>
        <v>1</v>
      </c>
      <c r="L100" s="71">
        <f>'RMAP Tin &amp; Tantalum (previous a'!F100</f>
        <v>0</v>
      </c>
      <c r="M100" s="71">
        <f>'RMAP Tungsten'!F100</f>
        <v>0</v>
      </c>
      <c r="N100" s="71">
        <f>'RMAP Gold (previous assessment)'!F100</f>
        <v>0</v>
      </c>
      <c r="O100" s="71">
        <f>'RMAP Cobalt'!F100</f>
        <v>0</v>
      </c>
      <c r="P100" s="71">
        <f>'WGC-RGMPs (previous assessment)'!F100</f>
        <v>2</v>
      </c>
      <c r="Q100" s="71">
        <f>IFC!F100</f>
        <v>0</v>
      </c>
      <c r="R100" s="71">
        <f>'RMI ASM Cobalt'!F100</f>
        <v>0</v>
      </c>
      <c r="S100" s="71">
        <f>Fairmined!F100</f>
        <v>0</v>
      </c>
      <c r="T100" s="71">
        <f>'Fairtrade Gold (previous assess'!F100</f>
        <v>0</v>
      </c>
      <c r="U100" s="71">
        <f>'CRAFT 2.0 (Previous assessment)'!F100</f>
        <v>1</v>
      </c>
      <c r="V100" s="71">
        <f>'RMAP Agnostic'!F100</f>
        <v>0</v>
      </c>
      <c r="W100" s="71">
        <f>'RMI ESG (Previous assessment)'!F100</f>
        <v>0</v>
      </c>
      <c r="X100" s="71">
        <f>'ASI (Previous assessment)'!F100</f>
        <v>2</v>
      </c>
      <c r="Y100" s="71">
        <f>'GS4GG (Previous assessment)'!F100</f>
        <v>0</v>
      </c>
      <c r="Z100" s="72">
        <f>ResponsibleSteel!F100</f>
        <v>0</v>
      </c>
      <c r="AA100" s="71">
        <f>'SA8000'!G103</f>
        <v>0</v>
      </c>
      <c r="AB100" s="71" t="e">
        <f t="shared" ref="AB100:BA100" si="91">#REF!</f>
        <v>#REF!</v>
      </c>
      <c r="AC100" s="71" t="e">
        <f t="shared" si="91"/>
        <v>#REF!</v>
      </c>
      <c r="AD100" s="71" t="e">
        <f t="shared" si="91"/>
        <v>#REF!</v>
      </c>
      <c r="AE100" s="71" t="e">
        <f t="shared" si="91"/>
        <v>#REF!</v>
      </c>
      <c r="AF100" s="71" t="e">
        <f t="shared" si="91"/>
        <v>#REF!</v>
      </c>
      <c r="AG100" s="71" t="e">
        <f t="shared" si="91"/>
        <v>#REF!</v>
      </c>
      <c r="AH100" s="71" t="e">
        <f t="shared" si="91"/>
        <v>#REF!</v>
      </c>
      <c r="AI100" s="71" t="e">
        <f t="shared" si="91"/>
        <v>#REF!</v>
      </c>
      <c r="AJ100" s="71" t="e">
        <f t="shared" si="91"/>
        <v>#REF!</v>
      </c>
      <c r="AK100" s="72" t="e">
        <f t="shared" si="91"/>
        <v>#REF!</v>
      </c>
      <c r="AL100" s="71" t="e">
        <f t="shared" si="91"/>
        <v>#REF!</v>
      </c>
      <c r="AM100" s="71" t="e">
        <f t="shared" si="91"/>
        <v>#REF!</v>
      </c>
      <c r="AN100" s="71" t="e">
        <f t="shared" si="91"/>
        <v>#REF!</v>
      </c>
      <c r="AO100" s="71" t="e">
        <f t="shared" si="91"/>
        <v>#REF!</v>
      </c>
      <c r="AP100" s="71" t="e">
        <f t="shared" si="91"/>
        <v>#REF!</v>
      </c>
      <c r="AQ100" s="71" t="e">
        <f t="shared" si="91"/>
        <v>#REF!</v>
      </c>
      <c r="AR100" s="71" t="e">
        <f t="shared" si="91"/>
        <v>#REF!</v>
      </c>
      <c r="AS100" s="71" t="e">
        <f t="shared" si="91"/>
        <v>#REF!</v>
      </c>
      <c r="AT100" s="71" t="e">
        <f t="shared" si="91"/>
        <v>#REF!</v>
      </c>
      <c r="AU100" s="272" t="e">
        <f t="shared" si="91"/>
        <v>#REF!</v>
      </c>
      <c r="AV100" s="71" t="e">
        <f t="shared" si="91"/>
        <v>#REF!</v>
      </c>
      <c r="AW100" s="71" t="e">
        <f t="shared" si="91"/>
        <v>#REF!</v>
      </c>
      <c r="AX100" s="71" t="e">
        <f t="shared" si="91"/>
        <v>#REF!</v>
      </c>
      <c r="AY100" s="71" t="e">
        <f t="shared" si="91"/>
        <v>#REF!</v>
      </c>
      <c r="AZ100" s="71" t="e">
        <f t="shared" si="91"/>
        <v>#REF!</v>
      </c>
      <c r="BA100" s="71" t="e">
        <f t="shared" si="91"/>
        <v>#REF!</v>
      </c>
    </row>
    <row r="101" spans="1:53" ht="15.75" customHeight="1" x14ac:dyDescent="0.25">
      <c r="A101" s="69" t="s">
        <v>320</v>
      </c>
      <c r="B101" s="69" t="s">
        <v>407</v>
      </c>
      <c r="C101" s="70">
        <v>13</v>
      </c>
      <c r="D101" s="78" t="s">
        <v>425</v>
      </c>
      <c r="E101" s="76" t="s">
        <v>428</v>
      </c>
      <c r="F101" s="71">
        <f>'ICMM (Previous assessment)'!F101</f>
        <v>2</v>
      </c>
      <c r="G101" s="271">
        <f>IRMA!F101</f>
        <v>0</v>
      </c>
      <c r="H101" s="71">
        <f>TSM!F101</f>
        <v>0</v>
      </c>
      <c r="I101" s="71">
        <f>LBMA!F101</f>
        <v>0</v>
      </c>
      <c r="J101" s="71">
        <f>'CDDGMSC (Previous assessment)'!F101</f>
        <v>2</v>
      </c>
      <c r="K101" s="71">
        <f>'ITA Tin (Previous assessment)'!F101</f>
        <v>1</v>
      </c>
      <c r="L101" s="71">
        <f>'RMAP Tin &amp; Tantalum (previous a'!F101</f>
        <v>0</v>
      </c>
      <c r="M101" s="71">
        <f>'RMAP Tungsten'!F101</f>
        <v>0</v>
      </c>
      <c r="N101" s="71">
        <f>'RMAP Gold (previous assessment)'!F101</f>
        <v>0</v>
      </c>
      <c r="O101" s="71">
        <f>'RMAP Cobalt'!F101</f>
        <v>0</v>
      </c>
      <c r="P101" s="71">
        <f>'WGC-RGMPs (previous assessment)'!F101</f>
        <v>0</v>
      </c>
      <c r="Q101" s="71">
        <f>IFC!F101</f>
        <v>0</v>
      </c>
      <c r="R101" s="71">
        <f>'RMI ASM Cobalt'!F101</f>
        <v>0</v>
      </c>
      <c r="S101" s="71">
        <f>Fairmined!F101</f>
        <v>0</v>
      </c>
      <c r="T101" s="71">
        <f>'Fairtrade Gold (previous assess'!F101</f>
        <v>0</v>
      </c>
      <c r="U101" s="71">
        <f>'CRAFT 2.0 (Previous assessment)'!F101</f>
        <v>2</v>
      </c>
      <c r="V101" s="71">
        <f>'RMAP Agnostic'!F101</f>
        <v>0</v>
      </c>
      <c r="W101" s="71">
        <f>'RMI ESG (Previous assessment)'!F101</f>
        <v>0</v>
      </c>
      <c r="X101" s="71">
        <f>'ASI (Previous assessment)'!F101</f>
        <v>0</v>
      </c>
      <c r="Y101" s="71">
        <f>'GS4GG (Previous assessment)'!F101</f>
        <v>0</v>
      </c>
      <c r="Z101" s="72">
        <f>ResponsibleSteel!F101</f>
        <v>0</v>
      </c>
      <c r="AA101" s="71">
        <f>'SA8000'!G104</f>
        <v>0</v>
      </c>
      <c r="AB101" s="71" t="e">
        <f t="shared" ref="AB101:BA101" si="92">#REF!</f>
        <v>#REF!</v>
      </c>
      <c r="AC101" s="71" t="e">
        <f t="shared" si="92"/>
        <v>#REF!</v>
      </c>
      <c r="AD101" s="71" t="e">
        <f t="shared" si="92"/>
        <v>#REF!</v>
      </c>
      <c r="AE101" s="71" t="e">
        <f t="shared" si="92"/>
        <v>#REF!</v>
      </c>
      <c r="AF101" s="71" t="e">
        <f t="shared" si="92"/>
        <v>#REF!</v>
      </c>
      <c r="AG101" s="71" t="e">
        <f t="shared" si="92"/>
        <v>#REF!</v>
      </c>
      <c r="AH101" s="71" t="e">
        <f t="shared" si="92"/>
        <v>#REF!</v>
      </c>
      <c r="AI101" s="71" t="e">
        <f t="shared" si="92"/>
        <v>#REF!</v>
      </c>
      <c r="AJ101" s="71" t="e">
        <f t="shared" si="92"/>
        <v>#REF!</v>
      </c>
      <c r="AK101" s="72" t="e">
        <f t="shared" si="92"/>
        <v>#REF!</v>
      </c>
      <c r="AL101" s="71" t="e">
        <f t="shared" si="92"/>
        <v>#REF!</v>
      </c>
      <c r="AM101" s="71" t="e">
        <f t="shared" si="92"/>
        <v>#REF!</v>
      </c>
      <c r="AN101" s="71" t="e">
        <f t="shared" si="92"/>
        <v>#REF!</v>
      </c>
      <c r="AO101" s="71" t="e">
        <f t="shared" si="92"/>
        <v>#REF!</v>
      </c>
      <c r="AP101" s="71" t="e">
        <f t="shared" si="92"/>
        <v>#REF!</v>
      </c>
      <c r="AQ101" s="71" t="e">
        <f t="shared" si="92"/>
        <v>#REF!</v>
      </c>
      <c r="AR101" s="71" t="e">
        <f t="shared" si="92"/>
        <v>#REF!</v>
      </c>
      <c r="AS101" s="71" t="e">
        <f t="shared" si="92"/>
        <v>#REF!</v>
      </c>
      <c r="AT101" s="71" t="e">
        <f t="shared" si="92"/>
        <v>#REF!</v>
      </c>
      <c r="AU101" s="272" t="e">
        <f t="shared" si="92"/>
        <v>#REF!</v>
      </c>
      <c r="AV101" s="71" t="e">
        <f t="shared" si="92"/>
        <v>#REF!</v>
      </c>
      <c r="AW101" s="71" t="e">
        <f t="shared" si="92"/>
        <v>#REF!</v>
      </c>
      <c r="AX101" s="71" t="e">
        <f t="shared" si="92"/>
        <v>#REF!</v>
      </c>
      <c r="AY101" s="71" t="e">
        <f t="shared" si="92"/>
        <v>#REF!</v>
      </c>
      <c r="AZ101" s="71" t="e">
        <f t="shared" si="92"/>
        <v>#REF!</v>
      </c>
      <c r="BA101" s="71" t="e">
        <f t="shared" si="92"/>
        <v>#REF!</v>
      </c>
    </row>
    <row r="102" spans="1:53" ht="15.75" customHeight="1" x14ac:dyDescent="0.25">
      <c r="A102" s="69" t="s">
        <v>320</v>
      </c>
      <c r="B102" s="69" t="s">
        <v>407</v>
      </c>
      <c r="C102" s="70">
        <v>13</v>
      </c>
      <c r="D102" s="78" t="s">
        <v>425</v>
      </c>
      <c r="E102" s="76" t="s">
        <v>429</v>
      </c>
      <c r="F102" s="71">
        <f>'ICMM (Previous assessment)'!F102</f>
        <v>1</v>
      </c>
      <c r="G102" s="271">
        <f>IRMA!F102</f>
        <v>0</v>
      </c>
      <c r="H102" s="71">
        <f>TSM!F102</f>
        <v>0</v>
      </c>
      <c r="I102" s="71">
        <f>LBMA!F102</f>
        <v>0</v>
      </c>
      <c r="J102" s="71">
        <f>'CDDGMSC (Previous assessment)'!F102</f>
        <v>2</v>
      </c>
      <c r="K102" s="71">
        <f>'ITA Tin (Previous assessment)'!F102</f>
        <v>0</v>
      </c>
      <c r="L102" s="71">
        <f>'RMAP Tin &amp; Tantalum (previous a'!F102</f>
        <v>0</v>
      </c>
      <c r="M102" s="71">
        <f>'RMAP Tungsten'!F102</f>
        <v>0</v>
      </c>
      <c r="N102" s="71">
        <f>'RMAP Gold (previous assessment)'!F102</f>
        <v>0</v>
      </c>
      <c r="O102" s="71">
        <f>'RMAP Cobalt'!F102</f>
        <v>0</v>
      </c>
      <c r="P102" s="71">
        <f>'WGC-RGMPs (previous assessment)'!F102</f>
        <v>0</v>
      </c>
      <c r="Q102" s="71">
        <f>IFC!F102</f>
        <v>0</v>
      </c>
      <c r="R102" s="71">
        <f>'RMI ASM Cobalt'!F102</f>
        <v>0</v>
      </c>
      <c r="S102" s="71">
        <f>Fairmined!F102</f>
        <v>0</v>
      </c>
      <c r="T102" s="71">
        <f>'Fairtrade Gold (previous assess'!F102</f>
        <v>0</v>
      </c>
      <c r="U102" s="71">
        <f>'CRAFT 2.0 (Previous assessment)'!F102</f>
        <v>0</v>
      </c>
      <c r="V102" s="71">
        <f>'RMAP Agnostic'!F102</f>
        <v>0</v>
      </c>
      <c r="W102" s="71">
        <f>'RMI ESG (Previous assessment)'!F102</f>
        <v>0</v>
      </c>
      <c r="X102" s="71">
        <f>'ASI (Previous assessment)'!F102</f>
        <v>0</v>
      </c>
      <c r="Y102" s="71">
        <f>'GS4GG (Previous assessment)'!F102</f>
        <v>0</v>
      </c>
      <c r="Z102" s="72">
        <f>ResponsibleSteel!F102</f>
        <v>0</v>
      </c>
      <c r="AA102" s="71">
        <f>'SA8000'!G105</f>
        <v>0</v>
      </c>
      <c r="AB102" s="71" t="e">
        <f t="shared" ref="AB102:BA102" si="93">#REF!</f>
        <v>#REF!</v>
      </c>
      <c r="AC102" s="71" t="e">
        <f t="shared" si="93"/>
        <v>#REF!</v>
      </c>
      <c r="AD102" s="71" t="e">
        <f t="shared" si="93"/>
        <v>#REF!</v>
      </c>
      <c r="AE102" s="71" t="e">
        <f t="shared" si="93"/>
        <v>#REF!</v>
      </c>
      <c r="AF102" s="71" t="e">
        <f t="shared" si="93"/>
        <v>#REF!</v>
      </c>
      <c r="AG102" s="71" t="e">
        <f t="shared" si="93"/>
        <v>#REF!</v>
      </c>
      <c r="AH102" s="71" t="e">
        <f t="shared" si="93"/>
        <v>#REF!</v>
      </c>
      <c r="AI102" s="71" t="e">
        <f t="shared" si="93"/>
        <v>#REF!</v>
      </c>
      <c r="AJ102" s="71" t="e">
        <f t="shared" si="93"/>
        <v>#REF!</v>
      </c>
      <c r="AK102" s="72" t="e">
        <f t="shared" si="93"/>
        <v>#REF!</v>
      </c>
      <c r="AL102" s="71" t="e">
        <f t="shared" si="93"/>
        <v>#REF!</v>
      </c>
      <c r="AM102" s="71" t="e">
        <f t="shared" si="93"/>
        <v>#REF!</v>
      </c>
      <c r="AN102" s="71" t="e">
        <f t="shared" si="93"/>
        <v>#REF!</v>
      </c>
      <c r="AO102" s="71" t="e">
        <f t="shared" si="93"/>
        <v>#REF!</v>
      </c>
      <c r="AP102" s="71" t="e">
        <f t="shared" si="93"/>
        <v>#REF!</v>
      </c>
      <c r="AQ102" s="71" t="e">
        <f t="shared" si="93"/>
        <v>#REF!</v>
      </c>
      <c r="AR102" s="71" t="e">
        <f t="shared" si="93"/>
        <v>#REF!</v>
      </c>
      <c r="AS102" s="71" t="e">
        <f t="shared" si="93"/>
        <v>#REF!</v>
      </c>
      <c r="AT102" s="71" t="e">
        <f t="shared" si="93"/>
        <v>#REF!</v>
      </c>
      <c r="AU102" s="272" t="e">
        <f t="shared" si="93"/>
        <v>#REF!</v>
      </c>
      <c r="AV102" s="71" t="e">
        <f t="shared" si="93"/>
        <v>#REF!</v>
      </c>
      <c r="AW102" s="71" t="e">
        <f t="shared" si="93"/>
        <v>#REF!</v>
      </c>
      <c r="AX102" s="71" t="e">
        <f t="shared" si="93"/>
        <v>#REF!</v>
      </c>
      <c r="AY102" s="71" t="e">
        <f t="shared" si="93"/>
        <v>#REF!</v>
      </c>
      <c r="AZ102" s="71" t="e">
        <f t="shared" si="93"/>
        <v>#REF!</v>
      </c>
      <c r="BA102" s="71" t="e">
        <f t="shared" si="93"/>
        <v>#REF!</v>
      </c>
    </row>
    <row r="103" spans="1:53" ht="15.75" customHeight="1" x14ac:dyDescent="0.25">
      <c r="A103" s="69" t="s">
        <v>320</v>
      </c>
      <c r="B103" s="69" t="s">
        <v>407</v>
      </c>
      <c r="C103" s="70">
        <v>14</v>
      </c>
      <c r="D103" s="78" t="s">
        <v>430</v>
      </c>
      <c r="E103" s="76" t="s">
        <v>431</v>
      </c>
      <c r="F103" s="71">
        <f>'ICMM (Previous assessment)'!F103</f>
        <v>2</v>
      </c>
      <c r="G103" s="271">
        <f>IRMA!F103</f>
        <v>0</v>
      </c>
      <c r="H103" s="71">
        <f>TSM!F103</f>
        <v>0</v>
      </c>
      <c r="I103" s="71">
        <f>LBMA!F103</f>
        <v>0</v>
      </c>
      <c r="J103" s="71" t="str">
        <f>'CDDGMSC (Previous assessment)'!F103</f>
        <v>N/A</v>
      </c>
      <c r="K103" s="71">
        <f>'ITA Tin (Previous assessment)'!F103</f>
        <v>0</v>
      </c>
      <c r="L103" s="71">
        <f>'RMAP Tin &amp; Tantalum (previous a'!F103</f>
        <v>0</v>
      </c>
      <c r="M103" s="71">
        <f>'RMAP Tungsten'!F103</f>
        <v>0</v>
      </c>
      <c r="N103" s="71">
        <f>'RMAP Gold (previous assessment)'!F103</f>
        <v>0</v>
      </c>
      <c r="O103" s="71">
        <f>'RMAP Cobalt'!F103</f>
        <v>0</v>
      </c>
      <c r="P103" s="71">
        <f>'WGC-RGMPs (previous assessment)'!F103</f>
        <v>2</v>
      </c>
      <c r="Q103" s="71">
        <f>IFC!F103</f>
        <v>0</v>
      </c>
      <c r="R103" s="71">
        <f>'RMI ASM Cobalt'!F103</f>
        <v>0</v>
      </c>
      <c r="S103" s="71">
        <f>Fairmined!F103</f>
        <v>0</v>
      </c>
      <c r="T103" s="71">
        <f>'Fairtrade Gold (previous assess'!F103</f>
        <v>0</v>
      </c>
      <c r="U103" s="71">
        <f>'CRAFT 2.0 (Previous assessment)'!F103</f>
        <v>2</v>
      </c>
      <c r="V103" s="71">
        <f>'RMAP Agnostic'!F103</f>
        <v>0</v>
      </c>
      <c r="W103" s="71">
        <f>'RMI ESG (Previous assessment)'!F103</f>
        <v>0</v>
      </c>
      <c r="X103" s="71">
        <f>'ASI (Previous assessment)'!F103</f>
        <v>2</v>
      </c>
      <c r="Y103" s="71">
        <f>'GS4GG (Previous assessment)'!F103</f>
        <v>2</v>
      </c>
      <c r="Z103" s="72">
        <f>ResponsibleSteel!F103</f>
        <v>0</v>
      </c>
      <c r="AA103" s="71">
        <f>'SA8000'!G106</f>
        <v>0</v>
      </c>
      <c r="AB103" s="71" t="e">
        <f t="shared" ref="AB103:BA103" si="94">#REF!</f>
        <v>#REF!</v>
      </c>
      <c r="AC103" s="71" t="e">
        <f t="shared" si="94"/>
        <v>#REF!</v>
      </c>
      <c r="AD103" s="71" t="e">
        <f t="shared" si="94"/>
        <v>#REF!</v>
      </c>
      <c r="AE103" s="71" t="e">
        <f t="shared" si="94"/>
        <v>#REF!</v>
      </c>
      <c r="AF103" s="71" t="e">
        <f t="shared" si="94"/>
        <v>#REF!</v>
      </c>
      <c r="AG103" s="71" t="e">
        <f t="shared" si="94"/>
        <v>#REF!</v>
      </c>
      <c r="AH103" s="71" t="e">
        <f t="shared" si="94"/>
        <v>#REF!</v>
      </c>
      <c r="AI103" s="71" t="e">
        <f t="shared" si="94"/>
        <v>#REF!</v>
      </c>
      <c r="AJ103" s="71" t="e">
        <f t="shared" si="94"/>
        <v>#REF!</v>
      </c>
      <c r="AK103" s="72" t="e">
        <f t="shared" si="94"/>
        <v>#REF!</v>
      </c>
      <c r="AL103" s="71" t="e">
        <f t="shared" si="94"/>
        <v>#REF!</v>
      </c>
      <c r="AM103" s="71" t="e">
        <f t="shared" si="94"/>
        <v>#REF!</v>
      </c>
      <c r="AN103" s="71" t="e">
        <f t="shared" si="94"/>
        <v>#REF!</v>
      </c>
      <c r="AO103" s="71" t="e">
        <f t="shared" si="94"/>
        <v>#REF!</v>
      </c>
      <c r="AP103" s="71" t="e">
        <f t="shared" si="94"/>
        <v>#REF!</v>
      </c>
      <c r="AQ103" s="71" t="e">
        <f t="shared" si="94"/>
        <v>#REF!</v>
      </c>
      <c r="AR103" s="71" t="e">
        <f t="shared" si="94"/>
        <v>#REF!</v>
      </c>
      <c r="AS103" s="71" t="e">
        <f t="shared" si="94"/>
        <v>#REF!</v>
      </c>
      <c r="AT103" s="71" t="e">
        <f t="shared" si="94"/>
        <v>#REF!</v>
      </c>
      <c r="AU103" s="272" t="e">
        <f t="shared" si="94"/>
        <v>#REF!</v>
      </c>
      <c r="AV103" s="71" t="e">
        <f t="shared" si="94"/>
        <v>#REF!</v>
      </c>
      <c r="AW103" s="71" t="e">
        <f t="shared" si="94"/>
        <v>#REF!</v>
      </c>
      <c r="AX103" s="71" t="e">
        <f t="shared" si="94"/>
        <v>#REF!</v>
      </c>
      <c r="AY103" s="71" t="e">
        <f t="shared" si="94"/>
        <v>#REF!</v>
      </c>
      <c r="AZ103" s="71" t="e">
        <f t="shared" si="94"/>
        <v>#REF!</v>
      </c>
      <c r="BA103" s="71" t="e">
        <f t="shared" si="94"/>
        <v>#REF!</v>
      </c>
    </row>
    <row r="104" spans="1:53" ht="15.75" customHeight="1" x14ac:dyDescent="0.25">
      <c r="A104" s="69" t="s">
        <v>320</v>
      </c>
      <c r="B104" s="69" t="s">
        <v>407</v>
      </c>
      <c r="C104" s="70">
        <v>14</v>
      </c>
      <c r="D104" s="78" t="s">
        <v>430</v>
      </c>
      <c r="E104" s="76" t="s">
        <v>432</v>
      </c>
      <c r="F104" s="71">
        <f>'ICMM (Previous assessment)'!F104</f>
        <v>2</v>
      </c>
      <c r="G104" s="271">
        <f>IRMA!F104</f>
        <v>0</v>
      </c>
      <c r="H104" s="71">
        <f>TSM!F104</f>
        <v>0</v>
      </c>
      <c r="I104" s="71">
        <f>LBMA!F104</f>
        <v>0</v>
      </c>
      <c r="J104" s="71" t="str">
        <f>'CDDGMSC (Previous assessment)'!F104</f>
        <v>N/A</v>
      </c>
      <c r="K104" s="71">
        <f>'ITA Tin (Previous assessment)'!F104</f>
        <v>0</v>
      </c>
      <c r="L104" s="71">
        <f>'RMAP Tin &amp; Tantalum (previous a'!F104</f>
        <v>0</v>
      </c>
      <c r="M104" s="71">
        <f>'RMAP Tungsten'!F104</f>
        <v>0</v>
      </c>
      <c r="N104" s="71">
        <f>'RMAP Gold (previous assessment)'!F104</f>
        <v>0</v>
      </c>
      <c r="O104" s="71">
        <f>'RMAP Cobalt'!F104</f>
        <v>0</v>
      </c>
      <c r="P104" s="71">
        <f>'WGC-RGMPs (previous assessment)'!F104</f>
        <v>2</v>
      </c>
      <c r="Q104" s="71">
        <f>IFC!F104</f>
        <v>0</v>
      </c>
      <c r="R104" s="71">
        <f>'RMI ASM Cobalt'!F104</f>
        <v>0</v>
      </c>
      <c r="S104" s="71">
        <f>Fairmined!F104</f>
        <v>0</v>
      </c>
      <c r="T104" s="71">
        <f>'Fairtrade Gold (previous assess'!F104</f>
        <v>0</v>
      </c>
      <c r="U104" s="71">
        <f>'CRAFT 2.0 (Previous assessment)'!F104</f>
        <v>1</v>
      </c>
      <c r="V104" s="71">
        <f>'RMAP Agnostic'!F104</f>
        <v>0</v>
      </c>
      <c r="W104" s="71">
        <f>'RMI ESG (Previous assessment)'!F104</f>
        <v>0</v>
      </c>
      <c r="X104" s="71">
        <f>'ASI (Previous assessment)'!F104</f>
        <v>2</v>
      </c>
      <c r="Y104" s="71" t="e">
        <f>#REF!</f>
        <v>#REF!</v>
      </c>
      <c r="Z104" s="72">
        <f>ResponsibleSteel!F104</f>
        <v>0</v>
      </c>
      <c r="AA104" s="71">
        <f>'SA8000'!G107</f>
        <v>0</v>
      </c>
      <c r="AB104" s="71" t="e">
        <f t="shared" ref="AB104:BA104" si="95">#REF!</f>
        <v>#REF!</v>
      </c>
      <c r="AC104" s="71" t="e">
        <f t="shared" si="95"/>
        <v>#REF!</v>
      </c>
      <c r="AD104" s="71" t="e">
        <f t="shared" si="95"/>
        <v>#REF!</v>
      </c>
      <c r="AE104" s="71" t="e">
        <f t="shared" si="95"/>
        <v>#REF!</v>
      </c>
      <c r="AF104" s="71" t="e">
        <f t="shared" si="95"/>
        <v>#REF!</v>
      </c>
      <c r="AG104" s="71" t="e">
        <f t="shared" si="95"/>
        <v>#REF!</v>
      </c>
      <c r="AH104" s="71" t="e">
        <f t="shared" si="95"/>
        <v>#REF!</v>
      </c>
      <c r="AI104" s="71" t="e">
        <f t="shared" si="95"/>
        <v>#REF!</v>
      </c>
      <c r="AJ104" s="71" t="e">
        <f t="shared" si="95"/>
        <v>#REF!</v>
      </c>
      <c r="AK104" s="72" t="e">
        <f t="shared" si="95"/>
        <v>#REF!</v>
      </c>
      <c r="AL104" s="71" t="e">
        <f t="shared" si="95"/>
        <v>#REF!</v>
      </c>
      <c r="AM104" s="71" t="e">
        <f t="shared" si="95"/>
        <v>#REF!</v>
      </c>
      <c r="AN104" s="71" t="e">
        <f t="shared" si="95"/>
        <v>#REF!</v>
      </c>
      <c r="AO104" s="71" t="e">
        <f t="shared" si="95"/>
        <v>#REF!</v>
      </c>
      <c r="AP104" s="71" t="e">
        <f t="shared" si="95"/>
        <v>#REF!</v>
      </c>
      <c r="AQ104" s="71" t="e">
        <f t="shared" si="95"/>
        <v>#REF!</v>
      </c>
      <c r="AR104" s="71" t="e">
        <f t="shared" si="95"/>
        <v>#REF!</v>
      </c>
      <c r="AS104" s="71" t="e">
        <f t="shared" si="95"/>
        <v>#REF!</v>
      </c>
      <c r="AT104" s="71" t="e">
        <f t="shared" si="95"/>
        <v>#REF!</v>
      </c>
      <c r="AU104" s="272" t="e">
        <f t="shared" si="95"/>
        <v>#REF!</v>
      </c>
      <c r="AV104" s="71" t="e">
        <f t="shared" si="95"/>
        <v>#REF!</v>
      </c>
      <c r="AW104" s="71" t="e">
        <f t="shared" si="95"/>
        <v>#REF!</v>
      </c>
      <c r="AX104" s="71" t="e">
        <f t="shared" si="95"/>
        <v>#REF!</v>
      </c>
      <c r="AY104" s="71" t="e">
        <f t="shared" si="95"/>
        <v>#REF!</v>
      </c>
      <c r="AZ104" s="71" t="e">
        <f t="shared" si="95"/>
        <v>#REF!</v>
      </c>
      <c r="BA104" s="71" t="e">
        <f t="shared" si="95"/>
        <v>#REF!</v>
      </c>
    </row>
    <row r="105" spans="1:53" ht="15.75" customHeight="1" x14ac:dyDescent="0.25">
      <c r="A105" s="69" t="s">
        <v>320</v>
      </c>
      <c r="B105" s="69" t="s">
        <v>407</v>
      </c>
      <c r="C105" s="70">
        <v>14</v>
      </c>
      <c r="D105" s="78" t="s">
        <v>430</v>
      </c>
      <c r="E105" s="76" t="s">
        <v>433</v>
      </c>
      <c r="F105" s="71">
        <f>'ICMM (Previous assessment)'!F105</f>
        <v>1</v>
      </c>
      <c r="G105" s="271">
        <f>IRMA!F105</f>
        <v>0</v>
      </c>
      <c r="H105" s="71">
        <f>TSM!F105</f>
        <v>0</v>
      </c>
      <c r="I105" s="71">
        <f>LBMA!F105</f>
        <v>0</v>
      </c>
      <c r="J105" s="71" t="str">
        <f>'CDDGMSC (Previous assessment)'!F105</f>
        <v>N/A</v>
      </c>
      <c r="K105" s="71">
        <f>'ITA Tin (Previous assessment)'!F105</f>
        <v>2</v>
      </c>
      <c r="L105" s="71">
        <f>'RMAP Tin &amp; Tantalum (previous a'!F105</f>
        <v>0</v>
      </c>
      <c r="M105" s="71">
        <f>'RMAP Tungsten'!F105</f>
        <v>0</v>
      </c>
      <c r="N105" s="71">
        <f>'RMAP Gold (previous assessment)'!F105</f>
        <v>0</v>
      </c>
      <c r="O105" s="71">
        <f>'RMAP Cobalt'!F105</f>
        <v>0</v>
      </c>
      <c r="P105" s="71">
        <f>'WGC-RGMPs (previous assessment)'!F105</f>
        <v>1</v>
      </c>
      <c r="Q105" s="71">
        <f>IFC!F105</f>
        <v>0</v>
      </c>
      <c r="R105" s="71">
        <f>'RMI ASM Cobalt'!F105</f>
        <v>0</v>
      </c>
      <c r="S105" s="71">
        <f>Fairmined!F105</f>
        <v>0</v>
      </c>
      <c r="T105" s="71">
        <f>'Fairtrade Gold (previous assess'!F105</f>
        <v>0</v>
      </c>
      <c r="U105" s="71">
        <f>'CRAFT 2.0 (Previous assessment)'!F105</f>
        <v>2</v>
      </c>
      <c r="V105" s="71">
        <f>'RMAP Agnostic'!F105</f>
        <v>0</v>
      </c>
      <c r="W105" s="71">
        <f>'RMI ESG (Previous assessment)'!F105</f>
        <v>0</v>
      </c>
      <c r="X105" s="71">
        <f>'ASI (Previous assessment)'!F105</f>
        <v>1</v>
      </c>
      <c r="Y105" s="71">
        <f>'GS4GG (Previous assessment)'!F104</f>
        <v>1</v>
      </c>
      <c r="Z105" s="72">
        <f>ResponsibleSteel!F105</f>
        <v>0</v>
      </c>
      <c r="AA105" s="71">
        <f>'SA8000'!G108</f>
        <v>0</v>
      </c>
      <c r="AB105" s="71" t="e">
        <f t="shared" ref="AB105:BA105" si="96">#REF!</f>
        <v>#REF!</v>
      </c>
      <c r="AC105" s="71" t="e">
        <f t="shared" si="96"/>
        <v>#REF!</v>
      </c>
      <c r="AD105" s="71" t="e">
        <f t="shared" si="96"/>
        <v>#REF!</v>
      </c>
      <c r="AE105" s="71" t="e">
        <f t="shared" si="96"/>
        <v>#REF!</v>
      </c>
      <c r="AF105" s="71" t="e">
        <f t="shared" si="96"/>
        <v>#REF!</v>
      </c>
      <c r="AG105" s="71" t="e">
        <f t="shared" si="96"/>
        <v>#REF!</v>
      </c>
      <c r="AH105" s="71" t="e">
        <f t="shared" si="96"/>
        <v>#REF!</v>
      </c>
      <c r="AI105" s="71" t="e">
        <f t="shared" si="96"/>
        <v>#REF!</v>
      </c>
      <c r="AJ105" s="71" t="e">
        <f t="shared" si="96"/>
        <v>#REF!</v>
      </c>
      <c r="AK105" s="72" t="e">
        <f t="shared" si="96"/>
        <v>#REF!</v>
      </c>
      <c r="AL105" s="71" t="e">
        <f t="shared" si="96"/>
        <v>#REF!</v>
      </c>
      <c r="AM105" s="71" t="e">
        <f t="shared" si="96"/>
        <v>#REF!</v>
      </c>
      <c r="AN105" s="71" t="e">
        <f t="shared" si="96"/>
        <v>#REF!</v>
      </c>
      <c r="AO105" s="71" t="e">
        <f t="shared" si="96"/>
        <v>#REF!</v>
      </c>
      <c r="AP105" s="71" t="e">
        <f t="shared" si="96"/>
        <v>#REF!</v>
      </c>
      <c r="AQ105" s="71" t="e">
        <f t="shared" si="96"/>
        <v>#REF!</v>
      </c>
      <c r="AR105" s="71" t="e">
        <f t="shared" si="96"/>
        <v>#REF!</v>
      </c>
      <c r="AS105" s="71" t="e">
        <f t="shared" si="96"/>
        <v>#REF!</v>
      </c>
      <c r="AT105" s="71" t="e">
        <f t="shared" si="96"/>
        <v>#REF!</v>
      </c>
      <c r="AU105" s="272" t="e">
        <f t="shared" si="96"/>
        <v>#REF!</v>
      </c>
      <c r="AV105" s="71" t="e">
        <f t="shared" si="96"/>
        <v>#REF!</v>
      </c>
      <c r="AW105" s="71" t="e">
        <f t="shared" si="96"/>
        <v>#REF!</v>
      </c>
      <c r="AX105" s="71" t="e">
        <f t="shared" si="96"/>
        <v>#REF!</v>
      </c>
      <c r="AY105" s="71" t="e">
        <f t="shared" si="96"/>
        <v>#REF!</v>
      </c>
      <c r="AZ105" s="71" t="e">
        <f t="shared" si="96"/>
        <v>#REF!</v>
      </c>
      <c r="BA105" s="71" t="e">
        <f t="shared" si="96"/>
        <v>#REF!</v>
      </c>
    </row>
    <row r="106" spans="1:53" ht="15.75" customHeight="1" x14ac:dyDescent="0.25">
      <c r="A106" s="69" t="s">
        <v>320</v>
      </c>
      <c r="B106" s="69" t="s">
        <v>407</v>
      </c>
      <c r="C106" s="70">
        <v>14</v>
      </c>
      <c r="D106" s="78" t="s">
        <v>430</v>
      </c>
      <c r="E106" s="76" t="s">
        <v>434</v>
      </c>
      <c r="F106" s="71">
        <f>'ICMM (Previous assessment)'!F106</f>
        <v>0</v>
      </c>
      <c r="G106" s="271">
        <f>IRMA!F106</f>
        <v>0</v>
      </c>
      <c r="H106" s="71">
        <f>TSM!F106</f>
        <v>0</v>
      </c>
      <c r="I106" s="71">
        <f>LBMA!F106</f>
        <v>0</v>
      </c>
      <c r="J106" s="71">
        <f>'CDDGMSC (Previous assessment)'!F106</f>
        <v>1</v>
      </c>
      <c r="K106" s="71">
        <f>'ITA Tin (Previous assessment)'!F106</f>
        <v>0</v>
      </c>
      <c r="L106" s="71">
        <f>'RMAP Tin &amp; Tantalum (previous a'!F106</f>
        <v>0</v>
      </c>
      <c r="M106" s="71">
        <f>'RMAP Tungsten'!F106</f>
        <v>0</v>
      </c>
      <c r="N106" s="71">
        <f>'RMAP Gold (previous assessment)'!F106</f>
        <v>0</v>
      </c>
      <c r="O106" s="71">
        <f>'RMAP Cobalt'!F106</f>
        <v>0</v>
      </c>
      <c r="P106" s="71">
        <f>'WGC-RGMPs (previous assessment)'!F106</f>
        <v>0</v>
      </c>
      <c r="Q106" s="71">
        <f>IFC!F106</f>
        <v>0</v>
      </c>
      <c r="R106" s="71">
        <f>'RMI ASM Cobalt'!F106</f>
        <v>0</v>
      </c>
      <c r="S106" s="71">
        <f>Fairmined!F106</f>
        <v>0</v>
      </c>
      <c r="T106" s="71">
        <f>'Fairtrade Gold (previous assess'!F106</f>
        <v>0</v>
      </c>
      <c r="U106" s="71">
        <f>'CRAFT 2.0 (Previous assessment)'!F106</f>
        <v>0</v>
      </c>
      <c r="V106" s="71">
        <f>'RMAP Agnostic'!F106</f>
        <v>0</v>
      </c>
      <c r="W106" s="71">
        <f>'RMI ESG (Previous assessment)'!F106</f>
        <v>0</v>
      </c>
      <c r="X106" s="71">
        <f>'ASI (Previous assessment)'!F106</f>
        <v>0</v>
      </c>
      <c r="Y106" s="71">
        <f>'GS4GG (Previous assessment)'!F106</f>
        <v>0</v>
      </c>
      <c r="Z106" s="72">
        <f>ResponsibleSteel!F106</f>
        <v>0</v>
      </c>
      <c r="AA106" s="71">
        <f>'SA8000'!G109</f>
        <v>0</v>
      </c>
      <c r="AB106" s="71" t="e">
        <f t="shared" ref="AB106:BA106" si="97">#REF!</f>
        <v>#REF!</v>
      </c>
      <c r="AC106" s="71" t="e">
        <f t="shared" si="97"/>
        <v>#REF!</v>
      </c>
      <c r="AD106" s="71" t="e">
        <f t="shared" si="97"/>
        <v>#REF!</v>
      </c>
      <c r="AE106" s="71" t="e">
        <f t="shared" si="97"/>
        <v>#REF!</v>
      </c>
      <c r="AF106" s="71" t="e">
        <f t="shared" si="97"/>
        <v>#REF!</v>
      </c>
      <c r="AG106" s="71" t="e">
        <f t="shared" si="97"/>
        <v>#REF!</v>
      </c>
      <c r="AH106" s="71" t="e">
        <f t="shared" si="97"/>
        <v>#REF!</v>
      </c>
      <c r="AI106" s="71" t="e">
        <f t="shared" si="97"/>
        <v>#REF!</v>
      </c>
      <c r="AJ106" s="71" t="e">
        <f t="shared" si="97"/>
        <v>#REF!</v>
      </c>
      <c r="AK106" s="72" t="e">
        <f t="shared" si="97"/>
        <v>#REF!</v>
      </c>
      <c r="AL106" s="71" t="e">
        <f t="shared" si="97"/>
        <v>#REF!</v>
      </c>
      <c r="AM106" s="71" t="e">
        <f t="shared" si="97"/>
        <v>#REF!</v>
      </c>
      <c r="AN106" s="71" t="e">
        <f t="shared" si="97"/>
        <v>#REF!</v>
      </c>
      <c r="AO106" s="71" t="e">
        <f t="shared" si="97"/>
        <v>#REF!</v>
      </c>
      <c r="AP106" s="71" t="e">
        <f t="shared" si="97"/>
        <v>#REF!</v>
      </c>
      <c r="AQ106" s="71" t="e">
        <f t="shared" si="97"/>
        <v>#REF!</v>
      </c>
      <c r="AR106" s="71" t="e">
        <f t="shared" si="97"/>
        <v>#REF!</v>
      </c>
      <c r="AS106" s="71" t="e">
        <f t="shared" si="97"/>
        <v>#REF!</v>
      </c>
      <c r="AT106" s="71" t="e">
        <f t="shared" si="97"/>
        <v>#REF!</v>
      </c>
      <c r="AU106" s="272" t="e">
        <f t="shared" si="97"/>
        <v>#REF!</v>
      </c>
      <c r="AV106" s="71" t="e">
        <f t="shared" si="97"/>
        <v>#REF!</v>
      </c>
      <c r="AW106" s="71" t="e">
        <f t="shared" si="97"/>
        <v>#REF!</v>
      </c>
      <c r="AX106" s="71" t="e">
        <f t="shared" si="97"/>
        <v>#REF!</v>
      </c>
      <c r="AY106" s="71" t="e">
        <f t="shared" si="97"/>
        <v>#REF!</v>
      </c>
      <c r="AZ106" s="71" t="e">
        <f t="shared" si="97"/>
        <v>#REF!</v>
      </c>
      <c r="BA106" s="71" t="e">
        <f t="shared" si="97"/>
        <v>#REF!</v>
      </c>
    </row>
    <row r="107" spans="1:53" ht="15.75" customHeight="1" x14ac:dyDescent="0.25">
      <c r="A107" s="69" t="s">
        <v>320</v>
      </c>
      <c r="B107" s="69" t="s">
        <v>407</v>
      </c>
      <c r="C107" s="70">
        <v>14</v>
      </c>
      <c r="D107" s="78" t="s">
        <v>430</v>
      </c>
      <c r="E107" s="76" t="s">
        <v>435</v>
      </c>
      <c r="F107" s="71">
        <f>'ICMM (Previous assessment)'!F107</f>
        <v>0</v>
      </c>
      <c r="G107" s="271">
        <f>IRMA!F107</f>
        <v>0</v>
      </c>
      <c r="H107" s="71">
        <f>TSM!F107</f>
        <v>0</v>
      </c>
      <c r="I107" s="71">
        <f>LBMA!F107</f>
        <v>0</v>
      </c>
      <c r="J107" s="71" t="str">
        <f>'CDDGMSC (Previous assessment)'!F107</f>
        <v>N/A</v>
      </c>
      <c r="K107" s="71">
        <f>'ITA Tin (Previous assessment)'!F107</f>
        <v>0</v>
      </c>
      <c r="L107" s="71">
        <f>'RMAP Tin &amp; Tantalum (previous a'!F107</f>
        <v>0</v>
      </c>
      <c r="M107" s="71">
        <f>'RMAP Tungsten'!F107</f>
        <v>0</v>
      </c>
      <c r="N107" s="71">
        <f>'RMAP Gold (previous assessment)'!F107</f>
        <v>0</v>
      </c>
      <c r="O107" s="71">
        <f>'RMAP Cobalt'!F107</f>
        <v>0</v>
      </c>
      <c r="P107" s="71">
        <f>'WGC-RGMPs (previous assessment)'!F107</f>
        <v>0</v>
      </c>
      <c r="Q107" s="71">
        <f>IFC!F107</f>
        <v>0</v>
      </c>
      <c r="R107" s="71">
        <f>'RMI ASM Cobalt'!F107</f>
        <v>0</v>
      </c>
      <c r="S107" s="71">
        <f>Fairmined!F107</f>
        <v>0</v>
      </c>
      <c r="T107" s="71">
        <f>'Fairtrade Gold (previous assess'!F107</f>
        <v>0</v>
      </c>
      <c r="U107" s="71">
        <f>'CRAFT 2.0 (Previous assessment)'!F107</f>
        <v>1</v>
      </c>
      <c r="V107" s="71">
        <f>'RMAP Agnostic'!F107</f>
        <v>0</v>
      </c>
      <c r="W107" s="71">
        <f>'RMI ESG (Previous assessment)'!F107</f>
        <v>0</v>
      </c>
      <c r="X107" s="71">
        <f>'ASI (Previous assessment)'!F107</f>
        <v>0</v>
      </c>
      <c r="Y107" s="71">
        <f>'GS4GG (Previous assessment)'!F107</f>
        <v>0</v>
      </c>
      <c r="Z107" s="72">
        <f>ResponsibleSteel!F107</f>
        <v>0</v>
      </c>
      <c r="AA107" s="71">
        <f>'SA8000'!G110</f>
        <v>0</v>
      </c>
      <c r="AB107" s="71" t="e">
        <f t="shared" ref="AB107:BA107" si="98">#REF!</f>
        <v>#REF!</v>
      </c>
      <c r="AC107" s="71" t="e">
        <f t="shared" si="98"/>
        <v>#REF!</v>
      </c>
      <c r="AD107" s="71" t="e">
        <f t="shared" si="98"/>
        <v>#REF!</v>
      </c>
      <c r="AE107" s="71" t="e">
        <f t="shared" si="98"/>
        <v>#REF!</v>
      </c>
      <c r="AF107" s="71" t="e">
        <f t="shared" si="98"/>
        <v>#REF!</v>
      </c>
      <c r="AG107" s="71" t="e">
        <f t="shared" si="98"/>
        <v>#REF!</v>
      </c>
      <c r="AH107" s="71" t="e">
        <f t="shared" si="98"/>
        <v>#REF!</v>
      </c>
      <c r="AI107" s="71" t="e">
        <f t="shared" si="98"/>
        <v>#REF!</v>
      </c>
      <c r="AJ107" s="71" t="e">
        <f t="shared" si="98"/>
        <v>#REF!</v>
      </c>
      <c r="AK107" s="72" t="e">
        <f t="shared" si="98"/>
        <v>#REF!</v>
      </c>
      <c r="AL107" s="71" t="e">
        <f t="shared" si="98"/>
        <v>#REF!</v>
      </c>
      <c r="AM107" s="71" t="e">
        <f t="shared" si="98"/>
        <v>#REF!</v>
      </c>
      <c r="AN107" s="71" t="e">
        <f t="shared" si="98"/>
        <v>#REF!</v>
      </c>
      <c r="AO107" s="71" t="e">
        <f t="shared" si="98"/>
        <v>#REF!</v>
      </c>
      <c r="AP107" s="71" t="e">
        <f t="shared" si="98"/>
        <v>#REF!</v>
      </c>
      <c r="AQ107" s="71" t="e">
        <f t="shared" si="98"/>
        <v>#REF!</v>
      </c>
      <c r="AR107" s="71" t="e">
        <f t="shared" si="98"/>
        <v>#REF!</v>
      </c>
      <c r="AS107" s="71" t="e">
        <f t="shared" si="98"/>
        <v>#REF!</v>
      </c>
      <c r="AT107" s="71" t="e">
        <f t="shared" si="98"/>
        <v>#REF!</v>
      </c>
      <c r="AU107" s="272" t="e">
        <f t="shared" si="98"/>
        <v>#REF!</v>
      </c>
      <c r="AV107" s="71" t="e">
        <f t="shared" si="98"/>
        <v>#REF!</v>
      </c>
      <c r="AW107" s="71" t="e">
        <f t="shared" si="98"/>
        <v>#REF!</v>
      </c>
      <c r="AX107" s="71" t="e">
        <f t="shared" si="98"/>
        <v>#REF!</v>
      </c>
      <c r="AY107" s="71" t="e">
        <f t="shared" si="98"/>
        <v>#REF!</v>
      </c>
      <c r="AZ107" s="71" t="e">
        <f t="shared" si="98"/>
        <v>#REF!</v>
      </c>
      <c r="BA107" s="71" t="e">
        <f t="shared" si="98"/>
        <v>#REF!</v>
      </c>
    </row>
    <row r="108" spans="1:53" ht="15.75" customHeight="1" x14ac:dyDescent="0.25">
      <c r="A108" s="69" t="s">
        <v>320</v>
      </c>
      <c r="B108" s="69" t="s">
        <v>407</v>
      </c>
      <c r="C108" s="70">
        <v>14</v>
      </c>
      <c r="D108" s="78" t="s">
        <v>430</v>
      </c>
      <c r="E108" s="76" t="s">
        <v>436</v>
      </c>
      <c r="F108" s="71">
        <f>'ICMM (Previous assessment)'!F108</f>
        <v>2</v>
      </c>
      <c r="G108" s="271">
        <f>IRMA!F108</f>
        <v>0</v>
      </c>
      <c r="H108" s="71">
        <f>TSM!F108</f>
        <v>0</v>
      </c>
      <c r="I108" s="71">
        <f>LBMA!F108</f>
        <v>0</v>
      </c>
      <c r="J108" s="71">
        <f>'CDDGMSC (Previous assessment)'!F108</f>
        <v>2</v>
      </c>
      <c r="K108" s="71">
        <f>'ITA Tin (Previous assessment)'!F108</f>
        <v>0</v>
      </c>
      <c r="L108" s="71">
        <f>'RMAP Tin &amp; Tantalum (previous a'!F108</f>
        <v>0</v>
      </c>
      <c r="M108" s="71">
        <f>'RMAP Tungsten'!F108</f>
        <v>0</v>
      </c>
      <c r="N108" s="71">
        <f>'RMAP Gold (previous assessment)'!F108</f>
        <v>0</v>
      </c>
      <c r="O108" s="71">
        <f>'RMAP Cobalt'!F108</f>
        <v>0</v>
      </c>
      <c r="P108" s="71">
        <f>'WGC-RGMPs (previous assessment)'!F108</f>
        <v>0</v>
      </c>
      <c r="Q108" s="71">
        <f>IFC!F108</f>
        <v>0</v>
      </c>
      <c r="R108" s="71">
        <f>'RMI ASM Cobalt'!F108</f>
        <v>0</v>
      </c>
      <c r="S108" s="71">
        <f>Fairmined!F108</f>
        <v>0</v>
      </c>
      <c r="T108" s="71">
        <f>'Fairtrade Gold (previous assess'!F108</f>
        <v>0</v>
      </c>
      <c r="U108" s="71">
        <f>'CRAFT 2.0 (Previous assessment)'!F108</f>
        <v>2</v>
      </c>
      <c r="V108" s="71">
        <f>'RMAP Agnostic'!F108</f>
        <v>0</v>
      </c>
      <c r="W108" s="71">
        <f>'RMI ESG (Previous assessment)'!F108</f>
        <v>0</v>
      </c>
      <c r="X108" s="71">
        <f>'ASI (Previous assessment)'!F108</f>
        <v>0</v>
      </c>
      <c r="Y108" s="71">
        <f>'GS4GG (Previous assessment)'!F108</f>
        <v>0</v>
      </c>
      <c r="Z108" s="72">
        <f>ResponsibleSteel!F108</f>
        <v>0</v>
      </c>
      <c r="AA108" s="71">
        <f>'SA8000'!G111</f>
        <v>0</v>
      </c>
      <c r="AB108" s="71" t="e">
        <f t="shared" ref="AB108:BA108" si="99">#REF!</f>
        <v>#REF!</v>
      </c>
      <c r="AC108" s="71" t="e">
        <f t="shared" si="99"/>
        <v>#REF!</v>
      </c>
      <c r="AD108" s="71" t="e">
        <f t="shared" si="99"/>
        <v>#REF!</v>
      </c>
      <c r="AE108" s="71" t="e">
        <f t="shared" si="99"/>
        <v>#REF!</v>
      </c>
      <c r="AF108" s="71" t="e">
        <f t="shared" si="99"/>
        <v>#REF!</v>
      </c>
      <c r="AG108" s="71" t="e">
        <f t="shared" si="99"/>
        <v>#REF!</v>
      </c>
      <c r="AH108" s="71" t="e">
        <f t="shared" si="99"/>
        <v>#REF!</v>
      </c>
      <c r="AI108" s="71" t="e">
        <f t="shared" si="99"/>
        <v>#REF!</v>
      </c>
      <c r="AJ108" s="71" t="e">
        <f t="shared" si="99"/>
        <v>#REF!</v>
      </c>
      <c r="AK108" s="72" t="e">
        <f t="shared" si="99"/>
        <v>#REF!</v>
      </c>
      <c r="AL108" s="71" t="e">
        <f t="shared" si="99"/>
        <v>#REF!</v>
      </c>
      <c r="AM108" s="71" t="e">
        <f t="shared" si="99"/>
        <v>#REF!</v>
      </c>
      <c r="AN108" s="71" t="e">
        <f t="shared" si="99"/>
        <v>#REF!</v>
      </c>
      <c r="AO108" s="71" t="e">
        <f t="shared" si="99"/>
        <v>#REF!</v>
      </c>
      <c r="AP108" s="71" t="e">
        <f t="shared" si="99"/>
        <v>#REF!</v>
      </c>
      <c r="AQ108" s="71" t="e">
        <f t="shared" si="99"/>
        <v>#REF!</v>
      </c>
      <c r="AR108" s="71" t="e">
        <f t="shared" si="99"/>
        <v>#REF!</v>
      </c>
      <c r="AS108" s="71" t="e">
        <f t="shared" si="99"/>
        <v>#REF!</v>
      </c>
      <c r="AT108" s="71" t="e">
        <f t="shared" si="99"/>
        <v>#REF!</v>
      </c>
      <c r="AU108" s="272" t="e">
        <f t="shared" si="99"/>
        <v>#REF!</v>
      </c>
      <c r="AV108" s="71" t="e">
        <f t="shared" si="99"/>
        <v>#REF!</v>
      </c>
      <c r="AW108" s="71" t="e">
        <f t="shared" si="99"/>
        <v>#REF!</v>
      </c>
      <c r="AX108" s="71" t="e">
        <f t="shared" si="99"/>
        <v>#REF!</v>
      </c>
      <c r="AY108" s="71" t="e">
        <f t="shared" si="99"/>
        <v>#REF!</v>
      </c>
      <c r="AZ108" s="71" t="e">
        <f t="shared" si="99"/>
        <v>#REF!</v>
      </c>
      <c r="BA108" s="71" t="e">
        <f t="shared" si="99"/>
        <v>#REF!</v>
      </c>
    </row>
    <row r="109" spans="1:53" ht="15.75" customHeight="1" x14ac:dyDescent="0.25">
      <c r="A109" s="69" t="s">
        <v>320</v>
      </c>
      <c r="B109" s="69" t="s">
        <v>407</v>
      </c>
      <c r="C109" s="70">
        <v>14</v>
      </c>
      <c r="D109" s="78" t="s">
        <v>430</v>
      </c>
      <c r="E109" s="76" t="s">
        <v>437</v>
      </c>
      <c r="F109" s="71">
        <f>'ICMM (Previous assessment)'!F109</f>
        <v>1</v>
      </c>
      <c r="G109" s="271">
        <f>IRMA!F109</f>
        <v>0</v>
      </c>
      <c r="H109" s="71">
        <f>TSM!F109</f>
        <v>0</v>
      </c>
      <c r="I109" s="71">
        <f>LBMA!F109</f>
        <v>0</v>
      </c>
      <c r="J109" s="71">
        <f>'CDDGMSC (Previous assessment)'!F109</f>
        <v>2</v>
      </c>
      <c r="K109" s="71">
        <f>'ITA Tin (Previous assessment)'!F109</f>
        <v>0</v>
      </c>
      <c r="L109" s="71">
        <f>'RMAP Tin &amp; Tantalum (previous a'!F109</f>
        <v>0</v>
      </c>
      <c r="M109" s="71">
        <f>'RMAP Tungsten'!F109</f>
        <v>0</v>
      </c>
      <c r="N109" s="71">
        <f>'RMAP Gold (previous assessment)'!F109</f>
        <v>0</v>
      </c>
      <c r="O109" s="71">
        <f>'RMAP Cobalt'!F109</f>
        <v>0</v>
      </c>
      <c r="P109" s="71">
        <f>'WGC-RGMPs (previous assessment)'!F109</f>
        <v>0</v>
      </c>
      <c r="Q109" s="71">
        <f>IFC!F109</f>
        <v>0</v>
      </c>
      <c r="R109" s="71">
        <f>'RMI ASM Cobalt'!F109</f>
        <v>0</v>
      </c>
      <c r="S109" s="71">
        <f>Fairmined!F109</f>
        <v>0</v>
      </c>
      <c r="T109" s="71">
        <f>'Fairtrade Gold (previous assess'!F109</f>
        <v>0</v>
      </c>
      <c r="U109" s="71">
        <f>'CRAFT 2.0 (Previous assessment)'!F109</f>
        <v>0</v>
      </c>
      <c r="V109" s="71">
        <f>'RMAP Agnostic'!F109</f>
        <v>0</v>
      </c>
      <c r="W109" s="71">
        <f>'RMI ESG (Previous assessment)'!F109</f>
        <v>0</v>
      </c>
      <c r="X109" s="71">
        <f>'ASI (Previous assessment)'!F109</f>
        <v>0</v>
      </c>
      <c r="Y109" s="71">
        <f>'GS4GG (Previous assessment)'!F109</f>
        <v>0</v>
      </c>
      <c r="Z109" s="72">
        <f>ResponsibleSteel!F109</f>
        <v>0</v>
      </c>
      <c r="AA109" s="71">
        <f>'SA8000'!G112</f>
        <v>0</v>
      </c>
      <c r="AB109" s="71" t="e">
        <f t="shared" ref="AB109:BA109" si="100">#REF!</f>
        <v>#REF!</v>
      </c>
      <c r="AC109" s="71" t="e">
        <f t="shared" si="100"/>
        <v>#REF!</v>
      </c>
      <c r="AD109" s="71" t="e">
        <f t="shared" si="100"/>
        <v>#REF!</v>
      </c>
      <c r="AE109" s="71" t="e">
        <f t="shared" si="100"/>
        <v>#REF!</v>
      </c>
      <c r="AF109" s="71" t="e">
        <f t="shared" si="100"/>
        <v>#REF!</v>
      </c>
      <c r="AG109" s="71" t="e">
        <f t="shared" si="100"/>
        <v>#REF!</v>
      </c>
      <c r="AH109" s="71" t="e">
        <f t="shared" si="100"/>
        <v>#REF!</v>
      </c>
      <c r="AI109" s="71" t="e">
        <f t="shared" si="100"/>
        <v>#REF!</v>
      </c>
      <c r="AJ109" s="71" t="e">
        <f t="shared" si="100"/>
        <v>#REF!</v>
      </c>
      <c r="AK109" s="72" t="e">
        <f t="shared" si="100"/>
        <v>#REF!</v>
      </c>
      <c r="AL109" s="71" t="e">
        <f t="shared" si="100"/>
        <v>#REF!</v>
      </c>
      <c r="AM109" s="71" t="e">
        <f t="shared" si="100"/>
        <v>#REF!</v>
      </c>
      <c r="AN109" s="71" t="e">
        <f t="shared" si="100"/>
        <v>#REF!</v>
      </c>
      <c r="AO109" s="71" t="e">
        <f t="shared" si="100"/>
        <v>#REF!</v>
      </c>
      <c r="AP109" s="71" t="e">
        <f t="shared" si="100"/>
        <v>#REF!</v>
      </c>
      <c r="AQ109" s="71" t="e">
        <f t="shared" si="100"/>
        <v>#REF!</v>
      </c>
      <c r="AR109" s="71" t="e">
        <f t="shared" si="100"/>
        <v>#REF!</v>
      </c>
      <c r="AS109" s="71" t="e">
        <f t="shared" si="100"/>
        <v>#REF!</v>
      </c>
      <c r="AT109" s="71" t="e">
        <f t="shared" si="100"/>
        <v>#REF!</v>
      </c>
      <c r="AU109" s="272" t="e">
        <f t="shared" si="100"/>
        <v>#REF!</v>
      </c>
      <c r="AV109" s="71" t="e">
        <f t="shared" si="100"/>
        <v>#REF!</v>
      </c>
      <c r="AW109" s="71" t="e">
        <f t="shared" si="100"/>
        <v>#REF!</v>
      </c>
      <c r="AX109" s="71" t="e">
        <f t="shared" si="100"/>
        <v>#REF!</v>
      </c>
      <c r="AY109" s="71" t="e">
        <f t="shared" si="100"/>
        <v>#REF!</v>
      </c>
      <c r="AZ109" s="71" t="e">
        <f t="shared" si="100"/>
        <v>#REF!</v>
      </c>
      <c r="BA109" s="71" t="e">
        <f t="shared" si="100"/>
        <v>#REF!</v>
      </c>
    </row>
    <row r="110" spans="1:53" ht="15.75" customHeight="1" x14ac:dyDescent="0.25">
      <c r="A110" s="69" t="s">
        <v>320</v>
      </c>
      <c r="B110" s="69" t="s">
        <v>407</v>
      </c>
      <c r="C110" s="70">
        <v>15</v>
      </c>
      <c r="D110" s="78" t="s">
        <v>438</v>
      </c>
      <c r="E110" s="76" t="s">
        <v>439</v>
      </c>
      <c r="F110" s="71">
        <f>'ICMM (Previous assessment)'!F110</f>
        <v>2</v>
      </c>
      <c r="G110" s="271">
        <f>IRMA!F110</f>
        <v>0</v>
      </c>
      <c r="H110" s="71">
        <f>TSM!F110</f>
        <v>0</v>
      </c>
      <c r="I110" s="71">
        <f>LBMA!F110</f>
        <v>0</v>
      </c>
      <c r="J110" s="71" t="str">
        <f>'CDDGMSC (Previous assessment)'!F110</f>
        <v>N/A</v>
      </c>
      <c r="K110" s="71">
        <f>'ITA Tin (Previous assessment)'!F110</f>
        <v>0</v>
      </c>
      <c r="L110" s="71">
        <f>'RMAP Tin &amp; Tantalum (previous a'!F110</f>
        <v>0</v>
      </c>
      <c r="M110" s="71">
        <f>'RMAP Tungsten'!F110</f>
        <v>0</v>
      </c>
      <c r="N110" s="71">
        <f>'RMAP Gold (previous assessment)'!F110</f>
        <v>0</v>
      </c>
      <c r="O110" s="71">
        <f>'RMAP Cobalt'!F110</f>
        <v>0</v>
      </c>
      <c r="P110" s="71">
        <f>'WGC-RGMPs (previous assessment)'!F110</f>
        <v>2</v>
      </c>
      <c r="Q110" s="71">
        <f>IFC!F110</f>
        <v>0</v>
      </c>
      <c r="R110" s="71">
        <f>'RMI ASM Cobalt'!F110</f>
        <v>0</v>
      </c>
      <c r="S110" s="71">
        <f>Fairmined!F110</f>
        <v>0</v>
      </c>
      <c r="T110" s="71">
        <f>'Fairtrade Gold (previous assess'!F110</f>
        <v>0</v>
      </c>
      <c r="U110" s="71">
        <f>'CRAFT 2.0 (Previous assessment)'!F110</f>
        <v>2</v>
      </c>
      <c r="V110" s="71">
        <f>'RMAP Agnostic'!F110</f>
        <v>0</v>
      </c>
      <c r="W110" s="71">
        <f>'RMI ESG (Previous assessment)'!F110</f>
        <v>0</v>
      </c>
      <c r="X110" s="71">
        <f>'ASI (Previous assessment)'!F110</f>
        <v>0</v>
      </c>
      <c r="Y110" s="71">
        <f>'GS4GG (Previous assessment)'!F110</f>
        <v>2</v>
      </c>
      <c r="Z110" s="72">
        <f>ResponsibleSteel!F110</f>
        <v>0</v>
      </c>
      <c r="AA110" s="71">
        <f>'SA8000'!G113</f>
        <v>0</v>
      </c>
      <c r="AB110" s="71" t="e">
        <f t="shared" ref="AB110:BA110" si="101">#REF!</f>
        <v>#REF!</v>
      </c>
      <c r="AC110" s="71" t="e">
        <f t="shared" si="101"/>
        <v>#REF!</v>
      </c>
      <c r="AD110" s="71" t="e">
        <f t="shared" si="101"/>
        <v>#REF!</v>
      </c>
      <c r="AE110" s="71" t="e">
        <f t="shared" si="101"/>
        <v>#REF!</v>
      </c>
      <c r="AF110" s="71" t="e">
        <f t="shared" si="101"/>
        <v>#REF!</v>
      </c>
      <c r="AG110" s="71" t="e">
        <f t="shared" si="101"/>
        <v>#REF!</v>
      </c>
      <c r="AH110" s="71" t="e">
        <f t="shared" si="101"/>
        <v>#REF!</v>
      </c>
      <c r="AI110" s="71" t="e">
        <f t="shared" si="101"/>
        <v>#REF!</v>
      </c>
      <c r="AJ110" s="71" t="e">
        <f t="shared" si="101"/>
        <v>#REF!</v>
      </c>
      <c r="AK110" s="72" t="e">
        <f t="shared" si="101"/>
        <v>#REF!</v>
      </c>
      <c r="AL110" s="71" t="e">
        <f t="shared" si="101"/>
        <v>#REF!</v>
      </c>
      <c r="AM110" s="71" t="e">
        <f t="shared" si="101"/>
        <v>#REF!</v>
      </c>
      <c r="AN110" s="71" t="e">
        <f t="shared" si="101"/>
        <v>#REF!</v>
      </c>
      <c r="AO110" s="71" t="e">
        <f t="shared" si="101"/>
        <v>#REF!</v>
      </c>
      <c r="AP110" s="71" t="e">
        <f t="shared" si="101"/>
        <v>#REF!</v>
      </c>
      <c r="AQ110" s="71" t="e">
        <f t="shared" si="101"/>
        <v>#REF!</v>
      </c>
      <c r="AR110" s="71" t="e">
        <f t="shared" si="101"/>
        <v>#REF!</v>
      </c>
      <c r="AS110" s="71" t="e">
        <f t="shared" si="101"/>
        <v>#REF!</v>
      </c>
      <c r="AT110" s="71" t="e">
        <f t="shared" si="101"/>
        <v>#REF!</v>
      </c>
      <c r="AU110" s="272" t="e">
        <f t="shared" si="101"/>
        <v>#REF!</v>
      </c>
      <c r="AV110" s="71" t="e">
        <f t="shared" si="101"/>
        <v>#REF!</v>
      </c>
      <c r="AW110" s="71" t="e">
        <f t="shared" si="101"/>
        <v>#REF!</v>
      </c>
      <c r="AX110" s="71" t="e">
        <f t="shared" si="101"/>
        <v>#REF!</v>
      </c>
      <c r="AY110" s="71" t="e">
        <f t="shared" si="101"/>
        <v>#REF!</v>
      </c>
      <c r="AZ110" s="71" t="e">
        <f t="shared" si="101"/>
        <v>#REF!</v>
      </c>
      <c r="BA110" s="71" t="e">
        <f t="shared" si="101"/>
        <v>#REF!</v>
      </c>
    </row>
    <row r="111" spans="1:53" ht="15.75" customHeight="1" x14ac:dyDescent="0.25">
      <c r="A111" s="69" t="s">
        <v>320</v>
      </c>
      <c r="B111" s="69" t="s">
        <v>407</v>
      </c>
      <c r="C111" s="70">
        <v>15</v>
      </c>
      <c r="D111" s="78" t="s">
        <v>438</v>
      </c>
      <c r="E111" s="76" t="s">
        <v>440</v>
      </c>
      <c r="F111" s="71">
        <f>'ICMM (Previous assessment)'!F111</f>
        <v>2</v>
      </c>
      <c r="G111" s="271">
        <f>IRMA!F111</f>
        <v>0</v>
      </c>
      <c r="H111" s="71">
        <f>TSM!F111</f>
        <v>0</v>
      </c>
      <c r="I111" s="71">
        <f>LBMA!F111</f>
        <v>0</v>
      </c>
      <c r="J111" s="71" t="str">
        <f>'CDDGMSC (Previous assessment)'!F111</f>
        <v>N/A</v>
      </c>
      <c r="K111" s="71">
        <f>'ITA Tin (Previous assessment)'!F111</f>
        <v>0</v>
      </c>
      <c r="L111" s="71">
        <f>'RMAP Tin &amp; Tantalum (previous a'!F111</f>
        <v>0</v>
      </c>
      <c r="M111" s="71">
        <f>'RMAP Tungsten'!F111</f>
        <v>0</v>
      </c>
      <c r="N111" s="71">
        <f>'RMAP Gold (previous assessment)'!F111</f>
        <v>0</v>
      </c>
      <c r="O111" s="71">
        <f>'RMAP Cobalt'!F111</f>
        <v>0</v>
      </c>
      <c r="P111" s="71">
        <f>'WGC-RGMPs (previous assessment)'!F111</f>
        <v>2</v>
      </c>
      <c r="Q111" s="71">
        <f>IFC!F111</f>
        <v>0</v>
      </c>
      <c r="R111" s="71">
        <f>'RMI ASM Cobalt'!F111</f>
        <v>0</v>
      </c>
      <c r="S111" s="71">
        <f>Fairmined!F111</f>
        <v>0</v>
      </c>
      <c r="T111" s="71">
        <f>'Fairtrade Gold (previous assess'!F111</f>
        <v>0</v>
      </c>
      <c r="U111" s="71">
        <f>'CRAFT 2.0 (Previous assessment)'!F111</f>
        <v>0</v>
      </c>
      <c r="V111" s="71">
        <f>'RMAP Agnostic'!F111</f>
        <v>0</v>
      </c>
      <c r="W111" s="71">
        <f>'RMI ESG (Previous assessment)'!F111</f>
        <v>0</v>
      </c>
      <c r="X111" s="71">
        <f>'ASI (Previous assessment)'!F111</f>
        <v>2</v>
      </c>
      <c r="Y111" s="71">
        <f>'GS4GG (Previous assessment)'!F111</f>
        <v>1</v>
      </c>
      <c r="Z111" s="72">
        <f>ResponsibleSteel!F111</f>
        <v>0</v>
      </c>
      <c r="AA111" s="71">
        <f>'SA8000'!G114</f>
        <v>0</v>
      </c>
      <c r="AB111" s="71" t="e">
        <f t="shared" ref="AB111:BA111" si="102">#REF!</f>
        <v>#REF!</v>
      </c>
      <c r="AC111" s="71" t="e">
        <f t="shared" si="102"/>
        <v>#REF!</v>
      </c>
      <c r="AD111" s="71" t="e">
        <f t="shared" si="102"/>
        <v>#REF!</v>
      </c>
      <c r="AE111" s="71" t="e">
        <f t="shared" si="102"/>
        <v>#REF!</v>
      </c>
      <c r="AF111" s="71" t="e">
        <f t="shared" si="102"/>
        <v>#REF!</v>
      </c>
      <c r="AG111" s="71" t="e">
        <f t="shared" si="102"/>
        <v>#REF!</v>
      </c>
      <c r="AH111" s="71" t="e">
        <f t="shared" si="102"/>
        <v>#REF!</v>
      </c>
      <c r="AI111" s="71" t="e">
        <f t="shared" si="102"/>
        <v>#REF!</v>
      </c>
      <c r="AJ111" s="71" t="e">
        <f t="shared" si="102"/>
        <v>#REF!</v>
      </c>
      <c r="AK111" s="72" t="e">
        <f t="shared" si="102"/>
        <v>#REF!</v>
      </c>
      <c r="AL111" s="71" t="e">
        <f t="shared" si="102"/>
        <v>#REF!</v>
      </c>
      <c r="AM111" s="71" t="e">
        <f t="shared" si="102"/>
        <v>#REF!</v>
      </c>
      <c r="AN111" s="71" t="e">
        <f t="shared" si="102"/>
        <v>#REF!</v>
      </c>
      <c r="AO111" s="71" t="e">
        <f t="shared" si="102"/>
        <v>#REF!</v>
      </c>
      <c r="AP111" s="71" t="e">
        <f t="shared" si="102"/>
        <v>#REF!</v>
      </c>
      <c r="AQ111" s="71" t="e">
        <f t="shared" si="102"/>
        <v>#REF!</v>
      </c>
      <c r="AR111" s="71" t="e">
        <f t="shared" si="102"/>
        <v>#REF!</v>
      </c>
      <c r="AS111" s="71" t="e">
        <f t="shared" si="102"/>
        <v>#REF!</v>
      </c>
      <c r="AT111" s="71" t="e">
        <f t="shared" si="102"/>
        <v>#REF!</v>
      </c>
      <c r="AU111" s="272" t="e">
        <f t="shared" si="102"/>
        <v>#REF!</v>
      </c>
      <c r="AV111" s="71" t="e">
        <f t="shared" si="102"/>
        <v>#REF!</v>
      </c>
      <c r="AW111" s="71" t="e">
        <f t="shared" si="102"/>
        <v>#REF!</v>
      </c>
      <c r="AX111" s="71" t="e">
        <f t="shared" si="102"/>
        <v>#REF!</v>
      </c>
      <c r="AY111" s="71" t="e">
        <f t="shared" si="102"/>
        <v>#REF!</v>
      </c>
      <c r="AZ111" s="71" t="e">
        <f t="shared" si="102"/>
        <v>#REF!</v>
      </c>
      <c r="BA111" s="71" t="e">
        <f t="shared" si="102"/>
        <v>#REF!</v>
      </c>
    </row>
    <row r="112" spans="1:53" ht="15.75" customHeight="1" x14ac:dyDescent="0.25">
      <c r="A112" s="69" t="s">
        <v>320</v>
      </c>
      <c r="B112" s="69" t="s">
        <v>407</v>
      </c>
      <c r="C112" s="70">
        <v>15</v>
      </c>
      <c r="D112" s="78" t="s">
        <v>438</v>
      </c>
      <c r="E112" s="76" t="s">
        <v>441</v>
      </c>
      <c r="F112" s="71">
        <f>'ICMM (Previous assessment)'!F112</f>
        <v>1</v>
      </c>
      <c r="G112" s="271">
        <f>IRMA!F112</f>
        <v>0</v>
      </c>
      <c r="H112" s="71">
        <f>TSM!F112</f>
        <v>0</v>
      </c>
      <c r="I112" s="71">
        <f>LBMA!F112</f>
        <v>0</v>
      </c>
      <c r="J112" s="71">
        <f>'CDDGMSC (Previous assessment)'!F112</f>
        <v>2</v>
      </c>
      <c r="K112" s="71">
        <f>'ITA Tin (Previous assessment)'!F112</f>
        <v>0</v>
      </c>
      <c r="L112" s="71">
        <f>'RMAP Tin &amp; Tantalum (previous a'!F112</f>
        <v>0</v>
      </c>
      <c r="M112" s="71">
        <f>'RMAP Tungsten'!F112</f>
        <v>0</v>
      </c>
      <c r="N112" s="71">
        <f>'RMAP Gold (previous assessment)'!F112</f>
        <v>0</v>
      </c>
      <c r="O112" s="71">
        <f>'RMAP Cobalt'!F112</f>
        <v>0</v>
      </c>
      <c r="P112" s="71">
        <f>'WGC-RGMPs (previous assessment)'!F112</f>
        <v>0</v>
      </c>
      <c r="Q112" s="71">
        <f>IFC!F112</f>
        <v>0</v>
      </c>
      <c r="R112" s="71">
        <f>'RMI ASM Cobalt'!F112</f>
        <v>0</v>
      </c>
      <c r="S112" s="71">
        <f>Fairmined!F112</f>
        <v>0</v>
      </c>
      <c r="T112" s="71">
        <f>'Fairtrade Gold (previous assess'!F112</f>
        <v>0</v>
      </c>
      <c r="U112" s="71">
        <f>'CRAFT 2.0 (Previous assessment)'!F112</f>
        <v>0</v>
      </c>
      <c r="V112" s="71">
        <f>'RMAP Agnostic'!F112</f>
        <v>0</v>
      </c>
      <c r="W112" s="71">
        <f>'RMI ESG (Previous assessment)'!F112</f>
        <v>0</v>
      </c>
      <c r="X112" s="71">
        <f>'ASI (Previous assessment)'!F112</f>
        <v>0</v>
      </c>
      <c r="Y112" s="71">
        <f>'GS4GG (Previous assessment)'!F112</f>
        <v>0</v>
      </c>
      <c r="Z112" s="72">
        <f>ResponsibleSteel!F112</f>
        <v>0</v>
      </c>
      <c r="AA112" s="71">
        <f>'SA8000'!G115</f>
        <v>0</v>
      </c>
      <c r="AB112" s="71" t="e">
        <f t="shared" ref="AB112:BA112" si="103">#REF!</f>
        <v>#REF!</v>
      </c>
      <c r="AC112" s="71" t="e">
        <f t="shared" si="103"/>
        <v>#REF!</v>
      </c>
      <c r="AD112" s="71" t="e">
        <f t="shared" si="103"/>
        <v>#REF!</v>
      </c>
      <c r="AE112" s="71" t="e">
        <f t="shared" si="103"/>
        <v>#REF!</v>
      </c>
      <c r="AF112" s="71" t="e">
        <f t="shared" si="103"/>
        <v>#REF!</v>
      </c>
      <c r="AG112" s="71" t="e">
        <f t="shared" si="103"/>
        <v>#REF!</v>
      </c>
      <c r="AH112" s="71" t="e">
        <f t="shared" si="103"/>
        <v>#REF!</v>
      </c>
      <c r="AI112" s="71" t="e">
        <f t="shared" si="103"/>
        <v>#REF!</v>
      </c>
      <c r="AJ112" s="71" t="e">
        <f t="shared" si="103"/>
        <v>#REF!</v>
      </c>
      <c r="AK112" s="72" t="e">
        <f t="shared" si="103"/>
        <v>#REF!</v>
      </c>
      <c r="AL112" s="71" t="e">
        <f t="shared" si="103"/>
        <v>#REF!</v>
      </c>
      <c r="AM112" s="71" t="e">
        <f t="shared" si="103"/>
        <v>#REF!</v>
      </c>
      <c r="AN112" s="71" t="e">
        <f t="shared" si="103"/>
        <v>#REF!</v>
      </c>
      <c r="AO112" s="71" t="e">
        <f t="shared" si="103"/>
        <v>#REF!</v>
      </c>
      <c r="AP112" s="71" t="e">
        <f t="shared" si="103"/>
        <v>#REF!</v>
      </c>
      <c r="AQ112" s="71" t="e">
        <f t="shared" si="103"/>
        <v>#REF!</v>
      </c>
      <c r="AR112" s="71" t="e">
        <f t="shared" si="103"/>
        <v>#REF!</v>
      </c>
      <c r="AS112" s="71" t="e">
        <f t="shared" si="103"/>
        <v>#REF!</v>
      </c>
      <c r="AT112" s="71" t="e">
        <f t="shared" si="103"/>
        <v>#REF!</v>
      </c>
      <c r="AU112" s="272" t="e">
        <f t="shared" si="103"/>
        <v>#REF!</v>
      </c>
      <c r="AV112" s="71" t="e">
        <f t="shared" si="103"/>
        <v>#REF!</v>
      </c>
      <c r="AW112" s="71" t="e">
        <f t="shared" si="103"/>
        <v>#REF!</v>
      </c>
      <c r="AX112" s="71" t="e">
        <f t="shared" si="103"/>
        <v>#REF!</v>
      </c>
      <c r="AY112" s="71" t="e">
        <f t="shared" si="103"/>
        <v>#REF!</v>
      </c>
      <c r="AZ112" s="71" t="e">
        <f t="shared" si="103"/>
        <v>#REF!</v>
      </c>
      <c r="BA112" s="71" t="e">
        <f t="shared" si="103"/>
        <v>#REF!</v>
      </c>
    </row>
    <row r="113" spans="1:53" ht="15.75" customHeight="1" x14ac:dyDescent="0.25">
      <c r="A113" s="69" t="s">
        <v>320</v>
      </c>
      <c r="B113" s="69" t="s">
        <v>407</v>
      </c>
      <c r="C113" s="70">
        <v>16</v>
      </c>
      <c r="D113" s="78" t="s">
        <v>442</v>
      </c>
      <c r="E113" s="76" t="s">
        <v>443</v>
      </c>
      <c r="F113" s="71">
        <f>'ICMM (Previous assessment)'!F113</f>
        <v>0</v>
      </c>
      <c r="G113" s="271">
        <f>IRMA!F113</f>
        <v>0</v>
      </c>
      <c r="H113" s="71">
        <f>TSM!F113</f>
        <v>0</v>
      </c>
      <c r="I113" s="71">
        <f>LBMA!F113</f>
        <v>0</v>
      </c>
      <c r="J113" s="71" t="str">
        <f>'CDDGMSC (Previous assessment)'!F113</f>
        <v>N/A</v>
      </c>
      <c r="K113" s="71">
        <f>'ITA Tin (Previous assessment)'!F113</f>
        <v>0</v>
      </c>
      <c r="L113" s="71">
        <f>'RMAP Tin &amp; Tantalum (previous a'!F113</f>
        <v>0</v>
      </c>
      <c r="M113" s="71">
        <f>'RMAP Tungsten'!F113</f>
        <v>0</v>
      </c>
      <c r="N113" s="71">
        <f>'RMAP Gold (previous assessment)'!F113</f>
        <v>0</v>
      </c>
      <c r="O113" s="71">
        <f>'RMAP Cobalt'!F113</f>
        <v>0</v>
      </c>
      <c r="P113" s="71">
        <f>'WGC-RGMPs (previous assessment)'!F113</f>
        <v>1</v>
      </c>
      <c r="Q113" s="71">
        <f>IFC!F113</f>
        <v>0</v>
      </c>
      <c r="R113" s="71">
        <f>'RMI ASM Cobalt'!F113</f>
        <v>0</v>
      </c>
      <c r="S113" s="71">
        <f>Fairmined!F113</f>
        <v>0</v>
      </c>
      <c r="T113" s="71">
        <f>'Fairtrade Gold (previous assess'!F113</f>
        <v>0</v>
      </c>
      <c r="U113" s="71">
        <f>'CRAFT 2.0 (Previous assessment)'!F113</f>
        <v>2</v>
      </c>
      <c r="V113" s="71">
        <f>'RMAP Agnostic'!F113</f>
        <v>0</v>
      </c>
      <c r="W113" s="71">
        <f>'RMI ESG (Previous assessment)'!F113</f>
        <v>0</v>
      </c>
      <c r="X113" s="71">
        <f>'ASI (Previous assessment)'!F113</f>
        <v>0</v>
      </c>
      <c r="Y113" s="71">
        <f>'GS4GG (Previous assessment)'!F113</f>
        <v>0</v>
      </c>
      <c r="Z113" s="72">
        <f>ResponsibleSteel!F113</f>
        <v>0</v>
      </c>
      <c r="AA113" s="71">
        <f>'SA8000'!G116</f>
        <v>0</v>
      </c>
      <c r="AB113" s="71" t="e">
        <f t="shared" ref="AB113:BA113" si="104">#REF!</f>
        <v>#REF!</v>
      </c>
      <c r="AC113" s="71" t="e">
        <f t="shared" si="104"/>
        <v>#REF!</v>
      </c>
      <c r="AD113" s="71" t="e">
        <f t="shared" si="104"/>
        <v>#REF!</v>
      </c>
      <c r="AE113" s="71" t="e">
        <f t="shared" si="104"/>
        <v>#REF!</v>
      </c>
      <c r="AF113" s="71" t="e">
        <f t="shared" si="104"/>
        <v>#REF!</v>
      </c>
      <c r="AG113" s="71" t="e">
        <f t="shared" si="104"/>
        <v>#REF!</v>
      </c>
      <c r="AH113" s="71" t="e">
        <f t="shared" si="104"/>
        <v>#REF!</v>
      </c>
      <c r="AI113" s="71" t="e">
        <f t="shared" si="104"/>
        <v>#REF!</v>
      </c>
      <c r="AJ113" s="71" t="e">
        <f t="shared" si="104"/>
        <v>#REF!</v>
      </c>
      <c r="AK113" s="72" t="e">
        <f t="shared" si="104"/>
        <v>#REF!</v>
      </c>
      <c r="AL113" s="71" t="e">
        <f t="shared" si="104"/>
        <v>#REF!</v>
      </c>
      <c r="AM113" s="71" t="e">
        <f t="shared" si="104"/>
        <v>#REF!</v>
      </c>
      <c r="AN113" s="71" t="e">
        <f t="shared" si="104"/>
        <v>#REF!</v>
      </c>
      <c r="AO113" s="71" t="e">
        <f t="shared" si="104"/>
        <v>#REF!</v>
      </c>
      <c r="AP113" s="71" t="e">
        <f t="shared" si="104"/>
        <v>#REF!</v>
      </c>
      <c r="AQ113" s="71" t="e">
        <f t="shared" si="104"/>
        <v>#REF!</v>
      </c>
      <c r="AR113" s="71" t="e">
        <f t="shared" si="104"/>
        <v>#REF!</v>
      </c>
      <c r="AS113" s="71" t="e">
        <f t="shared" si="104"/>
        <v>#REF!</v>
      </c>
      <c r="AT113" s="71" t="e">
        <f t="shared" si="104"/>
        <v>#REF!</v>
      </c>
      <c r="AU113" s="272" t="e">
        <f t="shared" si="104"/>
        <v>#REF!</v>
      </c>
      <c r="AV113" s="71" t="e">
        <f t="shared" si="104"/>
        <v>#REF!</v>
      </c>
      <c r="AW113" s="71" t="e">
        <f t="shared" si="104"/>
        <v>#REF!</v>
      </c>
      <c r="AX113" s="71" t="e">
        <f t="shared" si="104"/>
        <v>#REF!</v>
      </c>
      <c r="AY113" s="71" t="e">
        <f t="shared" si="104"/>
        <v>#REF!</v>
      </c>
      <c r="AZ113" s="71" t="e">
        <f t="shared" si="104"/>
        <v>#REF!</v>
      </c>
      <c r="BA113" s="71" t="e">
        <f t="shared" si="104"/>
        <v>#REF!</v>
      </c>
    </row>
    <row r="114" spans="1:53" ht="15.75" customHeight="1" x14ac:dyDescent="0.25">
      <c r="A114" s="69" t="s">
        <v>320</v>
      </c>
      <c r="B114" s="69" t="s">
        <v>407</v>
      </c>
      <c r="C114" s="70">
        <v>16</v>
      </c>
      <c r="D114" s="78" t="s">
        <v>442</v>
      </c>
      <c r="E114" s="76" t="s">
        <v>444</v>
      </c>
      <c r="F114" s="71">
        <f>'ICMM (Previous assessment)'!F114</f>
        <v>1</v>
      </c>
      <c r="G114" s="271">
        <f>IRMA!F114</f>
        <v>0</v>
      </c>
      <c r="H114" s="71">
        <f>TSM!F114</f>
        <v>0</v>
      </c>
      <c r="I114" s="71">
        <f>LBMA!F114</f>
        <v>0</v>
      </c>
      <c r="J114" s="71" t="str">
        <f>'CDDGMSC (Previous assessment)'!F114</f>
        <v>N/A</v>
      </c>
      <c r="K114" s="71">
        <f>'ITA Tin (Previous assessment)'!F114</f>
        <v>1</v>
      </c>
      <c r="L114" s="71">
        <f>'RMAP Tin &amp; Tantalum (previous a'!F114</f>
        <v>0</v>
      </c>
      <c r="M114" s="71">
        <f>'RMAP Tungsten'!F114</f>
        <v>0</v>
      </c>
      <c r="N114" s="71">
        <f>'RMAP Gold (previous assessment)'!F114</f>
        <v>0</v>
      </c>
      <c r="O114" s="71">
        <f>'RMAP Cobalt'!F114</f>
        <v>0</v>
      </c>
      <c r="P114" s="71">
        <f>'WGC-RGMPs (previous assessment)'!F114</f>
        <v>1</v>
      </c>
      <c r="Q114" s="71">
        <f>IFC!F114</f>
        <v>0</v>
      </c>
      <c r="R114" s="71">
        <f>'RMI ASM Cobalt'!F114</f>
        <v>0</v>
      </c>
      <c r="S114" s="71">
        <f>Fairmined!F114</f>
        <v>0</v>
      </c>
      <c r="T114" s="71">
        <f>'Fairtrade Gold (previous assess'!F114</f>
        <v>0</v>
      </c>
      <c r="U114" s="71">
        <f>'CRAFT 2.0 (Previous assessment)'!F114</f>
        <v>1</v>
      </c>
      <c r="V114" s="71">
        <f>'RMAP Agnostic'!F114</f>
        <v>0</v>
      </c>
      <c r="W114" s="71">
        <f>'RMI ESG (Previous assessment)'!F114</f>
        <v>0</v>
      </c>
      <c r="X114" s="71">
        <f>'ASI (Previous assessment)'!F114</f>
        <v>1</v>
      </c>
      <c r="Y114" s="71">
        <f>'GS4GG (Previous assessment)'!F114</f>
        <v>0</v>
      </c>
      <c r="Z114" s="72">
        <f>ResponsibleSteel!F114</f>
        <v>0</v>
      </c>
      <c r="AA114" s="71">
        <f>'SA8000'!G117</f>
        <v>0</v>
      </c>
      <c r="AB114" s="71" t="e">
        <f t="shared" ref="AB114:BA114" si="105">#REF!</f>
        <v>#REF!</v>
      </c>
      <c r="AC114" s="71" t="e">
        <f t="shared" si="105"/>
        <v>#REF!</v>
      </c>
      <c r="AD114" s="71" t="e">
        <f t="shared" si="105"/>
        <v>#REF!</v>
      </c>
      <c r="AE114" s="71" t="e">
        <f t="shared" si="105"/>
        <v>#REF!</v>
      </c>
      <c r="AF114" s="71" t="e">
        <f t="shared" si="105"/>
        <v>#REF!</v>
      </c>
      <c r="AG114" s="71" t="e">
        <f t="shared" si="105"/>
        <v>#REF!</v>
      </c>
      <c r="AH114" s="71" t="e">
        <f t="shared" si="105"/>
        <v>#REF!</v>
      </c>
      <c r="AI114" s="71" t="e">
        <f t="shared" si="105"/>
        <v>#REF!</v>
      </c>
      <c r="AJ114" s="71" t="e">
        <f t="shared" si="105"/>
        <v>#REF!</v>
      </c>
      <c r="AK114" s="72" t="e">
        <f t="shared" si="105"/>
        <v>#REF!</v>
      </c>
      <c r="AL114" s="71" t="e">
        <f t="shared" si="105"/>
        <v>#REF!</v>
      </c>
      <c r="AM114" s="71" t="e">
        <f t="shared" si="105"/>
        <v>#REF!</v>
      </c>
      <c r="AN114" s="71" t="e">
        <f t="shared" si="105"/>
        <v>#REF!</v>
      </c>
      <c r="AO114" s="71" t="e">
        <f t="shared" si="105"/>
        <v>#REF!</v>
      </c>
      <c r="AP114" s="71" t="e">
        <f t="shared" si="105"/>
        <v>#REF!</v>
      </c>
      <c r="AQ114" s="71" t="e">
        <f t="shared" si="105"/>
        <v>#REF!</v>
      </c>
      <c r="AR114" s="71" t="e">
        <f t="shared" si="105"/>
        <v>#REF!</v>
      </c>
      <c r="AS114" s="71" t="e">
        <f t="shared" si="105"/>
        <v>#REF!</v>
      </c>
      <c r="AT114" s="71" t="e">
        <f t="shared" si="105"/>
        <v>#REF!</v>
      </c>
      <c r="AU114" s="272" t="e">
        <f t="shared" si="105"/>
        <v>#REF!</v>
      </c>
      <c r="AV114" s="71" t="e">
        <f t="shared" si="105"/>
        <v>#REF!</v>
      </c>
      <c r="AW114" s="71" t="e">
        <f t="shared" si="105"/>
        <v>#REF!</v>
      </c>
      <c r="AX114" s="71" t="e">
        <f t="shared" si="105"/>
        <v>#REF!</v>
      </c>
      <c r="AY114" s="71" t="e">
        <f t="shared" si="105"/>
        <v>#REF!</v>
      </c>
      <c r="AZ114" s="71" t="e">
        <f t="shared" si="105"/>
        <v>#REF!</v>
      </c>
      <c r="BA114" s="71" t="e">
        <f t="shared" si="105"/>
        <v>#REF!</v>
      </c>
    </row>
    <row r="115" spans="1:53" ht="15.75" customHeight="1" x14ac:dyDescent="0.25">
      <c r="A115" s="69" t="s">
        <v>320</v>
      </c>
      <c r="B115" s="69" t="s">
        <v>407</v>
      </c>
      <c r="C115" s="70">
        <v>16</v>
      </c>
      <c r="D115" s="78" t="s">
        <v>442</v>
      </c>
      <c r="E115" s="76" t="s">
        <v>445</v>
      </c>
      <c r="F115" s="71">
        <f>'ICMM (Previous assessment)'!F115</f>
        <v>1</v>
      </c>
      <c r="G115" s="271">
        <f>IRMA!F115</f>
        <v>0</v>
      </c>
      <c r="H115" s="71">
        <f>TSM!F115</f>
        <v>0</v>
      </c>
      <c r="I115" s="71">
        <f>LBMA!F115</f>
        <v>0</v>
      </c>
      <c r="J115" s="71" t="str">
        <f>'CDDGMSC (Previous assessment)'!F115</f>
        <v>N/A</v>
      </c>
      <c r="K115" s="71">
        <f>'ITA Tin (Previous assessment)'!F115</f>
        <v>1</v>
      </c>
      <c r="L115" s="71">
        <f>'RMAP Tin &amp; Tantalum (previous a'!F115</f>
        <v>0</v>
      </c>
      <c r="M115" s="71">
        <f>'RMAP Tungsten'!F115</f>
        <v>0</v>
      </c>
      <c r="N115" s="71">
        <f>'RMAP Gold (previous assessment)'!F115</f>
        <v>0</v>
      </c>
      <c r="O115" s="71">
        <f>'RMAP Cobalt'!F115</f>
        <v>0</v>
      </c>
      <c r="P115" s="71">
        <f>'WGC-RGMPs (previous assessment)'!F115</f>
        <v>0</v>
      </c>
      <c r="Q115" s="71">
        <f>IFC!F115</f>
        <v>0</v>
      </c>
      <c r="R115" s="71">
        <f>'RMI ASM Cobalt'!F115</f>
        <v>0</v>
      </c>
      <c r="S115" s="71">
        <f>Fairmined!F115</f>
        <v>0</v>
      </c>
      <c r="T115" s="71">
        <f>'Fairtrade Gold (previous assess'!F115</f>
        <v>0</v>
      </c>
      <c r="U115" s="71">
        <f>'CRAFT 2.0 (Previous assessment)'!F115</f>
        <v>1</v>
      </c>
      <c r="V115" s="71">
        <f>'RMAP Agnostic'!F115</f>
        <v>0</v>
      </c>
      <c r="W115" s="71">
        <f>'RMI ESG (Previous assessment)'!F115</f>
        <v>0</v>
      </c>
      <c r="X115" s="71">
        <f>'ASI (Previous assessment)'!F115</f>
        <v>2</v>
      </c>
      <c r="Y115" s="71">
        <f>'GS4GG (Previous assessment)'!F115</f>
        <v>0</v>
      </c>
      <c r="Z115" s="72">
        <f>ResponsibleSteel!F115</f>
        <v>0</v>
      </c>
      <c r="AA115" s="71">
        <f>'SA8000'!G118</f>
        <v>0</v>
      </c>
      <c r="AB115" s="71" t="e">
        <f t="shared" ref="AB115:BA115" si="106">#REF!</f>
        <v>#REF!</v>
      </c>
      <c r="AC115" s="71" t="e">
        <f t="shared" si="106"/>
        <v>#REF!</v>
      </c>
      <c r="AD115" s="71" t="e">
        <f t="shared" si="106"/>
        <v>#REF!</v>
      </c>
      <c r="AE115" s="71" t="e">
        <f t="shared" si="106"/>
        <v>#REF!</v>
      </c>
      <c r="AF115" s="71" t="e">
        <f t="shared" si="106"/>
        <v>#REF!</v>
      </c>
      <c r="AG115" s="71" t="e">
        <f t="shared" si="106"/>
        <v>#REF!</v>
      </c>
      <c r="AH115" s="71" t="e">
        <f t="shared" si="106"/>
        <v>#REF!</v>
      </c>
      <c r="AI115" s="71" t="e">
        <f t="shared" si="106"/>
        <v>#REF!</v>
      </c>
      <c r="AJ115" s="71" t="e">
        <f t="shared" si="106"/>
        <v>#REF!</v>
      </c>
      <c r="AK115" s="72" t="e">
        <f t="shared" si="106"/>
        <v>#REF!</v>
      </c>
      <c r="AL115" s="71" t="e">
        <f t="shared" si="106"/>
        <v>#REF!</v>
      </c>
      <c r="AM115" s="71" t="e">
        <f t="shared" si="106"/>
        <v>#REF!</v>
      </c>
      <c r="AN115" s="71" t="e">
        <f t="shared" si="106"/>
        <v>#REF!</v>
      </c>
      <c r="AO115" s="71" t="e">
        <f t="shared" si="106"/>
        <v>#REF!</v>
      </c>
      <c r="AP115" s="71" t="e">
        <f t="shared" si="106"/>
        <v>#REF!</v>
      </c>
      <c r="AQ115" s="71" t="e">
        <f t="shared" si="106"/>
        <v>#REF!</v>
      </c>
      <c r="AR115" s="71" t="e">
        <f t="shared" si="106"/>
        <v>#REF!</v>
      </c>
      <c r="AS115" s="71" t="e">
        <f t="shared" si="106"/>
        <v>#REF!</v>
      </c>
      <c r="AT115" s="71" t="e">
        <f t="shared" si="106"/>
        <v>#REF!</v>
      </c>
      <c r="AU115" s="272" t="e">
        <f t="shared" si="106"/>
        <v>#REF!</v>
      </c>
      <c r="AV115" s="71" t="e">
        <f t="shared" si="106"/>
        <v>#REF!</v>
      </c>
      <c r="AW115" s="71" t="e">
        <f t="shared" si="106"/>
        <v>#REF!</v>
      </c>
      <c r="AX115" s="71" t="e">
        <f t="shared" si="106"/>
        <v>#REF!</v>
      </c>
      <c r="AY115" s="71" t="e">
        <f t="shared" si="106"/>
        <v>#REF!</v>
      </c>
      <c r="AZ115" s="71" t="e">
        <f t="shared" si="106"/>
        <v>#REF!</v>
      </c>
      <c r="BA115" s="71" t="e">
        <f t="shared" si="106"/>
        <v>#REF!</v>
      </c>
    </row>
    <row r="116" spans="1:53" ht="15.75" customHeight="1" x14ac:dyDescent="0.25">
      <c r="A116" s="69" t="s">
        <v>320</v>
      </c>
      <c r="B116" s="69" t="s">
        <v>407</v>
      </c>
      <c r="C116" s="70">
        <v>16</v>
      </c>
      <c r="D116" s="78" t="s">
        <v>442</v>
      </c>
      <c r="E116" s="76" t="s">
        <v>446</v>
      </c>
      <c r="F116" s="71">
        <f>'ICMM (Previous assessment)'!F116</f>
        <v>1</v>
      </c>
      <c r="G116" s="271">
        <f>IRMA!F116</f>
        <v>0</v>
      </c>
      <c r="H116" s="71">
        <f>TSM!F116</f>
        <v>0</v>
      </c>
      <c r="I116" s="71">
        <f>LBMA!F116</f>
        <v>0</v>
      </c>
      <c r="J116" s="71" t="str">
        <f>'CDDGMSC (Previous assessment)'!F116</f>
        <v>N/A</v>
      </c>
      <c r="K116" s="71">
        <f>'ITA Tin (Previous assessment)'!F116</f>
        <v>1</v>
      </c>
      <c r="L116" s="71">
        <f>'RMAP Tin &amp; Tantalum (previous a'!F116</f>
        <v>0</v>
      </c>
      <c r="M116" s="71">
        <f>'RMAP Tungsten'!F116</f>
        <v>0</v>
      </c>
      <c r="N116" s="71">
        <f>'RMAP Gold (previous assessment)'!F116</f>
        <v>0</v>
      </c>
      <c r="O116" s="71">
        <f>'RMAP Cobalt'!F116</f>
        <v>0</v>
      </c>
      <c r="P116" s="71">
        <f>'WGC-RGMPs (previous assessment)'!F116</f>
        <v>1</v>
      </c>
      <c r="Q116" s="71">
        <f>IFC!F116</f>
        <v>0</v>
      </c>
      <c r="R116" s="71">
        <f>'RMI ASM Cobalt'!F116</f>
        <v>0</v>
      </c>
      <c r="S116" s="71">
        <f>Fairmined!F116</f>
        <v>0</v>
      </c>
      <c r="T116" s="71">
        <f>'Fairtrade Gold (previous assess'!F116</f>
        <v>0</v>
      </c>
      <c r="U116" s="71">
        <f>'CRAFT 2.0 (Previous assessment)'!F116</f>
        <v>1</v>
      </c>
      <c r="V116" s="71">
        <f>'RMAP Agnostic'!F116</f>
        <v>0</v>
      </c>
      <c r="W116" s="71">
        <f>'RMI ESG (Previous assessment)'!F116</f>
        <v>0</v>
      </c>
      <c r="X116" s="71">
        <f>'ASI (Previous assessment)'!F116</f>
        <v>2</v>
      </c>
      <c r="Y116" s="71">
        <f>'GS4GG (Previous assessment)'!F116</f>
        <v>0</v>
      </c>
      <c r="Z116" s="72">
        <f>ResponsibleSteel!F116</f>
        <v>0</v>
      </c>
      <c r="AA116" s="71">
        <f>'SA8000'!G119</f>
        <v>0</v>
      </c>
      <c r="AB116" s="71" t="e">
        <f t="shared" ref="AB116:BA116" si="107">#REF!</f>
        <v>#REF!</v>
      </c>
      <c r="AC116" s="71" t="e">
        <f t="shared" si="107"/>
        <v>#REF!</v>
      </c>
      <c r="AD116" s="71" t="e">
        <f t="shared" si="107"/>
        <v>#REF!</v>
      </c>
      <c r="AE116" s="71" t="e">
        <f t="shared" si="107"/>
        <v>#REF!</v>
      </c>
      <c r="AF116" s="71" t="e">
        <f t="shared" si="107"/>
        <v>#REF!</v>
      </c>
      <c r="AG116" s="71" t="e">
        <f t="shared" si="107"/>
        <v>#REF!</v>
      </c>
      <c r="AH116" s="71" t="e">
        <f t="shared" si="107"/>
        <v>#REF!</v>
      </c>
      <c r="AI116" s="71" t="e">
        <f t="shared" si="107"/>
        <v>#REF!</v>
      </c>
      <c r="AJ116" s="71" t="e">
        <f t="shared" si="107"/>
        <v>#REF!</v>
      </c>
      <c r="AK116" s="72" t="e">
        <f t="shared" si="107"/>
        <v>#REF!</v>
      </c>
      <c r="AL116" s="71" t="e">
        <f t="shared" si="107"/>
        <v>#REF!</v>
      </c>
      <c r="AM116" s="71" t="e">
        <f t="shared" si="107"/>
        <v>#REF!</v>
      </c>
      <c r="AN116" s="71" t="e">
        <f t="shared" si="107"/>
        <v>#REF!</v>
      </c>
      <c r="AO116" s="71" t="e">
        <f t="shared" si="107"/>
        <v>#REF!</v>
      </c>
      <c r="AP116" s="71" t="e">
        <f t="shared" si="107"/>
        <v>#REF!</v>
      </c>
      <c r="AQ116" s="71" t="e">
        <f t="shared" si="107"/>
        <v>#REF!</v>
      </c>
      <c r="AR116" s="71" t="e">
        <f t="shared" si="107"/>
        <v>#REF!</v>
      </c>
      <c r="AS116" s="71" t="e">
        <f t="shared" si="107"/>
        <v>#REF!</v>
      </c>
      <c r="AT116" s="71" t="e">
        <f t="shared" si="107"/>
        <v>#REF!</v>
      </c>
      <c r="AU116" s="272" t="e">
        <f t="shared" si="107"/>
        <v>#REF!</v>
      </c>
      <c r="AV116" s="71" t="e">
        <f t="shared" si="107"/>
        <v>#REF!</v>
      </c>
      <c r="AW116" s="71" t="e">
        <f t="shared" si="107"/>
        <v>#REF!</v>
      </c>
      <c r="AX116" s="71" t="e">
        <f t="shared" si="107"/>
        <v>#REF!</v>
      </c>
      <c r="AY116" s="71" t="e">
        <f t="shared" si="107"/>
        <v>#REF!</v>
      </c>
      <c r="AZ116" s="71" t="e">
        <f t="shared" si="107"/>
        <v>#REF!</v>
      </c>
      <c r="BA116" s="71" t="e">
        <f t="shared" si="107"/>
        <v>#REF!</v>
      </c>
    </row>
    <row r="117" spans="1:53" ht="15.75" customHeight="1" x14ac:dyDescent="0.25">
      <c r="A117" s="69" t="s">
        <v>320</v>
      </c>
      <c r="B117" s="69" t="s">
        <v>407</v>
      </c>
      <c r="C117" s="70">
        <v>16</v>
      </c>
      <c r="D117" s="78" t="s">
        <v>442</v>
      </c>
      <c r="E117" s="76" t="s">
        <v>447</v>
      </c>
      <c r="F117" s="71">
        <f>'ICMM (Previous assessment)'!F117</f>
        <v>0</v>
      </c>
      <c r="G117" s="271">
        <f>IRMA!F117</f>
        <v>0</v>
      </c>
      <c r="H117" s="71">
        <f>TSM!F117</f>
        <v>0</v>
      </c>
      <c r="I117" s="71">
        <f>LBMA!F117</f>
        <v>0</v>
      </c>
      <c r="J117" s="71" t="str">
        <f>'CDDGMSC (Previous assessment)'!F117</f>
        <v>N/A</v>
      </c>
      <c r="K117" s="71">
        <f>'ITA Tin (Previous assessment)'!F117</f>
        <v>0</v>
      </c>
      <c r="L117" s="71">
        <f>'RMAP Tin &amp; Tantalum (previous a'!F117</f>
        <v>0</v>
      </c>
      <c r="M117" s="71">
        <f>'RMAP Tungsten'!F117</f>
        <v>0</v>
      </c>
      <c r="N117" s="71">
        <f>'RMAP Gold (previous assessment)'!F117</f>
        <v>0</v>
      </c>
      <c r="O117" s="71">
        <f>'RMAP Cobalt'!F117</f>
        <v>0</v>
      </c>
      <c r="P117" s="71">
        <f>'WGC-RGMPs (previous assessment)'!F117</f>
        <v>0</v>
      </c>
      <c r="Q117" s="71">
        <f>IFC!F117</f>
        <v>0</v>
      </c>
      <c r="R117" s="71">
        <f>'RMI ASM Cobalt'!F117</f>
        <v>0</v>
      </c>
      <c r="S117" s="71">
        <f>Fairmined!F117</f>
        <v>0</v>
      </c>
      <c r="T117" s="71">
        <f>'Fairtrade Gold (previous assess'!F117</f>
        <v>0</v>
      </c>
      <c r="U117" s="71">
        <f>'CRAFT 2.0 (Previous assessment)'!F117</f>
        <v>0</v>
      </c>
      <c r="V117" s="71">
        <f>'RMAP Agnostic'!F117</f>
        <v>0</v>
      </c>
      <c r="W117" s="71">
        <f>'RMI ESG (Previous assessment)'!F117</f>
        <v>0</v>
      </c>
      <c r="X117" s="71">
        <f>'ASI (Previous assessment)'!F117</f>
        <v>0</v>
      </c>
      <c r="Y117" s="71">
        <f>'GS4GG (Previous assessment)'!F117</f>
        <v>0</v>
      </c>
      <c r="Z117" s="72">
        <f>ResponsibleSteel!F117</f>
        <v>0</v>
      </c>
      <c r="AA117" s="71">
        <f>'SA8000'!G120</f>
        <v>0</v>
      </c>
      <c r="AB117" s="71" t="e">
        <f t="shared" ref="AB117:BA117" si="108">#REF!</f>
        <v>#REF!</v>
      </c>
      <c r="AC117" s="71" t="e">
        <f t="shared" si="108"/>
        <v>#REF!</v>
      </c>
      <c r="AD117" s="71" t="e">
        <f t="shared" si="108"/>
        <v>#REF!</v>
      </c>
      <c r="AE117" s="71" t="e">
        <f t="shared" si="108"/>
        <v>#REF!</v>
      </c>
      <c r="AF117" s="71" t="e">
        <f t="shared" si="108"/>
        <v>#REF!</v>
      </c>
      <c r="AG117" s="71" t="e">
        <f t="shared" si="108"/>
        <v>#REF!</v>
      </c>
      <c r="AH117" s="71" t="e">
        <f t="shared" si="108"/>
        <v>#REF!</v>
      </c>
      <c r="AI117" s="71" t="e">
        <f t="shared" si="108"/>
        <v>#REF!</v>
      </c>
      <c r="AJ117" s="71" t="e">
        <f t="shared" si="108"/>
        <v>#REF!</v>
      </c>
      <c r="AK117" s="72" t="e">
        <f t="shared" si="108"/>
        <v>#REF!</v>
      </c>
      <c r="AL117" s="71" t="e">
        <f t="shared" si="108"/>
        <v>#REF!</v>
      </c>
      <c r="AM117" s="71" t="e">
        <f t="shared" si="108"/>
        <v>#REF!</v>
      </c>
      <c r="AN117" s="71" t="e">
        <f t="shared" si="108"/>
        <v>#REF!</v>
      </c>
      <c r="AO117" s="71" t="e">
        <f t="shared" si="108"/>
        <v>#REF!</v>
      </c>
      <c r="AP117" s="71" t="e">
        <f t="shared" si="108"/>
        <v>#REF!</v>
      </c>
      <c r="AQ117" s="71" t="e">
        <f t="shared" si="108"/>
        <v>#REF!</v>
      </c>
      <c r="AR117" s="71" t="e">
        <f t="shared" si="108"/>
        <v>#REF!</v>
      </c>
      <c r="AS117" s="71" t="e">
        <f t="shared" si="108"/>
        <v>#REF!</v>
      </c>
      <c r="AT117" s="71" t="e">
        <f t="shared" si="108"/>
        <v>#REF!</v>
      </c>
      <c r="AU117" s="272" t="e">
        <f t="shared" si="108"/>
        <v>#REF!</v>
      </c>
      <c r="AV117" s="71" t="e">
        <f t="shared" si="108"/>
        <v>#REF!</v>
      </c>
      <c r="AW117" s="71" t="e">
        <f t="shared" si="108"/>
        <v>#REF!</v>
      </c>
      <c r="AX117" s="71" t="e">
        <f t="shared" si="108"/>
        <v>#REF!</v>
      </c>
      <c r="AY117" s="71" t="e">
        <f t="shared" si="108"/>
        <v>#REF!</v>
      </c>
      <c r="AZ117" s="71" t="e">
        <f t="shared" si="108"/>
        <v>#REF!</v>
      </c>
      <c r="BA117" s="71" t="e">
        <f t="shared" si="108"/>
        <v>#REF!</v>
      </c>
    </row>
    <row r="118" spans="1:53" ht="15.75" customHeight="1" x14ac:dyDescent="0.25">
      <c r="A118" s="69" t="s">
        <v>320</v>
      </c>
      <c r="B118" s="69" t="s">
        <v>407</v>
      </c>
      <c r="C118" s="70">
        <v>16</v>
      </c>
      <c r="D118" s="78" t="s">
        <v>442</v>
      </c>
      <c r="E118" s="76" t="s">
        <v>448</v>
      </c>
      <c r="F118" s="71">
        <f>'ICMM (Previous assessment)'!F118</f>
        <v>0</v>
      </c>
      <c r="G118" s="271">
        <f>IRMA!F118</f>
        <v>0</v>
      </c>
      <c r="H118" s="71">
        <f>TSM!F118</f>
        <v>0</v>
      </c>
      <c r="I118" s="71">
        <f>LBMA!F118</f>
        <v>0</v>
      </c>
      <c r="J118" s="71">
        <f>'CDDGMSC (Previous assessment)'!F118</f>
        <v>1</v>
      </c>
      <c r="K118" s="71">
        <f>'ITA Tin (Previous assessment)'!F118</f>
        <v>0</v>
      </c>
      <c r="L118" s="71">
        <f>'RMAP Tin &amp; Tantalum (previous a'!F118</f>
        <v>0</v>
      </c>
      <c r="M118" s="71">
        <f>'RMAP Tungsten'!F118</f>
        <v>0</v>
      </c>
      <c r="N118" s="71">
        <f>'RMAP Gold (previous assessment)'!F118</f>
        <v>0</v>
      </c>
      <c r="O118" s="71">
        <f>'RMAP Cobalt'!F118</f>
        <v>0</v>
      </c>
      <c r="P118" s="71">
        <f>'WGC-RGMPs (previous assessment)'!F118</f>
        <v>0</v>
      </c>
      <c r="Q118" s="71">
        <f>IFC!F118</f>
        <v>0</v>
      </c>
      <c r="R118" s="71">
        <f>'RMI ASM Cobalt'!F118</f>
        <v>0</v>
      </c>
      <c r="S118" s="71">
        <f>Fairmined!F118</f>
        <v>0</v>
      </c>
      <c r="T118" s="71">
        <f>'Fairtrade Gold (previous assess'!F118</f>
        <v>0</v>
      </c>
      <c r="U118" s="71" t="e">
        <f>#REF!</f>
        <v>#REF!</v>
      </c>
      <c r="V118" s="71">
        <f>'RMAP Agnostic'!F118</f>
        <v>0</v>
      </c>
      <c r="W118" s="71">
        <f>'RMI ESG (Previous assessment)'!F118</f>
        <v>0</v>
      </c>
      <c r="X118" s="71">
        <f>'ASI (Previous assessment)'!F118</f>
        <v>0</v>
      </c>
      <c r="Y118" s="71">
        <f>'GS4GG (Previous assessment)'!F118</f>
        <v>0</v>
      </c>
      <c r="Z118" s="72">
        <f>ResponsibleSteel!F118</f>
        <v>0</v>
      </c>
      <c r="AA118" s="71">
        <f>'SA8000'!G121</f>
        <v>0</v>
      </c>
      <c r="AB118" s="71" t="e">
        <f t="shared" ref="AB118:BA118" si="109">#REF!</f>
        <v>#REF!</v>
      </c>
      <c r="AC118" s="71" t="e">
        <f t="shared" si="109"/>
        <v>#REF!</v>
      </c>
      <c r="AD118" s="71" t="e">
        <f t="shared" si="109"/>
        <v>#REF!</v>
      </c>
      <c r="AE118" s="71" t="e">
        <f t="shared" si="109"/>
        <v>#REF!</v>
      </c>
      <c r="AF118" s="71" t="e">
        <f t="shared" si="109"/>
        <v>#REF!</v>
      </c>
      <c r="AG118" s="71" t="e">
        <f t="shared" si="109"/>
        <v>#REF!</v>
      </c>
      <c r="AH118" s="71" t="e">
        <f t="shared" si="109"/>
        <v>#REF!</v>
      </c>
      <c r="AI118" s="71" t="e">
        <f t="shared" si="109"/>
        <v>#REF!</v>
      </c>
      <c r="AJ118" s="71" t="e">
        <f t="shared" si="109"/>
        <v>#REF!</v>
      </c>
      <c r="AK118" s="72" t="e">
        <f t="shared" si="109"/>
        <v>#REF!</v>
      </c>
      <c r="AL118" s="71" t="e">
        <f t="shared" si="109"/>
        <v>#REF!</v>
      </c>
      <c r="AM118" s="71" t="e">
        <f t="shared" si="109"/>
        <v>#REF!</v>
      </c>
      <c r="AN118" s="71" t="e">
        <f t="shared" si="109"/>
        <v>#REF!</v>
      </c>
      <c r="AO118" s="71" t="e">
        <f t="shared" si="109"/>
        <v>#REF!</v>
      </c>
      <c r="AP118" s="71" t="e">
        <f t="shared" si="109"/>
        <v>#REF!</v>
      </c>
      <c r="AQ118" s="71" t="e">
        <f t="shared" si="109"/>
        <v>#REF!</v>
      </c>
      <c r="AR118" s="71" t="e">
        <f t="shared" si="109"/>
        <v>#REF!</v>
      </c>
      <c r="AS118" s="71" t="e">
        <f t="shared" si="109"/>
        <v>#REF!</v>
      </c>
      <c r="AT118" s="71" t="e">
        <f t="shared" si="109"/>
        <v>#REF!</v>
      </c>
      <c r="AU118" s="272" t="e">
        <f t="shared" si="109"/>
        <v>#REF!</v>
      </c>
      <c r="AV118" s="71" t="e">
        <f t="shared" si="109"/>
        <v>#REF!</v>
      </c>
      <c r="AW118" s="71" t="e">
        <f t="shared" si="109"/>
        <v>#REF!</v>
      </c>
      <c r="AX118" s="71" t="e">
        <f t="shared" si="109"/>
        <v>#REF!</v>
      </c>
      <c r="AY118" s="71" t="e">
        <f t="shared" si="109"/>
        <v>#REF!</v>
      </c>
      <c r="AZ118" s="71" t="e">
        <f t="shared" si="109"/>
        <v>#REF!</v>
      </c>
      <c r="BA118" s="71" t="e">
        <f t="shared" si="109"/>
        <v>#REF!</v>
      </c>
    </row>
    <row r="119" spans="1:53" ht="15.75" customHeight="1" x14ac:dyDescent="0.25">
      <c r="A119" s="69" t="s">
        <v>320</v>
      </c>
      <c r="B119" s="69" t="s">
        <v>407</v>
      </c>
      <c r="C119" s="70">
        <v>16</v>
      </c>
      <c r="D119" s="78" t="s">
        <v>442</v>
      </c>
      <c r="E119" s="76" t="s">
        <v>449</v>
      </c>
      <c r="F119" s="71">
        <f>'ICMM (Previous assessment)'!F119</f>
        <v>0</v>
      </c>
      <c r="G119" s="271">
        <f>IRMA!F119</f>
        <v>0</v>
      </c>
      <c r="H119" s="71">
        <f>TSM!F119</f>
        <v>0</v>
      </c>
      <c r="I119" s="71">
        <f>LBMA!F119</f>
        <v>0</v>
      </c>
      <c r="J119" s="71" t="str">
        <f>'CDDGMSC (Previous assessment)'!F119</f>
        <v>N/A</v>
      </c>
      <c r="K119" s="71">
        <f>'ITA Tin (Previous assessment)'!F119</f>
        <v>0</v>
      </c>
      <c r="L119" s="71">
        <f>'RMAP Tin &amp; Tantalum (previous a'!F119</f>
        <v>0</v>
      </c>
      <c r="M119" s="71">
        <f>'RMAP Tungsten'!F119</f>
        <v>0</v>
      </c>
      <c r="N119" s="71">
        <f>'RMAP Gold (previous assessment)'!F119</f>
        <v>0</v>
      </c>
      <c r="O119" s="71">
        <f>'RMAP Cobalt'!F119</f>
        <v>0</v>
      </c>
      <c r="P119" s="71">
        <f>'WGC-RGMPs (previous assessment)'!F119</f>
        <v>0</v>
      </c>
      <c r="Q119" s="71">
        <f>IFC!F119</f>
        <v>0</v>
      </c>
      <c r="R119" s="71">
        <f>'RMI ASM Cobalt'!F119</f>
        <v>0</v>
      </c>
      <c r="S119" s="71">
        <f>Fairmined!F119</f>
        <v>0</v>
      </c>
      <c r="T119" s="71">
        <f>'Fairtrade Gold (previous assess'!F119</f>
        <v>0</v>
      </c>
      <c r="U119" s="71">
        <f>'CRAFT 2.0 (Previous assessment)'!F118</f>
        <v>0</v>
      </c>
      <c r="V119" s="71">
        <f>'RMAP Agnostic'!F119</f>
        <v>0</v>
      </c>
      <c r="W119" s="71">
        <f>'RMI ESG (Previous assessment)'!F119</f>
        <v>0</v>
      </c>
      <c r="X119" s="71">
        <f>'ASI (Previous assessment)'!F119</f>
        <v>1</v>
      </c>
      <c r="Y119" s="71">
        <f>'GS4GG (Previous assessment)'!F119</f>
        <v>0</v>
      </c>
      <c r="Z119" s="72">
        <f>ResponsibleSteel!F119</f>
        <v>0</v>
      </c>
      <c r="AA119" s="71">
        <f>'SA8000'!G122</f>
        <v>0</v>
      </c>
      <c r="AB119" s="71" t="e">
        <f t="shared" ref="AB119:BA119" si="110">#REF!</f>
        <v>#REF!</v>
      </c>
      <c r="AC119" s="71" t="e">
        <f t="shared" si="110"/>
        <v>#REF!</v>
      </c>
      <c r="AD119" s="71" t="e">
        <f t="shared" si="110"/>
        <v>#REF!</v>
      </c>
      <c r="AE119" s="71" t="e">
        <f t="shared" si="110"/>
        <v>#REF!</v>
      </c>
      <c r="AF119" s="71" t="e">
        <f t="shared" si="110"/>
        <v>#REF!</v>
      </c>
      <c r="AG119" s="71" t="e">
        <f t="shared" si="110"/>
        <v>#REF!</v>
      </c>
      <c r="AH119" s="71" t="e">
        <f t="shared" si="110"/>
        <v>#REF!</v>
      </c>
      <c r="AI119" s="71" t="e">
        <f t="shared" si="110"/>
        <v>#REF!</v>
      </c>
      <c r="AJ119" s="71" t="e">
        <f t="shared" si="110"/>
        <v>#REF!</v>
      </c>
      <c r="AK119" s="72" t="e">
        <f t="shared" si="110"/>
        <v>#REF!</v>
      </c>
      <c r="AL119" s="71" t="e">
        <f t="shared" si="110"/>
        <v>#REF!</v>
      </c>
      <c r="AM119" s="71" t="e">
        <f t="shared" si="110"/>
        <v>#REF!</v>
      </c>
      <c r="AN119" s="71" t="e">
        <f t="shared" si="110"/>
        <v>#REF!</v>
      </c>
      <c r="AO119" s="71" t="e">
        <f t="shared" si="110"/>
        <v>#REF!</v>
      </c>
      <c r="AP119" s="71" t="e">
        <f t="shared" si="110"/>
        <v>#REF!</v>
      </c>
      <c r="AQ119" s="71" t="e">
        <f t="shared" si="110"/>
        <v>#REF!</v>
      </c>
      <c r="AR119" s="71" t="e">
        <f t="shared" si="110"/>
        <v>#REF!</v>
      </c>
      <c r="AS119" s="71" t="e">
        <f t="shared" si="110"/>
        <v>#REF!</v>
      </c>
      <c r="AT119" s="71" t="e">
        <f t="shared" si="110"/>
        <v>#REF!</v>
      </c>
      <c r="AU119" s="272" t="e">
        <f t="shared" si="110"/>
        <v>#REF!</v>
      </c>
      <c r="AV119" s="71" t="e">
        <f t="shared" si="110"/>
        <v>#REF!</v>
      </c>
      <c r="AW119" s="71" t="e">
        <f t="shared" si="110"/>
        <v>#REF!</v>
      </c>
      <c r="AX119" s="71" t="e">
        <f t="shared" si="110"/>
        <v>#REF!</v>
      </c>
      <c r="AY119" s="71" t="e">
        <f t="shared" si="110"/>
        <v>#REF!</v>
      </c>
      <c r="AZ119" s="71" t="e">
        <f t="shared" si="110"/>
        <v>#REF!</v>
      </c>
      <c r="BA119" s="71" t="e">
        <f t="shared" si="110"/>
        <v>#REF!</v>
      </c>
    </row>
    <row r="120" spans="1:53" ht="15.75" customHeight="1" x14ac:dyDescent="0.25">
      <c r="A120" s="69" t="s">
        <v>320</v>
      </c>
      <c r="B120" s="69" t="s">
        <v>407</v>
      </c>
      <c r="C120" s="70">
        <v>16</v>
      </c>
      <c r="D120" s="78" t="s">
        <v>442</v>
      </c>
      <c r="E120" s="76" t="s">
        <v>450</v>
      </c>
      <c r="F120" s="71">
        <f>'ICMM (Previous assessment)'!F120</f>
        <v>1</v>
      </c>
      <c r="G120" s="271">
        <f>IRMA!F120</f>
        <v>0</v>
      </c>
      <c r="H120" s="71">
        <f>TSM!F120</f>
        <v>0</v>
      </c>
      <c r="I120" s="71">
        <f>LBMA!F120</f>
        <v>0</v>
      </c>
      <c r="J120" s="71" t="str">
        <f>'CDDGMSC (Previous assessment)'!F120</f>
        <v>N/A</v>
      </c>
      <c r="K120" s="71">
        <f>'ITA Tin (Previous assessment)'!F120</f>
        <v>0</v>
      </c>
      <c r="L120" s="71">
        <f>'RMAP Tin &amp; Tantalum (previous a'!F120</f>
        <v>0</v>
      </c>
      <c r="M120" s="71">
        <f>'RMAP Tungsten'!F120</f>
        <v>0</v>
      </c>
      <c r="N120" s="71">
        <f>'RMAP Gold (previous assessment)'!F120</f>
        <v>0</v>
      </c>
      <c r="O120" s="71">
        <f>'RMAP Cobalt'!F120</f>
        <v>0</v>
      </c>
      <c r="P120" s="71">
        <f>'WGC-RGMPs (previous assessment)'!F120</f>
        <v>0</v>
      </c>
      <c r="Q120" s="71">
        <f>IFC!F120</f>
        <v>0</v>
      </c>
      <c r="R120" s="71">
        <f>'RMI ASM Cobalt'!F120</f>
        <v>0</v>
      </c>
      <c r="S120" s="71">
        <f>Fairmined!F120</f>
        <v>0</v>
      </c>
      <c r="T120" s="71">
        <f>'Fairtrade Gold (previous assess'!F120</f>
        <v>0</v>
      </c>
      <c r="U120" s="71">
        <f>'CRAFT 2.0 (Previous assessment)'!F120</f>
        <v>0</v>
      </c>
      <c r="V120" s="71">
        <f>'RMAP Agnostic'!F120</f>
        <v>0</v>
      </c>
      <c r="W120" s="71">
        <f>'RMI ESG (Previous assessment)'!F120</f>
        <v>0</v>
      </c>
      <c r="X120" s="71">
        <f>'ASI (Previous assessment)'!F120</f>
        <v>1</v>
      </c>
      <c r="Y120" s="71">
        <f>'GS4GG (Previous assessment)'!F120</f>
        <v>0</v>
      </c>
      <c r="Z120" s="72">
        <f>ResponsibleSteel!F120</f>
        <v>0</v>
      </c>
      <c r="AA120" s="71">
        <f>'SA8000'!G123</f>
        <v>0</v>
      </c>
      <c r="AB120" s="71" t="e">
        <f t="shared" ref="AB120:BA120" si="111">#REF!</f>
        <v>#REF!</v>
      </c>
      <c r="AC120" s="71" t="e">
        <f t="shared" si="111"/>
        <v>#REF!</v>
      </c>
      <c r="AD120" s="71" t="e">
        <f t="shared" si="111"/>
        <v>#REF!</v>
      </c>
      <c r="AE120" s="71" t="e">
        <f t="shared" si="111"/>
        <v>#REF!</v>
      </c>
      <c r="AF120" s="71" t="e">
        <f t="shared" si="111"/>
        <v>#REF!</v>
      </c>
      <c r="AG120" s="71" t="e">
        <f t="shared" si="111"/>
        <v>#REF!</v>
      </c>
      <c r="AH120" s="71" t="e">
        <f t="shared" si="111"/>
        <v>#REF!</v>
      </c>
      <c r="AI120" s="71" t="e">
        <f t="shared" si="111"/>
        <v>#REF!</v>
      </c>
      <c r="AJ120" s="71" t="e">
        <f t="shared" si="111"/>
        <v>#REF!</v>
      </c>
      <c r="AK120" s="72" t="e">
        <f t="shared" si="111"/>
        <v>#REF!</v>
      </c>
      <c r="AL120" s="71" t="e">
        <f t="shared" si="111"/>
        <v>#REF!</v>
      </c>
      <c r="AM120" s="71" t="e">
        <f t="shared" si="111"/>
        <v>#REF!</v>
      </c>
      <c r="AN120" s="71" t="e">
        <f t="shared" si="111"/>
        <v>#REF!</v>
      </c>
      <c r="AO120" s="71" t="e">
        <f t="shared" si="111"/>
        <v>#REF!</v>
      </c>
      <c r="AP120" s="71" t="e">
        <f t="shared" si="111"/>
        <v>#REF!</v>
      </c>
      <c r="AQ120" s="71" t="e">
        <f t="shared" si="111"/>
        <v>#REF!</v>
      </c>
      <c r="AR120" s="71" t="e">
        <f t="shared" si="111"/>
        <v>#REF!</v>
      </c>
      <c r="AS120" s="71" t="e">
        <f t="shared" si="111"/>
        <v>#REF!</v>
      </c>
      <c r="AT120" s="71" t="e">
        <f t="shared" si="111"/>
        <v>#REF!</v>
      </c>
      <c r="AU120" s="272" t="e">
        <f t="shared" si="111"/>
        <v>#REF!</v>
      </c>
      <c r="AV120" s="71" t="e">
        <f t="shared" si="111"/>
        <v>#REF!</v>
      </c>
      <c r="AW120" s="71" t="e">
        <f t="shared" si="111"/>
        <v>#REF!</v>
      </c>
      <c r="AX120" s="71" t="e">
        <f t="shared" si="111"/>
        <v>#REF!</v>
      </c>
      <c r="AY120" s="71" t="e">
        <f t="shared" si="111"/>
        <v>#REF!</v>
      </c>
      <c r="AZ120" s="71" t="e">
        <f t="shared" si="111"/>
        <v>#REF!</v>
      </c>
      <c r="BA120" s="71" t="e">
        <f t="shared" si="111"/>
        <v>#REF!</v>
      </c>
    </row>
    <row r="121" spans="1:53" ht="15.75" customHeight="1" x14ac:dyDescent="0.25">
      <c r="A121" s="69" t="s">
        <v>320</v>
      </c>
      <c r="B121" s="69" t="s">
        <v>407</v>
      </c>
      <c r="C121" s="70">
        <v>16</v>
      </c>
      <c r="D121" s="78" t="s">
        <v>442</v>
      </c>
      <c r="E121" s="76" t="s">
        <v>451</v>
      </c>
      <c r="F121" s="71">
        <f>'ICMM (Previous assessment)'!F121</f>
        <v>0</v>
      </c>
      <c r="G121" s="271">
        <f>IRMA!F121</f>
        <v>0</v>
      </c>
      <c r="H121" s="71">
        <f>TSM!F121</f>
        <v>0</v>
      </c>
      <c r="I121" s="71">
        <f>LBMA!F121</f>
        <v>0</v>
      </c>
      <c r="J121" s="71" t="str">
        <f>'CDDGMSC (Previous assessment)'!F121</f>
        <v>N/A</v>
      </c>
      <c r="K121" s="71">
        <f>'ITA Tin (Previous assessment)'!F121</f>
        <v>0</v>
      </c>
      <c r="L121" s="71">
        <f>'RMAP Tin &amp; Tantalum (previous a'!F121</f>
        <v>0</v>
      </c>
      <c r="M121" s="71">
        <f>'RMAP Tungsten'!F121</f>
        <v>0</v>
      </c>
      <c r="N121" s="71">
        <f>'RMAP Gold (previous assessment)'!F121</f>
        <v>0</v>
      </c>
      <c r="O121" s="71">
        <f>'RMAP Cobalt'!F121</f>
        <v>0</v>
      </c>
      <c r="P121" s="71">
        <f>'WGC-RGMPs (previous assessment)'!F121</f>
        <v>0</v>
      </c>
      <c r="Q121" s="71">
        <f>IFC!F121</f>
        <v>0</v>
      </c>
      <c r="R121" s="71">
        <f>'RMI ASM Cobalt'!F121</f>
        <v>0</v>
      </c>
      <c r="S121" s="71">
        <f>Fairmined!F121</f>
        <v>0</v>
      </c>
      <c r="T121" s="71">
        <f>'Fairtrade Gold (previous assess'!F121</f>
        <v>0</v>
      </c>
      <c r="U121" s="71">
        <f>'CRAFT 2.0 (Previous assessment)'!F121</f>
        <v>0</v>
      </c>
      <c r="V121" s="71">
        <f>'RMAP Agnostic'!F121</f>
        <v>0</v>
      </c>
      <c r="W121" s="71">
        <f>'RMI ESG (Previous assessment)'!F121</f>
        <v>0</v>
      </c>
      <c r="X121" s="71">
        <f>'ASI (Previous assessment)'!F121</f>
        <v>0</v>
      </c>
      <c r="Y121" s="71">
        <f>'GS4GG (Previous assessment)'!F121</f>
        <v>0</v>
      </c>
      <c r="Z121" s="72">
        <f>ResponsibleSteel!F121</f>
        <v>0</v>
      </c>
      <c r="AA121" s="71">
        <f>'SA8000'!G124</f>
        <v>0</v>
      </c>
      <c r="AB121" s="71" t="e">
        <f t="shared" ref="AB121:BA121" si="112">#REF!</f>
        <v>#REF!</v>
      </c>
      <c r="AC121" s="71" t="e">
        <f t="shared" si="112"/>
        <v>#REF!</v>
      </c>
      <c r="AD121" s="71" t="e">
        <f t="shared" si="112"/>
        <v>#REF!</v>
      </c>
      <c r="AE121" s="71" t="e">
        <f t="shared" si="112"/>
        <v>#REF!</v>
      </c>
      <c r="AF121" s="71" t="e">
        <f t="shared" si="112"/>
        <v>#REF!</v>
      </c>
      <c r="AG121" s="71" t="e">
        <f t="shared" si="112"/>
        <v>#REF!</v>
      </c>
      <c r="AH121" s="71" t="e">
        <f t="shared" si="112"/>
        <v>#REF!</v>
      </c>
      <c r="AI121" s="71" t="e">
        <f t="shared" si="112"/>
        <v>#REF!</v>
      </c>
      <c r="AJ121" s="71" t="e">
        <f t="shared" si="112"/>
        <v>#REF!</v>
      </c>
      <c r="AK121" s="72" t="e">
        <f t="shared" si="112"/>
        <v>#REF!</v>
      </c>
      <c r="AL121" s="71" t="e">
        <f t="shared" si="112"/>
        <v>#REF!</v>
      </c>
      <c r="AM121" s="71" t="e">
        <f t="shared" si="112"/>
        <v>#REF!</v>
      </c>
      <c r="AN121" s="71" t="e">
        <f t="shared" si="112"/>
        <v>#REF!</v>
      </c>
      <c r="AO121" s="71" t="e">
        <f t="shared" si="112"/>
        <v>#REF!</v>
      </c>
      <c r="AP121" s="71" t="e">
        <f t="shared" si="112"/>
        <v>#REF!</v>
      </c>
      <c r="AQ121" s="71" t="e">
        <f t="shared" si="112"/>
        <v>#REF!</v>
      </c>
      <c r="AR121" s="71" t="e">
        <f t="shared" si="112"/>
        <v>#REF!</v>
      </c>
      <c r="AS121" s="71" t="e">
        <f t="shared" si="112"/>
        <v>#REF!</v>
      </c>
      <c r="AT121" s="71" t="e">
        <f t="shared" si="112"/>
        <v>#REF!</v>
      </c>
      <c r="AU121" s="272" t="e">
        <f t="shared" si="112"/>
        <v>#REF!</v>
      </c>
      <c r="AV121" s="71" t="e">
        <f t="shared" si="112"/>
        <v>#REF!</v>
      </c>
      <c r="AW121" s="71" t="e">
        <f t="shared" si="112"/>
        <v>#REF!</v>
      </c>
      <c r="AX121" s="71" t="e">
        <f t="shared" si="112"/>
        <v>#REF!</v>
      </c>
      <c r="AY121" s="71" t="e">
        <f t="shared" si="112"/>
        <v>#REF!</v>
      </c>
      <c r="AZ121" s="71" t="e">
        <f t="shared" si="112"/>
        <v>#REF!</v>
      </c>
      <c r="BA121" s="71" t="e">
        <f t="shared" si="112"/>
        <v>#REF!</v>
      </c>
    </row>
    <row r="122" spans="1:53" ht="15.75" customHeight="1" x14ac:dyDescent="0.25">
      <c r="A122" s="69" t="s">
        <v>320</v>
      </c>
      <c r="B122" s="69" t="s">
        <v>407</v>
      </c>
      <c r="C122" s="70">
        <v>16</v>
      </c>
      <c r="D122" s="78" t="s">
        <v>442</v>
      </c>
      <c r="E122" s="76" t="s">
        <v>452</v>
      </c>
      <c r="F122" s="71">
        <f>'ICMM (Previous assessment)'!F122</f>
        <v>0</v>
      </c>
      <c r="G122" s="271">
        <f>IRMA!F122</f>
        <v>0</v>
      </c>
      <c r="H122" s="71">
        <f>TSM!F122</f>
        <v>0</v>
      </c>
      <c r="I122" s="71">
        <f>LBMA!F122</f>
        <v>0</v>
      </c>
      <c r="J122" s="71" t="str">
        <f>'CDDGMSC (Previous assessment)'!F122</f>
        <v>N/A</v>
      </c>
      <c r="K122" s="71">
        <f>'ITA Tin (Previous assessment)'!F122</f>
        <v>2</v>
      </c>
      <c r="L122" s="71">
        <f>'RMAP Tin &amp; Tantalum (previous a'!F122</f>
        <v>0</v>
      </c>
      <c r="M122" s="71">
        <f>'RMAP Tungsten'!F122</f>
        <v>0</v>
      </c>
      <c r="N122" s="71">
        <f>'RMAP Gold (previous assessment)'!F122</f>
        <v>0</v>
      </c>
      <c r="O122" s="71">
        <f>'RMAP Cobalt'!F122</f>
        <v>0</v>
      </c>
      <c r="P122" s="71">
        <f>'WGC-RGMPs (previous assessment)'!F122</f>
        <v>0</v>
      </c>
      <c r="Q122" s="71">
        <f>IFC!F122</f>
        <v>0</v>
      </c>
      <c r="R122" s="71">
        <f>'RMI ASM Cobalt'!F122</f>
        <v>0</v>
      </c>
      <c r="S122" s="71">
        <f>Fairmined!F122</f>
        <v>0</v>
      </c>
      <c r="T122" s="71">
        <f>'Fairtrade Gold (previous assess'!F122</f>
        <v>0</v>
      </c>
      <c r="U122" s="71">
        <f>'CRAFT 2.0 (Previous assessment)'!F122</f>
        <v>0</v>
      </c>
      <c r="V122" s="71">
        <f>'RMAP Agnostic'!F122</f>
        <v>0</v>
      </c>
      <c r="W122" s="71">
        <f>'RMI ESG (Previous assessment)'!F122</f>
        <v>0</v>
      </c>
      <c r="X122" s="71">
        <f>'ASI (Previous assessment)'!F122</f>
        <v>0</v>
      </c>
      <c r="Y122" s="71">
        <f>'GS4GG (Previous assessment)'!F122</f>
        <v>0</v>
      </c>
      <c r="Z122" s="72">
        <f>ResponsibleSteel!F122</f>
        <v>0</v>
      </c>
      <c r="AA122" s="71">
        <f>'SA8000'!G125</f>
        <v>0</v>
      </c>
      <c r="AB122" s="71" t="e">
        <f t="shared" ref="AB122:BA122" si="113">#REF!</f>
        <v>#REF!</v>
      </c>
      <c r="AC122" s="71" t="e">
        <f t="shared" si="113"/>
        <v>#REF!</v>
      </c>
      <c r="AD122" s="71" t="e">
        <f t="shared" si="113"/>
        <v>#REF!</v>
      </c>
      <c r="AE122" s="71" t="e">
        <f t="shared" si="113"/>
        <v>#REF!</v>
      </c>
      <c r="AF122" s="71" t="e">
        <f t="shared" si="113"/>
        <v>#REF!</v>
      </c>
      <c r="AG122" s="71" t="e">
        <f t="shared" si="113"/>
        <v>#REF!</v>
      </c>
      <c r="AH122" s="71" t="e">
        <f t="shared" si="113"/>
        <v>#REF!</v>
      </c>
      <c r="AI122" s="71" t="e">
        <f t="shared" si="113"/>
        <v>#REF!</v>
      </c>
      <c r="AJ122" s="71" t="e">
        <f t="shared" si="113"/>
        <v>#REF!</v>
      </c>
      <c r="AK122" s="72" t="e">
        <f t="shared" si="113"/>
        <v>#REF!</v>
      </c>
      <c r="AL122" s="71" t="e">
        <f t="shared" si="113"/>
        <v>#REF!</v>
      </c>
      <c r="AM122" s="71" t="e">
        <f t="shared" si="113"/>
        <v>#REF!</v>
      </c>
      <c r="AN122" s="71" t="e">
        <f t="shared" si="113"/>
        <v>#REF!</v>
      </c>
      <c r="AO122" s="71" t="e">
        <f t="shared" si="113"/>
        <v>#REF!</v>
      </c>
      <c r="AP122" s="71" t="e">
        <f t="shared" si="113"/>
        <v>#REF!</v>
      </c>
      <c r="AQ122" s="71" t="e">
        <f t="shared" si="113"/>
        <v>#REF!</v>
      </c>
      <c r="AR122" s="71" t="e">
        <f t="shared" si="113"/>
        <v>#REF!</v>
      </c>
      <c r="AS122" s="71" t="e">
        <f t="shared" si="113"/>
        <v>#REF!</v>
      </c>
      <c r="AT122" s="71" t="e">
        <f t="shared" si="113"/>
        <v>#REF!</v>
      </c>
      <c r="AU122" s="272" t="e">
        <f t="shared" si="113"/>
        <v>#REF!</v>
      </c>
      <c r="AV122" s="71" t="e">
        <f t="shared" si="113"/>
        <v>#REF!</v>
      </c>
      <c r="AW122" s="71" t="e">
        <f t="shared" si="113"/>
        <v>#REF!</v>
      </c>
      <c r="AX122" s="71" t="e">
        <f t="shared" si="113"/>
        <v>#REF!</v>
      </c>
      <c r="AY122" s="71" t="e">
        <f t="shared" si="113"/>
        <v>#REF!</v>
      </c>
      <c r="AZ122" s="71" t="e">
        <f t="shared" si="113"/>
        <v>#REF!</v>
      </c>
      <c r="BA122" s="71" t="e">
        <f t="shared" si="113"/>
        <v>#REF!</v>
      </c>
    </row>
    <row r="123" spans="1:53" ht="15.75" customHeight="1" x14ac:dyDescent="0.25">
      <c r="A123" s="69" t="s">
        <v>320</v>
      </c>
      <c r="B123" s="69" t="s">
        <v>407</v>
      </c>
      <c r="C123" s="70">
        <v>16</v>
      </c>
      <c r="D123" s="78" t="s">
        <v>442</v>
      </c>
      <c r="E123" s="76" t="s">
        <v>453</v>
      </c>
      <c r="F123" s="71">
        <f>'ICMM (Previous assessment)'!F123</f>
        <v>0</v>
      </c>
      <c r="G123" s="271">
        <f>IRMA!F123</f>
        <v>0</v>
      </c>
      <c r="H123" s="71">
        <f>TSM!F123</f>
        <v>0</v>
      </c>
      <c r="I123" s="71">
        <f>LBMA!F123</f>
        <v>0</v>
      </c>
      <c r="J123" s="71" t="str">
        <f>'CDDGMSC (Previous assessment)'!F123</f>
        <v>N/A</v>
      </c>
      <c r="K123" s="71">
        <f>'ITA Tin (Previous assessment)'!F123</f>
        <v>0</v>
      </c>
      <c r="L123" s="71">
        <f>'RMAP Tin &amp; Tantalum (previous a'!F123</f>
        <v>0</v>
      </c>
      <c r="M123" s="71">
        <f>'RMAP Tungsten'!F123</f>
        <v>0</v>
      </c>
      <c r="N123" s="71">
        <f>'RMAP Gold (previous assessment)'!F123</f>
        <v>0</v>
      </c>
      <c r="O123" s="71">
        <f>'RMAP Cobalt'!F123</f>
        <v>0</v>
      </c>
      <c r="P123" s="71">
        <f>'WGC-RGMPs (previous assessment)'!F123</f>
        <v>0</v>
      </c>
      <c r="Q123" s="71">
        <f>IFC!F123</f>
        <v>0</v>
      </c>
      <c r="R123" s="71">
        <f>'RMI ASM Cobalt'!F123</f>
        <v>0</v>
      </c>
      <c r="S123" s="71">
        <f>Fairmined!F123</f>
        <v>0</v>
      </c>
      <c r="T123" s="71">
        <f>'Fairtrade Gold (previous assess'!F123</f>
        <v>0</v>
      </c>
      <c r="U123" s="71">
        <f>'CRAFT 2.0 (Previous assessment)'!F123</f>
        <v>0</v>
      </c>
      <c r="V123" s="71">
        <f>'RMAP Agnostic'!F123</f>
        <v>0</v>
      </c>
      <c r="W123" s="71">
        <f>'RMI ESG (Previous assessment)'!F123</f>
        <v>0</v>
      </c>
      <c r="X123" s="71">
        <f>'ASI (Previous assessment)'!F123</f>
        <v>0</v>
      </c>
      <c r="Y123" s="71">
        <f>'GS4GG (Previous assessment)'!F123</f>
        <v>0</v>
      </c>
      <c r="Z123" s="72">
        <f>ResponsibleSteel!F123</f>
        <v>0</v>
      </c>
      <c r="AA123" s="71">
        <f>'SA8000'!G126</f>
        <v>0</v>
      </c>
      <c r="AB123" s="71" t="e">
        <f t="shared" ref="AB123:BA123" si="114">#REF!</f>
        <v>#REF!</v>
      </c>
      <c r="AC123" s="71" t="e">
        <f t="shared" si="114"/>
        <v>#REF!</v>
      </c>
      <c r="AD123" s="71" t="e">
        <f t="shared" si="114"/>
        <v>#REF!</v>
      </c>
      <c r="AE123" s="71" t="e">
        <f t="shared" si="114"/>
        <v>#REF!</v>
      </c>
      <c r="AF123" s="71" t="e">
        <f t="shared" si="114"/>
        <v>#REF!</v>
      </c>
      <c r="AG123" s="71" t="e">
        <f t="shared" si="114"/>
        <v>#REF!</v>
      </c>
      <c r="AH123" s="71" t="e">
        <f t="shared" si="114"/>
        <v>#REF!</v>
      </c>
      <c r="AI123" s="71" t="e">
        <f t="shared" si="114"/>
        <v>#REF!</v>
      </c>
      <c r="AJ123" s="71" t="e">
        <f t="shared" si="114"/>
        <v>#REF!</v>
      </c>
      <c r="AK123" s="72" t="e">
        <f t="shared" si="114"/>
        <v>#REF!</v>
      </c>
      <c r="AL123" s="71" t="e">
        <f t="shared" si="114"/>
        <v>#REF!</v>
      </c>
      <c r="AM123" s="71" t="e">
        <f t="shared" si="114"/>
        <v>#REF!</v>
      </c>
      <c r="AN123" s="71" t="e">
        <f t="shared" si="114"/>
        <v>#REF!</v>
      </c>
      <c r="AO123" s="71" t="e">
        <f t="shared" si="114"/>
        <v>#REF!</v>
      </c>
      <c r="AP123" s="71" t="e">
        <f t="shared" si="114"/>
        <v>#REF!</v>
      </c>
      <c r="AQ123" s="71" t="e">
        <f t="shared" si="114"/>
        <v>#REF!</v>
      </c>
      <c r="AR123" s="71" t="e">
        <f t="shared" si="114"/>
        <v>#REF!</v>
      </c>
      <c r="AS123" s="71" t="e">
        <f t="shared" si="114"/>
        <v>#REF!</v>
      </c>
      <c r="AT123" s="71" t="e">
        <f t="shared" si="114"/>
        <v>#REF!</v>
      </c>
      <c r="AU123" s="272" t="e">
        <f t="shared" si="114"/>
        <v>#REF!</v>
      </c>
      <c r="AV123" s="71" t="e">
        <f t="shared" si="114"/>
        <v>#REF!</v>
      </c>
      <c r="AW123" s="71" t="e">
        <f t="shared" si="114"/>
        <v>#REF!</v>
      </c>
      <c r="AX123" s="71" t="e">
        <f t="shared" si="114"/>
        <v>#REF!</v>
      </c>
      <c r="AY123" s="71" t="e">
        <f t="shared" si="114"/>
        <v>#REF!</v>
      </c>
      <c r="AZ123" s="71" t="e">
        <f t="shared" si="114"/>
        <v>#REF!</v>
      </c>
      <c r="BA123" s="71" t="e">
        <f t="shared" si="114"/>
        <v>#REF!</v>
      </c>
    </row>
    <row r="124" spans="1:53" ht="15.75" customHeight="1" x14ac:dyDescent="0.25">
      <c r="A124" s="69" t="s">
        <v>320</v>
      </c>
      <c r="B124" s="69" t="s">
        <v>407</v>
      </c>
      <c r="C124" s="70">
        <v>16</v>
      </c>
      <c r="D124" s="78" t="s">
        <v>442</v>
      </c>
      <c r="E124" s="76" t="s">
        <v>454</v>
      </c>
      <c r="F124" s="71">
        <f>'ICMM (Previous assessment)'!F124</f>
        <v>0</v>
      </c>
      <c r="G124" s="271">
        <f>IRMA!F124</f>
        <v>0</v>
      </c>
      <c r="H124" s="71">
        <f>TSM!F124</f>
        <v>0</v>
      </c>
      <c r="I124" s="71">
        <f>LBMA!F124</f>
        <v>0</v>
      </c>
      <c r="J124" s="71" t="str">
        <f>'CDDGMSC (Previous assessment)'!F124</f>
        <v>N/A</v>
      </c>
      <c r="K124" s="71">
        <f>'ITA Tin (Previous assessment)'!F124</f>
        <v>0</v>
      </c>
      <c r="L124" s="71">
        <f>'RMAP Tin &amp; Tantalum (previous a'!F124</f>
        <v>0</v>
      </c>
      <c r="M124" s="71">
        <f>'RMAP Tungsten'!F124</f>
        <v>0</v>
      </c>
      <c r="N124" s="71">
        <f>'RMAP Gold (previous assessment)'!F124</f>
        <v>0</v>
      </c>
      <c r="O124" s="71">
        <f>'RMAP Cobalt'!F124</f>
        <v>0</v>
      </c>
      <c r="P124" s="71">
        <f>'WGC-RGMPs (previous assessment)'!F124</f>
        <v>0</v>
      </c>
      <c r="Q124" s="71">
        <f>IFC!F124</f>
        <v>0</v>
      </c>
      <c r="R124" s="71">
        <f>'RMI ASM Cobalt'!F124</f>
        <v>0</v>
      </c>
      <c r="S124" s="71">
        <f>Fairmined!F124</f>
        <v>0</v>
      </c>
      <c r="T124" s="71">
        <f>'Fairtrade Gold (previous assess'!F124</f>
        <v>0</v>
      </c>
      <c r="U124" s="71">
        <f>'CRAFT 2.0 (Previous assessment)'!F124</f>
        <v>2</v>
      </c>
      <c r="V124" s="71">
        <f>'RMAP Agnostic'!F124</f>
        <v>0</v>
      </c>
      <c r="W124" s="71">
        <f>'RMI ESG (Previous assessment)'!F124</f>
        <v>0</v>
      </c>
      <c r="X124" s="71">
        <f>'ASI (Previous assessment)'!F124</f>
        <v>0</v>
      </c>
      <c r="Y124" s="71">
        <f>'GS4GG (Previous assessment)'!F124</f>
        <v>0</v>
      </c>
      <c r="Z124" s="72">
        <f>ResponsibleSteel!F124</f>
        <v>0</v>
      </c>
      <c r="AA124" s="71">
        <f>'SA8000'!G127</f>
        <v>0</v>
      </c>
      <c r="AB124" s="71" t="e">
        <f t="shared" ref="AB124:BA124" si="115">#REF!</f>
        <v>#REF!</v>
      </c>
      <c r="AC124" s="71" t="e">
        <f t="shared" si="115"/>
        <v>#REF!</v>
      </c>
      <c r="AD124" s="71" t="e">
        <f t="shared" si="115"/>
        <v>#REF!</v>
      </c>
      <c r="AE124" s="71" t="e">
        <f t="shared" si="115"/>
        <v>#REF!</v>
      </c>
      <c r="AF124" s="71" t="e">
        <f t="shared" si="115"/>
        <v>#REF!</v>
      </c>
      <c r="AG124" s="71" t="e">
        <f t="shared" si="115"/>
        <v>#REF!</v>
      </c>
      <c r="AH124" s="71" t="e">
        <f t="shared" si="115"/>
        <v>#REF!</v>
      </c>
      <c r="AI124" s="71" t="e">
        <f t="shared" si="115"/>
        <v>#REF!</v>
      </c>
      <c r="AJ124" s="71" t="e">
        <f t="shared" si="115"/>
        <v>#REF!</v>
      </c>
      <c r="AK124" s="72" t="e">
        <f t="shared" si="115"/>
        <v>#REF!</v>
      </c>
      <c r="AL124" s="71" t="e">
        <f t="shared" si="115"/>
        <v>#REF!</v>
      </c>
      <c r="AM124" s="71" t="e">
        <f t="shared" si="115"/>
        <v>#REF!</v>
      </c>
      <c r="AN124" s="71" t="e">
        <f t="shared" si="115"/>
        <v>#REF!</v>
      </c>
      <c r="AO124" s="71" t="e">
        <f t="shared" si="115"/>
        <v>#REF!</v>
      </c>
      <c r="AP124" s="71" t="e">
        <f t="shared" si="115"/>
        <v>#REF!</v>
      </c>
      <c r="AQ124" s="71" t="e">
        <f t="shared" si="115"/>
        <v>#REF!</v>
      </c>
      <c r="AR124" s="71" t="e">
        <f t="shared" si="115"/>
        <v>#REF!</v>
      </c>
      <c r="AS124" s="71" t="e">
        <f t="shared" si="115"/>
        <v>#REF!</v>
      </c>
      <c r="AT124" s="71" t="e">
        <f t="shared" si="115"/>
        <v>#REF!</v>
      </c>
      <c r="AU124" s="272" t="e">
        <f t="shared" si="115"/>
        <v>#REF!</v>
      </c>
      <c r="AV124" s="71" t="e">
        <f t="shared" si="115"/>
        <v>#REF!</v>
      </c>
      <c r="AW124" s="71" t="e">
        <f t="shared" si="115"/>
        <v>#REF!</v>
      </c>
      <c r="AX124" s="71" t="e">
        <f t="shared" si="115"/>
        <v>#REF!</v>
      </c>
      <c r="AY124" s="71" t="e">
        <f t="shared" si="115"/>
        <v>#REF!</v>
      </c>
      <c r="AZ124" s="71" t="e">
        <f t="shared" si="115"/>
        <v>#REF!</v>
      </c>
      <c r="BA124" s="71" t="e">
        <f t="shared" si="115"/>
        <v>#REF!</v>
      </c>
    </row>
    <row r="125" spans="1:53" ht="15.75" customHeight="1" x14ac:dyDescent="0.25">
      <c r="A125" s="69" t="s">
        <v>320</v>
      </c>
      <c r="B125" s="69" t="s">
        <v>407</v>
      </c>
      <c r="C125" s="70">
        <v>16</v>
      </c>
      <c r="D125" s="78" t="s">
        <v>442</v>
      </c>
      <c r="E125" s="76" t="s">
        <v>455</v>
      </c>
      <c r="F125" s="71">
        <f>'ICMM (Previous assessment)'!F125</f>
        <v>0</v>
      </c>
      <c r="G125" s="271">
        <f>IRMA!F125</f>
        <v>0</v>
      </c>
      <c r="H125" s="71">
        <f>TSM!F125</f>
        <v>0</v>
      </c>
      <c r="I125" s="71">
        <f>LBMA!F125</f>
        <v>0</v>
      </c>
      <c r="J125" s="71" t="str">
        <f>'CDDGMSC (Previous assessment)'!F125</f>
        <v>N/A</v>
      </c>
      <c r="K125" s="71">
        <f>'ITA Tin (Previous assessment)'!F125</f>
        <v>2</v>
      </c>
      <c r="L125" s="71">
        <f>'RMAP Tin &amp; Tantalum (previous a'!F125</f>
        <v>0</v>
      </c>
      <c r="M125" s="71">
        <f>'RMAP Tungsten'!F125</f>
        <v>0</v>
      </c>
      <c r="N125" s="71">
        <f>'RMAP Gold (previous assessment)'!F125</f>
        <v>0</v>
      </c>
      <c r="O125" s="71">
        <f>'RMAP Cobalt'!F125</f>
        <v>0</v>
      </c>
      <c r="P125" s="71">
        <f>'WGC-RGMPs (previous assessment)'!F125</f>
        <v>0</v>
      </c>
      <c r="Q125" s="71">
        <f>IFC!F125</f>
        <v>0</v>
      </c>
      <c r="R125" s="71">
        <f>'RMI ASM Cobalt'!F125</f>
        <v>0</v>
      </c>
      <c r="S125" s="71">
        <f>Fairmined!F125</f>
        <v>0</v>
      </c>
      <c r="T125" s="71">
        <f>'Fairtrade Gold (previous assess'!F125</f>
        <v>0</v>
      </c>
      <c r="U125" s="71">
        <f>'CRAFT 2.0 (Previous assessment)'!F125</f>
        <v>2</v>
      </c>
      <c r="V125" s="71">
        <f>'RMAP Agnostic'!F125</f>
        <v>0</v>
      </c>
      <c r="W125" s="71">
        <f>'RMI ESG (Previous assessment)'!F125</f>
        <v>0</v>
      </c>
      <c r="X125" s="71">
        <f>'ASI (Previous assessment)'!F125</f>
        <v>2</v>
      </c>
      <c r="Y125" s="71">
        <f>'GS4GG (Previous assessment)'!F125</f>
        <v>0</v>
      </c>
      <c r="Z125" s="72">
        <f>ResponsibleSteel!F125</f>
        <v>0</v>
      </c>
      <c r="AA125" s="71">
        <f>'SA8000'!G128</f>
        <v>0</v>
      </c>
      <c r="AB125" s="71" t="e">
        <f t="shared" ref="AB125:BA125" si="116">#REF!</f>
        <v>#REF!</v>
      </c>
      <c r="AC125" s="71" t="e">
        <f t="shared" si="116"/>
        <v>#REF!</v>
      </c>
      <c r="AD125" s="71" t="e">
        <f t="shared" si="116"/>
        <v>#REF!</v>
      </c>
      <c r="AE125" s="71" t="e">
        <f t="shared" si="116"/>
        <v>#REF!</v>
      </c>
      <c r="AF125" s="71" t="e">
        <f t="shared" si="116"/>
        <v>#REF!</v>
      </c>
      <c r="AG125" s="71" t="e">
        <f t="shared" si="116"/>
        <v>#REF!</v>
      </c>
      <c r="AH125" s="71" t="e">
        <f t="shared" si="116"/>
        <v>#REF!</v>
      </c>
      <c r="AI125" s="71" t="e">
        <f t="shared" si="116"/>
        <v>#REF!</v>
      </c>
      <c r="AJ125" s="71" t="e">
        <f t="shared" si="116"/>
        <v>#REF!</v>
      </c>
      <c r="AK125" s="72" t="e">
        <f t="shared" si="116"/>
        <v>#REF!</v>
      </c>
      <c r="AL125" s="71" t="e">
        <f t="shared" si="116"/>
        <v>#REF!</v>
      </c>
      <c r="AM125" s="71" t="e">
        <f t="shared" si="116"/>
        <v>#REF!</v>
      </c>
      <c r="AN125" s="71" t="e">
        <f t="shared" si="116"/>
        <v>#REF!</v>
      </c>
      <c r="AO125" s="71" t="e">
        <f t="shared" si="116"/>
        <v>#REF!</v>
      </c>
      <c r="AP125" s="71" t="e">
        <f t="shared" si="116"/>
        <v>#REF!</v>
      </c>
      <c r="AQ125" s="71" t="e">
        <f t="shared" si="116"/>
        <v>#REF!</v>
      </c>
      <c r="AR125" s="71" t="e">
        <f t="shared" si="116"/>
        <v>#REF!</v>
      </c>
      <c r="AS125" s="71" t="e">
        <f t="shared" si="116"/>
        <v>#REF!</v>
      </c>
      <c r="AT125" s="71" t="e">
        <f t="shared" si="116"/>
        <v>#REF!</v>
      </c>
      <c r="AU125" s="272" t="e">
        <f t="shared" si="116"/>
        <v>#REF!</v>
      </c>
      <c r="AV125" s="71" t="e">
        <f t="shared" si="116"/>
        <v>#REF!</v>
      </c>
      <c r="AW125" s="71" t="e">
        <f t="shared" si="116"/>
        <v>#REF!</v>
      </c>
      <c r="AX125" s="71" t="e">
        <f t="shared" si="116"/>
        <v>#REF!</v>
      </c>
      <c r="AY125" s="71" t="e">
        <f t="shared" si="116"/>
        <v>#REF!</v>
      </c>
      <c r="AZ125" s="71" t="e">
        <f t="shared" si="116"/>
        <v>#REF!</v>
      </c>
      <c r="BA125" s="71" t="e">
        <f t="shared" si="116"/>
        <v>#REF!</v>
      </c>
    </row>
    <row r="126" spans="1:53" ht="15.75" customHeight="1" x14ac:dyDescent="0.25">
      <c r="A126" s="69" t="s">
        <v>320</v>
      </c>
      <c r="B126" s="69" t="s">
        <v>407</v>
      </c>
      <c r="C126" s="70">
        <v>16</v>
      </c>
      <c r="D126" s="78" t="s">
        <v>442</v>
      </c>
      <c r="E126" s="76" t="s">
        <v>456</v>
      </c>
      <c r="F126" s="71">
        <f>'ICMM (Previous assessment)'!F126</f>
        <v>1</v>
      </c>
      <c r="G126" s="271">
        <f>IRMA!F126</f>
        <v>0</v>
      </c>
      <c r="H126" s="71">
        <f>TSM!F126</f>
        <v>0</v>
      </c>
      <c r="I126" s="71">
        <f>LBMA!F126</f>
        <v>0</v>
      </c>
      <c r="J126" s="71" t="str">
        <f>'CDDGMSC (Previous assessment)'!F126</f>
        <v>N/A</v>
      </c>
      <c r="K126" s="71">
        <f>'ITA Tin (Previous assessment)'!F126</f>
        <v>1</v>
      </c>
      <c r="L126" s="71">
        <f>'RMAP Tin &amp; Tantalum (previous a'!F126</f>
        <v>0</v>
      </c>
      <c r="M126" s="71">
        <f>'RMAP Tungsten'!F126</f>
        <v>0</v>
      </c>
      <c r="N126" s="71">
        <f>'RMAP Gold (previous assessment)'!F126</f>
        <v>0</v>
      </c>
      <c r="O126" s="71">
        <f>'RMAP Cobalt'!F126</f>
        <v>0</v>
      </c>
      <c r="P126" s="71">
        <f>'WGC-RGMPs (previous assessment)'!F126</f>
        <v>1</v>
      </c>
      <c r="Q126" s="71">
        <f>IFC!F126</f>
        <v>0</v>
      </c>
      <c r="R126" s="71">
        <f>'RMI ASM Cobalt'!F126</f>
        <v>0</v>
      </c>
      <c r="S126" s="71">
        <f>Fairmined!F126</f>
        <v>0</v>
      </c>
      <c r="T126" s="71">
        <f>'Fairtrade Gold (previous assess'!F126</f>
        <v>0</v>
      </c>
      <c r="U126" s="71">
        <f>'CRAFT 2.0 (Previous assessment)'!F126</f>
        <v>1</v>
      </c>
      <c r="V126" s="71">
        <f>'RMAP Agnostic'!F126</f>
        <v>0</v>
      </c>
      <c r="W126" s="71">
        <f>'RMI ESG (Previous assessment)'!F126</f>
        <v>0</v>
      </c>
      <c r="X126" s="71">
        <f>'ASI (Previous assessment)'!F126</f>
        <v>1</v>
      </c>
      <c r="Y126" s="71">
        <f>'GS4GG (Previous assessment)'!F126</f>
        <v>0</v>
      </c>
      <c r="Z126" s="72">
        <f>ResponsibleSteel!F126</f>
        <v>0</v>
      </c>
      <c r="AA126" s="71">
        <f>'SA8000'!G129</f>
        <v>0</v>
      </c>
      <c r="AB126" s="71" t="e">
        <f t="shared" ref="AB126:BA126" si="117">#REF!</f>
        <v>#REF!</v>
      </c>
      <c r="AC126" s="71" t="e">
        <f t="shared" si="117"/>
        <v>#REF!</v>
      </c>
      <c r="AD126" s="71" t="e">
        <f t="shared" si="117"/>
        <v>#REF!</v>
      </c>
      <c r="AE126" s="71" t="e">
        <f t="shared" si="117"/>
        <v>#REF!</v>
      </c>
      <c r="AF126" s="71" t="e">
        <f t="shared" si="117"/>
        <v>#REF!</v>
      </c>
      <c r="AG126" s="71" t="e">
        <f t="shared" si="117"/>
        <v>#REF!</v>
      </c>
      <c r="AH126" s="71" t="e">
        <f t="shared" si="117"/>
        <v>#REF!</v>
      </c>
      <c r="AI126" s="71" t="e">
        <f t="shared" si="117"/>
        <v>#REF!</v>
      </c>
      <c r="AJ126" s="71" t="e">
        <f t="shared" si="117"/>
        <v>#REF!</v>
      </c>
      <c r="AK126" s="72" t="e">
        <f t="shared" si="117"/>
        <v>#REF!</v>
      </c>
      <c r="AL126" s="71" t="e">
        <f t="shared" si="117"/>
        <v>#REF!</v>
      </c>
      <c r="AM126" s="71" t="e">
        <f t="shared" si="117"/>
        <v>#REF!</v>
      </c>
      <c r="AN126" s="71" t="e">
        <f t="shared" si="117"/>
        <v>#REF!</v>
      </c>
      <c r="AO126" s="71" t="e">
        <f t="shared" si="117"/>
        <v>#REF!</v>
      </c>
      <c r="AP126" s="71" t="e">
        <f t="shared" si="117"/>
        <v>#REF!</v>
      </c>
      <c r="AQ126" s="71" t="e">
        <f t="shared" si="117"/>
        <v>#REF!</v>
      </c>
      <c r="AR126" s="71" t="e">
        <f t="shared" si="117"/>
        <v>#REF!</v>
      </c>
      <c r="AS126" s="71" t="e">
        <f t="shared" si="117"/>
        <v>#REF!</v>
      </c>
      <c r="AT126" s="71" t="e">
        <f t="shared" si="117"/>
        <v>#REF!</v>
      </c>
      <c r="AU126" s="272" t="e">
        <f t="shared" si="117"/>
        <v>#REF!</v>
      </c>
      <c r="AV126" s="71" t="e">
        <f t="shared" si="117"/>
        <v>#REF!</v>
      </c>
      <c r="AW126" s="71" t="e">
        <f t="shared" si="117"/>
        <v>#REF!</v>
      </c>
      <c r="AX126" s="71" t="e">
        <f t="shared" si="117"/>
        <v>#REF!</v>
      </c>
      <c r="AY126" s="71" t="e">
        <f t="shared" si="117"/>
        <v>#REF!</v>
      </c>
      <c r="AZ126" s="71" t="e">
        <f t="shared" si="117"/>
        <v>#REF!</v>
      </c>
      <c r="BA126" s="71" t="e">
        <f t="shared" si="117"/>
        <v>#REF!</v>
      </c>
    </row>
    <row r="127" spans="1:53" ht="15.75" customHeight="1" x14ac:dyDescent="0.25">
      <c r="A127" s="69" t="s">
        <v>320</v>
      </c>
      <c r="B127" s="69" t="s">
        <v>407</v>
      </c>
      <c r="C127" s="70">
        <v>16</v>
      </c>
      <c r="D127" s="78" t="s">
        <v>442</v>
      </c>
      <c r="E127" s="76" t="s">
        <v>457</v>
      </c>
      <c r="F127" s="71">
        <f>'ICMM (Previous assessment)'!F127</f>
        <v>0</v>
      </c>
      <c r="G127" s="271">
        <f>IRMA!F127</f>
        <v>0</v>
      </c>
      <c r="H127" s="71">
        <f>TSM!F127</f>
        <v>0</v>
      </c>
      <c r="I127" s="71">
        <f>LBMA!F127</f>
        <v>0</v>
      </c>
      <c r="J127" s="71" t="str">
        <f>'CDDGMSC (Previous assessment)'!F127</f>
        <v>N/A</v>
      </c>
      <c r="K127" s="71">
        <f>'ITA Tin (Previous assessment)'!F127</f>
        <v>0</v>
      </c>
      <c r="L127" s="71">
        <f>'RMAP Tin &amp; Tantalum (previous a'!F127</f>
        <v>0</v>
      </c>
      <c r="M127" s="71">
        <f>'RMAP Tungsten'!F127</f>
        <v>0</v>
      </c>
      <c r="N127" s="71">
        <f>'RMAP Gold (previous assessment)'!F127</f>
        <v>0</v>
      </c>
      <c r="O127" s="71">
        <f>'RMAP Cobalt'!F127</f>
        <v>0</v>
      </c>
      <c r="P127" s="71">
        <f>'WGC-RGMPs (previous assessment)'!F127</f>
        <v>0</v>
      </c>
      <c r="Q127" s="71">
        <f>IFC!F127</f>
        <v>0</v>
      </c>
      <c r="R127" s="71">
        <f>'RMI ASM Cobalt'!F127</f>
        <v>0</v>
      </c>
      <c r="S127" s="71">
        <f>Fairmined!F127</f>
        <v>0</v>
      </c>
      <c r="T127" s="71">
        <f>'Fairtrade Gold (previous assess'!F127</f>
        <v>0</v>
      </c>
      <c r="U127" s="71">
        <f>'CRAFT 2.0 (Previous assessment)'!F127</f>
        <v>0</v>
      </c>
      <c r="V127" s="71">
        <f>'RMAP Agnostic'!F127</f>
        <v>0</v>
      </c>
      <c r="W127" s="71">
        <f>'RMI ESG (Previous assessment)'!F127</f>
        <v>0</v>
      </c>
      <c r="X127" s="71">
        <f>'ASI (Previous assessment)'!F127</f>
        <v>0</v>
      </c>
      <c r="Y127" s="71">
        <f>'GS4GG (Previous assessment)'!F127</f>
        <v>0</v>
      </c>
      <c r="Z127" s="72">
        <f>ResponsibleSteel!F127</f>
        <v>0</v>
      </c>
      <c r="AA127" s="71">
        <f>'SA8000'!G130</f>
        <v>0</v>
      </c>
      <c r="AB127" s="71" t="e">
        <f t="shared" ref="AB127:BA127" si="118">#REF!</f>
        <v>#REF!</v>
      </c>
      <c r="AC127" s="71" t="e">
        <f t="shared" si="118"/>
        <v>#REF!</v>
      </c>
      <c r="AD127" s="71" t="e">
        <f t="shared" si="118"/>
        <v>#REF!</v>
      </c>
      <c r="AE127" s="71" t="e">
        <f t="shared" si="118"/>
        <v>#REF!</v>
      </c>
      <c r="AF127" s="71" t="e">
        <f t="shared" si="118"/>
        <v>#REF!</v>
      </c>
      <c r="AG127" s="71" t="e">
        <f t="shared" si="118"/>
        <v>#REF!</v>
      </c>
      <c r="AH127" s="71" t="e">
        <f t="shared" si="118"/>
        <v>#REF!</v>
      </c>
      <c r="AI127" s="71" t="e">
        <f t="shared" si="118"/>
        <v>#REF!</v>
      </c>
      <c r="AJ127" s="71" t="e">
        <f t="shared" si="118"/>
        <v>#REF!</v>
      </c>
      <c r="AK127" s="72" t="e">
        <f t="shared" si="118"/>
        <v>#REF!</v>
      </c>
      <c r="AL127" s="71" t="e">
        <f t="shared" si="118"/>
        <v>#REF!</v>
      </c>
      <c r="AM127" s="71" t="e">
        <f t="shared" si="118"/>
        <v>#REF!</v>
      </c>
      <c r="AN127" s="71" t="e">
        <f t="shared" si="118"/>
        <v>#REF!</v>
      </c>
      <c r="AO127" s="71" t="e">
        <f t="shared" si="118"/>
        <v>#REF!</v>
      </c>
      <c r="AP127" s="71" t="e">
        <f t="shared" si="118"/>
        <v>#REF!</v>
      </c>
      <c r="AQ127" s="71" t="e">
        <f t="shared" si="118"/>
        <v>#REF!</v>
      </c>
      <c r="AR127" s="71" t="e">
        <f t="shared" si="118"/>
        <v>#REF!</v>
      </c>
      <c r="AS127" s="71" t="e">
        <f t="shared" si="118"/>
        <v>#REF!</v>
      </c>
      <c r="AT127" s="71" t="e">
        <f t="shared" si="118"/>
        <v>#REF!</v>
      </c>
      <c r="AU127" s="272" t="e">
        <f t="shared" si="118"/>
        <v>#REF!</v>
      </c>
      <c r="AV127" s="71" t="e">
        <f t="shared" si="118"/>
        <v>#REF!</v>
      </c>
      <c r="AW127" s="71" t="e">
        <f t="shared" si="118"/>
        <v>#REF!</v>
      </c>
      <c r="AX127" s="71" t="e">
        <f t="shared" si="118"/>
        <v>#REF!</v>
      </c>
      <c r="AY127" s="71" t="e">
        <f t="shared" si="118"/>
        <v>#REF!</v>
      </c>
      <c r="AZ127" s="71" t="e">
        <f t="shared" si="118"/>
        <v>#REF!</v>
      </c>
      <c r="BA127" s="71" t="e">
        <f t="shared" si="118"/>
        <v>#REF!</v>
      </c>
    </row>
    <row r="128" spans="1:53" ht="15.75" customHeight="1" x14ac:dyDescent="0.25">
      <c r="A128" s="69" t="s">
        <v>320</v>
      </c>
      <c r="B128" s="69" t="s">
        <v>407</v>
      </c>
      <c r="C128" s="70">
        <v>16</v>
      </c>
      <c r="D128" s="78" t="s">
        <v>442</v>
      </c>
      <c r="E128" s="76" t="s">
        <v>458</v>
      </c>
      <c r="F128" s="71">
        <f>'ICMM (Previous assessment)'!F128</f>
        <v>1</v>
      </c>
      <c r="G128" s="271">
        <f>IRMA!F128</f>
        <v>0</v>
      </c>
      <c r="H128" s="71">
        <f>TSM!F128</f>
        <v>0</v>
      </c>
      <c r="I128" s="71">
        <f>LBMA!F128</f>
        <v>0</v>
      </c>
      <c r="J128" s="71">
        <f>'CDDGMSC (Previous assessment)'!F128</f>
        <v>2</v>
      </c>
      <c r="K128" s="71">
        <f>'ITA Tin (Previous assessment)'!F128</f>
        <v>0</v>
      </c>
      <c r="L128" s="71">
        <f>'RMAP Tin &amp; Tantalum (previous a'!F128</f>
        <v>0</v>
      </c>
      <c r="M128" s="71">
        <f>'RMAP Tungsten'!F128</f>
        <v>0</v>
      </c>
      <c r="N128" s="71">
        <f>'RMAP Gold (previous assessment)'!F128</f>
        <v>0</v>
      </c>
      <c r="O128" s="71">
        <f>'RMAP Cobalt'!F128</f>
        <v>0</v>
      </c>
      <c r="P128" s="71">
        <f>'WGC-RGMPs (previous assessment)'!F128</f>
        <v>0</v>
      </c>
      <c r="Q128" s="71">
        <f>IFC!F128</f>
        <v>0</v>
      </c>
      <c r="R128" s="71">
        <f>'RMI ASM Cobalt'!F128</f>
        <v>0</v>
      </c>
      <c r="S128" s="71">
        <f>Fairmined!F128</f>
        <v>0</v>
      </c>
      <c r="T128" s="71">
        <f>'Fairtrade Gold (previous assess'!F128</f>
        <v>0</v>
      </c>
      <c r="U128" s="71">
        <f>'CRAFT 2.0 (Previous assessment)'!F128</f>
        <v>0</v>
      </c>
      <c r="V128" s="71">
        <f>'RMAP Agnostic'!F128</f>
        <v>0</v>
      </c>
      <c r="W128" s="71">
        <f>'RMI ESG (Previous assessment)'!F128</f>
        <v>0</v>
      </c>
      <c r="X128" s="71">
        <f>'ASI (Previous assessment)'!F128</f>
        <v>0</v>
      </c>
      <c r="Y128" s="71">
        <f>'GS4GG (Previous assessment)'!F128</f>
        <v>0</v>
      </c>
      <c r="Z128" s="72">
        <f>ResponsibleSteel!F128</f>
        <v>0</v>
      </c>
      <c r="AA128" s="71">
        <f>'SA8000'!G131</f>
        <v>0</v>
      </c>
      <c r="AB128" s="71" t="e">
        <f t="shared" ref="AB128:BA128" si="119">#REF!</f>
        <v>#REF!</v>
      </c>
      <c r="AC128" s="71" t="e">
        <f t="shared" si="119"/>
        <v>#REF!</v>
      </c>
      <c r="AD128" s="71" t="e">
        <f t="shared" si="119"/>
        <v>#REF!</v>
      </c>
      <c r="AE128" s="71" t="e">
        <f t="shared" si="119"/>
        <v>#REF!</v>
      </c>
      <c r="AF128" s="71" t="e">
        <f t="shared" si="119"/>
        <v>#REF!</v>
      </c>
      <c r="AG128" s="71" t="e">
        <f t="shared" si="119"/>
        <v>#REF!</v>
      </c>
      <c r="AH128" s="71" t="e">
        <f t="shared" si="119"/>
        <v>#REF!</v>
      </c>
      <c r="AI128" s="71" t="e">
        <f t="shared" si="119"/>
        <v>#REF!</v>
      </c>
      <c r="AJ128" s="71" t="e">
        <f t="shared" si="119"/>
        <v>#REF!</v>
      </c>
      <c r="AK128" s="72" t="e">
        <f t="shared" si="119"/>
        <v>#REF!</v>
      </c>
      <c r="AL128" s="71" t="e">
        <f t="shared" si="119"/>
        <v>#REF!</v>
      </c>
      <c r="AM128" s="71" t="e">
        <f t="shared" si="119"/>
        <v>#REF!</v>
      </c>
      <c r="AN128" s="71" t="e">
        <f t="shared" si="119"/>
        <v>#REF!</v>
      </c>
      <c r="AO128" s="71" t="e">
        <f t="shared" si="119"/>
        <v>#REF!</v>
      </c>
      <c r="AP128" s="71" t="e">
        <f t="shared" si="119"/>
        <v>#REF!</v>
      </c>
      <c r="AQ128" s="71" t="e">
        <f t="shared" si="119"/>
        <v>#REF!</v>
      </c>
      <c r="AR128" s="71" t="e">
        <f t="shared" si="119"/>
        <v>#REF!</v>
      </c>
      <c r="AS128" s="71" t="e">
        <f t="shared" si="119"/>
        <v>#REF!</v>
      </c>
      <c r="AT128" s="71" t="e">
        <f t="shared" si="119"/>
        <v>#REF!</v>
      </c>
      <c r="AU128" s="272" t="e">
        <f t="shared" si="119"/>
        <v>#REF!</v>
      </c>
      <c r="AV128" s="71" t="e">
        <f t="shared" si="119"/>
        <v>#REF!</v>
      </c>
      <c r="AW128" s="71" t="e">
        <f t="shared" si="119"/>
        <v>#REF!</v>
      </c>
      <c r="AX128" s="71" t="e">
        <f t="shared" si="119"/>
        <v>#REF!</v>
      </c>
      <c r="AY128" s="71" t="e">
        <f t="shared" si="119"/>
        <v>#REF!</v>
      </c>
      <c r="AZ128" s="71" t="e">
        <f t="shared" si="119"/>
        <v>#REF!</v>
      </c>
      <c r="BA128" s="71" t="e">
        <f t="shared" si="119"/>
        <v>#REF!</v>
      </c>
    </row>
    <row r="129" spans="1:53" ht="15.75" customHeight="1" x14ac:dyDescent="0.25">
      <c r="A129" s="69" t="s">
        <v>320</v>
      </c>
      <c r="B129" s="69" t="s">
        <v>407</v>
      </c>
      <c r="C129" s="70">
        <v>17</v>
      </c>
      <c r="D129" s="78" t="s">
        <v>459</v>
      </c>
      <c r="E129" s="76" t="s">
        <v>460</v>
      </c>
      <c r="F129" s="71">
        <f>'ICMM (Previous assessment)'!F129</f>
        <v>1</v>
      </c>
      <c r="G129" s="271">
        <f>IRMA!F129</f>
        <v>0</v>
      </c>
      <c r="H129" s="71">
        <f>TSM!F129</f>
        <v>0</v>
      </c>
      <c r="I129" s="71">
        <f>LBMA!F129</f>
        <v>0</v>
      </c>
      <c r="J129" s="71" t="str">
        <f>'CDDGMSC (Previous assessment)'!F129</f>
        <v>N/A</v>
      </c>
      <c r="K129" s="71">
        <f>'ITA Tin (Previous assessment)'!F129</f>
        <v>2</v>
      </c>
      <c r="L129" s="71">
        <f>'RMAP Tin &amp; Tantalum (previous a'!F129</f>
        <v>0</v>
      </c>
      <c r="M129" s="71">
        <f>'RMAP Tungsten'!F129</f>
        <v>0</v>
      </c>
      <c r="N129" s="71">
        <f>'RMAP Gold (previous assessment)'!F129</f>
        <v>0</v>
      </c>
      <c r="O129" s="71">
        <f>'RMAP Cobalt'!F129</f>
        <v>0</v>
      </c>
      <c r="P129" s="71">
        <f>'WGC-RGMPs (previous assessment)'!F129</f>
        <v>1</v>
      </c>
      <c r="Q129" s="71">
        <f>IFC!F129</f>
        <v>0</v>
      </c>
      <c r="R129" s="71">
        <f>'RMI ASM Cobalt'!F129</f>
        <v>0</v>
      </c>
      <c r="S129" s="71">
        <f>Fairmined!F129</f>
        <v>0</v>
      </c>
      <c r="T129" s="71">
        <f>'Fairtrade Gold (previous assess'!F129</f>
        <v>0</v>
      </c>
      <c r="U129" s="71">
        <f>'CRAFT 2.0 (Previous assessment)'!F129</f>
        <v>1</v>
      </c>
      <c r="V129" s="71">
        <f>'RMAP Agnostic'!F129</f>
        <v>0</v>
      </c>
      <c r="W129" s="71">
        <f>'RMI ESG (Previous assessment)'!F129</f>
        <v>0</v>
      </c>
      <c r="X129" s="71">
        <f>'ASI (Previous assessment)'!F129</f>
        <v>1</v>
      </c>
      <c r="Y129" s="71">
        <f>'GS4GG (Previous assessment)'!F129</f>
        <v>2</v>
      </c>
      <c r="Z129" s="72">
        <f>ResponsibleSteel!F129</f>
        <v>0</v>
      </c>
      <c r="AA129" s="71">
        <f>'SA8000'!G132</f>
        <v>0</v>
      </c>
      <c r="AB129" s="71" t="e">
        <f t="shared" ref="AB129:BA129" si="120">#REF!</f>
        <v>#REF!</v>
      </c>
      <c r="AC129" s="71" t="e">
        <f t="shared" si="120"/>
        <v>#REF!</v>
      </c>
      <c r="AD129" s="71" t="e">
        <f t="shared" si="120"/>
        <v>#REF!</v>
      </c>
      <c r="AE129" s="71" t="e">
        <f t="shared" si="120"/>
        <v>#REF!</v>
      </c>
      <c r="AF129" s="71" t="e">
        <f t="shared" si="120"/>
        <v>#REF!</v>
      </c>
      <c r="AG129" s="71" t="e">
        <f t="shared" si="120"/>
        <v>#REF!</v>
      </c>
      <c r="AH129" s="71" t="e">
        <f t="shared" si="120"/>
        <v>#REF!</v>
      </c>
      <c r="AI129" s="71" t="e">
        <f t="shared" si="120"/>
        <v>#REF!</v>
      </c>
      <c r="AJ129" s="71" t="e">
        <f t="shared" si="120"/>
        <v>#REF!</v>
      </c>
      <c r="AK129" s="72" t="e">
        <f t="shared" si="120"/>
        <v>#REF!</v>
      </c>
      <c r="AL129" s="71" t="e">
        <f t="shared" si="120"/>
        <v>#REF!</v>
      </c>
      <c r="AM129" s="71" t="e">
        <f t="shared" si="120"/>
        <v>#REF!</v>
      </c>
      <c r="AN129" s="71" t="e">
        <f t="shared" si="120"/>
        <v>#REF!</v>
      </c>
      <c r="AO129" s="71" t="e">
        <f t="shared" si="120"/>
        <v>#REF!</v>
      </c>
      <c r="AP129" s="71" t="e">
        <f t="shared" si="120"/>
        <v>#REF!</v>
      </c>
      <c r="AQ129" s="71" t="e">
        <f t="shared" si="120"/>
        <v>#REF!</v>
      </c>
      <c r="AR129" s="71" t="e">
        <f t="shared" si="120"/>
        <v>#REF!</v>
      </c>
      <c r="AS129" s="71" t="e">
        <f t="shared" si="120"/>
        <v>#REF!</v>
      </c>
      <c r="AT129" s="71" t="e">
        <f t="shared" si="120"/>
        <v>#REF!</v>
      </c>
      <c r="AU129" s="272" t="e">
        <f t="shared" si="120"/>
        <v>#REF!</v>
      </c>
      <c r="AV129" s="71" t="e">
        <f t="shared" si="120"/>
        <v>#REF!</v>
      </c>
      <c r="AW129" s="71" t="e">
        <f t="shared" si="120"/>
        <v>#REF!</v>
      </c>
      <c r="AX129" s="71" t="e">
        <f t="shared" si="120"/>
        <v>#REF!</v>
      </c>
      <c r="AY129" s="71" t="e">
        <f t="shared" si="120"/>
        <v>#REF!</v>
      </c>
      <c r="AZ129" s="71" t="e">
        <f t="shared" si="120"/>
        <v>#REF!</v>
      </c>
      <c r="BA129" s="71" t="e">
        <f t="shared" si="120"/>
        <v>#REF!</v>
      </c>
    </row>
    <row r="130" spans="1:53" ht="15.75" customHeight="1" x14ac:dyDescent="0.25">
      <c r="A130" s="69" t="s">
        <v>320</v>
      </c>
      <c r="B130" s="69" t="s">
        <v>407</v>
      </c>
      <c r="C130" s="70">
        <v>17</v>
      </c>
      <c r="D130" s="78" t="s">
        <v>459</v>
      </c>
      <c r="E130" s="76" t="s">
        <v>461</v>
      </c>
      <c r="F130" s="71">
        <f>'ICMM (Previous assessment)'!F130</f>
        <v>1</v>
      </c>
      <c r="G130" s="271">
        <f>IRMA!F130</f>
        <v>0</v>
      </c>
      <c r="H130" s="71">
        <f>TSM!F130</f>
        <v>0</v>
      </c>
      <c r="I130" s="71">
        <f>LBMA!F130</f>
        <v>0</v>
      </c>
      <c r="J130" s="71" t="str">
        <f>'CDDGMSC (Previous assessment)'!F130</f>
        <v>N/A</v>
      </c>
      <c r="K130" s="71">
        <f>'ITA Tin (Previous assessment)'!F130</f>
        <v>1</v>
      </c>
      <c r="L130" s="71">
        <f>'RMAP Tin &amp; Tantalum (previous a'!F130</f>
        <v>0</v>
      </c>
      <c r="M130" s="71">
        <f>'RMAP Tungsten'!F130</f>
        <v>0</v>
      </c>
      <c r="N130" s="71">
        <f>'RMAP Gold (previous assessment)'!F130</f>
        <v>0</v>
      </c>
      <c r="O130" s="71">
        <f>'RMAP Cobalt'!F130</f>
        <v>0</v>
      </c>
      <c r="P130" s="71">
        <f>'WGC-RGMPs (previous assessment)'!F130</f>
        <v>1</v>
      </c>
      <c r="Q130" s="71">
        <f>IFC!F130</f>
        <v>0</v>
      </c>
      <c r="R130" s="71">
        <f>'RMI ASM Cobalt'!F130</f>
        <v>0</v>
      </c>
      <c r="S130" s="71">
        <f>Fairmined!F130</f>
        <v>0</v>
      </c>
      <c r="T130" s="71">
        <f>'Fairtrade Gold (previous assess'!F130</f>
        <v>0</v>
      </c>
      <c r="U130" s="71">
        <f>'CRAFT 2.0 (Previous assessment)'!F130</f>
        <v>1</v>
      </c>
      <c r="V130" s="71">
        <f>'RMAP Agnostic'!F130</f>
        <v>0</v>
      </c>
      <c r="W130" s="71">
        <f>'RMI ESG (Previous assessment)'!F130</f>
        <v>0</v>
      </c>
      <c r="X130" s="71">
        <f>'ASI (Previous assessment)'!F130</f>
        <v>1</v>
      </c>
      <c r="Y130" s="71">
        <f>'GS4GG (Previous assessment)'!F130</f>
        <v>1</v>
      </c>
      <c r="Z130" s="72">
        <f>ResponsibleSteel!F130</f>
        <v>0</v>
      </c>
      <c r="AA130" s="71">
        <f>'SA8000'!G133</f>
        <v>0</v>
      </c>
      <c r="AB130" s="71" t="e">
        <f t="shared" ref="AB130:BA130" si="121">#REF!</f>
        <v>#REF!</v>
      </c>
      <c r="AC130" s="71" t="e">
        <f t="shared" si="121"/>
        <v>#REF!</v>
      </c>
      <c r="AD130" s="71" t="e">
        <f t="shared" si="121"/>
        <v>#REF!</v>
      </c>
      <c r="AE130" s="71" t="e">
        <f t="shared" si="121"/>
        <v>#REF!</v>
      </c>
      <c r="AF130" s="71" t="e">
        <f t="shared" si="121"/>
        <v>#REF!</v>
      </c>
      <c r="AG130" s="71" t="e">
        <f t="shared" si="121"/>
        <v>#REF!</v>
      </c>
      <c r="AH130" s="71" t="e">
        <f t="shared" si="121"/>
        <v>#REF!</v>
      </c>
      <c r="AI130" s="71" t="e">
        <f t="shared" si="121"/>
        <v>#REF!</v>
      </c>
      <c r="AJ130" s="71" t="e">
        <f t="shared" si="121"/>
        <v>#REF!</v>
      </c>
      <c r="AK130" s="72" t="e">
        <f t="shared" si="121"/>
        <v>#REF!</v>
      </c>
      <c r="AL130" s="71" t="e">
        <f t="shared" si="121"/>
        <v>#REF!</v>
      </c>
      <c r="AM130" s="71" t="e">
        <f t="shared" si="121"/>
        <v>#REF!</v>
      </c>
      <c r="AN130" s="71" t="e">
        <f t="shared" si="121"/>
        <v>#REF!</v>
      </c>
      <c r="AO130" s="71" t="e">
        <f t="shared" si="121"/>
        <v>#REF!</v>
      </c>
      <c r="AP130" s="71" t="e">
        <f t="shared" si="121"/>
        <v>#REF!</v>
      </c>
      <c r="AQ130" s="71" t="e">
        <f t="shared" si="121"/>
        <v>#REF!</v>
      </c>
      <c r="AR130" s="71" t="e">
        <f t="shared" si="121"/>
        <v>#REF!</v>
      </c>
      <c r="AS130" s="71" t="e">
        <f t="shared" si="121"/>
        <v>#REF!</v>
      </c>
      <c r="AT130" s="71" t="e">
        <f t="shared" si="121"/>
        <v>#REF!</v>
      </c>
      <c r="AU130" s="272" t="e">
        <f t="shared" si="121"/>
        <v>#REF!</v>
      </c>
      <c r="AV130" s="71" t="e">
        <f t="shared" si="121"/>
        <v>#REF!</v>
      </c>
      <c r="AW130" s="71" t="e">
        <f t="shared" si="121"/>
        <v>#REF!</v>
      </c>
      <c r="AX130" s="71" t="e">
        <f t="shared" si="121"/>
        <v>#REF!</v>
      </c>
      <c r="AY130" s="71" t="e">
        <f t="shared" si="121"/>
        <v>#REF!</v>
      </c>
      <c r="AZ130" s="71" t="e">
        <f t="shared" si="121"/>
        <v>#REF!</v>
      </c>
      <c r="BA130" s="71" t="e">
        <f t="shared" si="121"/>
        <v>#REF!</v>
      </c>
    </row>
    <row r="131" spans="1:53" ht="15.75" customHeight="1" x14ac:dyDescent="0.25">
      <c r="A131" s="69" t="s">
        <v>320</v>
      </c>
      <c r="B131" s="69" t="s">
        <v>407</v>
      </c>
      <c r="C131" s="70">
        <v>17</v>
      </c>
      <c r="D131" s="78" t="s">
        <v>459</v>
      </c>
      <c r="E131" s="76" t="s">
        <v>462</v>
      </c>
      <c r="F131" s="71">
        <f>'ICMM (Previous assessment)'!F131</f>
        <v>0</v>
      </c>
      <c r="G131" s="271">
        <f>IRMA!F131</f>
        <v>0</v>
      </c>
      <c r="H131" s="71">
        <f>TSM!F131</f>
        <v>0</v>
      </c>
      <c r="I131" s="71">
        <f>LBMA!F131</f>
        <v>0</v>
      </c>
      <c r="J131" s="71" t="str">
        <f>'CDDGMSC (Previous assessment)'!F131</f>
        <v>N/A</v>
      </c>
      <c r="K131" s="71">
        <f>'ITA Tin (Previous assessment)'!F131</f>
        <v>0</v>
      </c>
      <c r="L131" s="71">
        <f>'RMAP Tin &amp; Tantalum (previous a'!F131</f>
        <v>0</v>
      </c>
      <c r="M131" s="71">
        <f>'RMAP Tungsten'!F131</f>
        <v>0</v>
      </c>
      <c r="N131" s="71">
        <f>'RMAP Gold (previous assessment)'!F131</f>
        <v>0</v>
      </c>
      <c r="O131" s="71">
        <f>'RMAP Cobalt'!F131</f>
        <v>0</v>
      </c>
      <c r="P131" s="71">
        <f>'WGC-RGMPs (previous assessment)'!F131</f>
        <v>0</v>
      </c>
      <c r="Q131" s="71">
        <f>IFC!F131</f>
        <v>0</v>
      </c>
      <c r="R131" s="71">
        <f>'RMI ASM Cobalt'!F131</f>
        <v>0</v>
      </c>
      <c r="S131" s="71">
        <f>Fairmined!F131</f>
        <v>0</v>
      </c>
      <c r="T131" s="71">
        <f>'Fairtrade Gold (previous assess'!F131</f>
        <v>0</v>
      </c>
      <c r="U131" s="71">
        <f>'CRAFT 2.0 (Previous assessment)'!F131</f>
        <v>0</v>
      </c>
      <c r="V131" s="71">
        <f>'RMAP Agnostic'!F131</f>
        <v>0</v>
      </c>
      <c r="W131" s="71">
        <f>'RMI ESG (Previous assessment)'!F131</f>
        <v>0</v>
      </c>
      <c r="X131" s="71">
        <f>'ASI (Previous assessment)'!F131</f>
        <v>0</v>
      </c>
      <c r="Y131" s="71">
        <f>'GS4GG (Previous assessment)'!F131</f>
        <v>0</v>
      </c>
      <c r="Z131" s="72">
        <f>ResponsibleSteel!F131</f>
        <v>0</v>
      </c>
      <c r="AA131" s="71">
        <f>'SA8000'!G134</f>
        <v>0</v>
      </c>
      <c r="AB131" s="71" t="e">
        <f t="shared" ref="AB131:BA131" si="122">#REF!</f>
        <v>#REF!</v>
      </c>
      <c r="AC131" s="71" t="e">
        <f t="shared" si="122"/>
        <v>#REF!</v>
      </c>
      <c r="AD131" s="71" t="e">
        <f t="shared" si="122"/>
        <v>#REF!</v>
      </c>
      <c r="AE131" s="71" t="e">
        <f t="shared" si="122"/>
        <v>#REF!</v>
      </c>
      <c r="AF131" s="71" t="e">
        <f t="shared" si="122"/>
        <v>#REF!</v>
      </c>
      <c r="AG131" s="71" t="e">
        <f t="shared" si="122"/>
        <v>#REF!</v>
      </c>
      <c r="AH131" s="71" t="e">
        <f t="shared" si="122"/>
        <v>#REF!</v>
      </c>
      <c r="AI131" s="71" t="e">
        <f t="shared" si="122"/>
        <v>#REF!</v>
      </c>
      <c r="AJ131" s="71" t="e">
        <f t="shared" si="122"/>
        <v>#REF!</v>
      </c>
      <c r="AK131" s="72" t="e">
        <f t="shared" si="122"/>
        <v>#REF!</v>
      </c>
      <c r="AL131" s="71" t="e">
        <f t="shared" si="122"/>
        <v>#REF!</v>
      </c>
      <c r="AM131" s="71" t="e">
        <f t="shared" si="122"/>
        <v>#REF!</v>
      </c>
      <c r="AN131" s="71" t="e">
        <f t="shared" si="122"/>
        <v>#REF!</v>
      </c>
      <c r="AO131" s="71" t="e">
        <f t="shared" si="122"/>
        <v>#REF!</v>
      </c>
      <c r="AP131" s="71" t="e">
        <f t="shared" si="122"/>
        <v>#REF!</v>
      </c>
      <c r="AQ131" s="71" t="e">
        <f t="shared" si="122"/>
        <v>#REF!</v>
      </c>
      <c r="AR131" s="71" t="e">
        <f t="shared" si="122"/>
        <v>#REF!</v>
      </c>
      <c r="AS131" s="71" t="e">
        <f t="shared" si="122"/>
        <v>#REF!</v>
      </c>
      <c r="AT131" s="71" t="e">
        <f t="shared" si="122"/>
        <v>#REF!</v>
      </c>
      <c r="AU131" s="272" t="e">
        <f t="shared" si="122"/>
        <v>#REF!</v>
      </c>
      <c r="AV131" s="71" t="e">
        <f t="shared" si="122"/>
        <v>#REF!</v>
      </c>
      <c r="AW131" s="71" t="e">
        <f t="shared" si="122"/>
        <v>#REF!</v>
      </c>
      <c r="AX131" s="71" t="e">
        <f t="shared" si="122"/>
        <v>#REF!</v>
      </c>
      <c r="AY131" s="71" t="e">
        <f t="shared" si="122"/>
        <v>#REF!</v>
      </c>
      <c r="AZ131" s="71" t="e">
        <f t="shared" si="122"/>
        <v>#REF!</v>
      </c>
      <c r="BA131" s="71" t="e">
        <f t="shared" si="122"/>
        <v>#REF!</v>
      </c>
    </row>
    <row r="132" spans="1:53" ht="15.75" customHeight="1" x14ac:dyDescent="0.25">
      <c r="A132" s="69" t="s">
        <v>320</v>
      </c>
      <c r="B132" s="69" t="s">
        <v>407</v>
      </c>
      <c r="C132" s="70">
        <v>17</v>
      </c>
      <c r="D132" s="78" t="s">
        <v>459</v>
      </c>
      <c r="E132" s="76" t="s">
        <v>463</v>
      </c>
      <c r="F132" s="71">
        <f>'ICMM (Previous assessment)'!F132</f>
        <v>1</v>
      </c>
      <c r="G132" s="271">
        <f>IRMA!F132</f>
        <v>0</v>
      </c>
      <c r="H132" s="71">
        <f>TSM!F132</f>
        <v>0</v>
      </c>
      <c r="I132" s="71">
        <f>LBMA!F132</f>
        <v>0</v>
      </c>
      <c r="J132" s="71">
        <f>'CDDGMSC (Previous assessment)'!F132</f>
        <v>1</v>
      </c>
      <c r="K132" s="71">
        <f>'ITA Tin (Previous assessment)'!F132</f>
        <v>0</v>
      </c>
      <c r="L132" s="71">
        <f>'RMAP Tin &amp; Tantalum (previous a'!F132</f>
        <v>0</v>
      </c>
      <c r="M132" s="71">
        <f>'RMAP Tungsten'!F132</f>
        <v>0</v>
      </c>
      <c r="N132" s="71">
        <f>'RMAP Gold (previous assessment)'!F132</f>
        <v>0</v>
      </c>
      <c r="O132" s="71">
        <f>'RMAP Cobalt'!F132</f>
        <v>0</v>
      </c>
      <c r="P132" s="71">
        <f>'WGC-RGMPs (previous assessment)'!F132</f>
        <v>1</v>
      </c>
      <c r="Q132" s="71">
        <f>IFC!F132</f>
        <v>0</v>
      </c>
      <c r="R132" s="71">
        <f>'RMI ASM Cobalt'!F132</f>
        <v>0</v>
      </c>
      <c r="S132" s="71">
        <f>Fairmined!F132</f>
        <v>0</v>
      </c>
      <c r="T132" s="71">
        <f>'Fairtrade Gold (previous assess'!F132</f>
        <v>0</v>
      </c>
      <c r="U132" s="71">
        <f>'CRAFT 2.0 (Previous assessment)'!F132</f>
        <v>2</v>
      </c>
      <c r="V132" s="71">
        <f>'RMAP Agnostic'!F132</f>
        <v>0</v>
      </c>
      <c r="W132" s="71">
        <f>'RMI ESG (Previous assessment)'!F132</f>
        <v>0</v>
      </c>
      <c r="X132" s="71">
        <f>'ASI (Previous assessment)'!F132</f>
        <v>0</v>
      </c>
      <c r="Y132" s="71">
        <f>'GS4GG (Previous assessment)'!F132</f>
        <v>1</v>
      </c>
      <c r="Z132" s="72">
        <f>ResponsibleSteel!F132</f>
        <v>0</v>
      </c>
      <c r="AA132" s="71">
        <f>'SA8000'!G135</f>
        <v>0</v>
      </c>
      <c r="AB132" s="71" t="e">
        <f t="shared" ref="AB132:BA132" si="123">#REF!</f>
        <v>#REF!</v>
      </c>
      <c r="AC132" s="71" t="e">
        <f t="shared" si="123"/>
        <v>#REF!</v>
      </c>
      <c r="AD132" s="71" t="e">
        <f t="shared" si="123"/>
        <v>#REF!</v>
      </c>
      <c r="AE132" s="71" t="e">
        <f t="shared" si="123"/>
        <v>#REF!</v>
      </c>
      <c r="AF132" s="71" t="e">
        <f t="shared" si="123"/>
        <v>#REF!</v>
      </c>
      <c r="AG132" s="71" t="e">
        <f t="shared" si="123"/>
        <v>#REF!</v>
      </c>
      <c r="AH132" s="71" t="e">
        <f t="shared" si="123"/>
        <v>#REF!</v>
      </c>
      <c r="AI132" s="71" t="e">
        <f t="shared" si="123"/>
        <v>#REF!</v>
      </c>
      <c r="AJ132" s="71" t="e">
        <f t="shared" si="123"/>
        <v>#REF!</v>
      </c>
      <c r="AK132" s="72" t="e">
        <f t="shared" si="123"/>
        <v>#REF!</v>
      </c>
      <c r="AL132" s="71" t="e">
        <f t="shared" si="123"/>
        <v>#REF!</v>
      </c>
      <c r="AM132" s="71" t="e">
        <f t="shared" si="123"/>
        <v>#REF!</v>
      </c>
      <c r="AN132" s="71" t="e">
        <f t="shared" si="123"/>
        <v>#REF!</v>
      </c>
      <c r="AO132" s="71" t="e">
        <f t="shared" si="123"/>
        <v>#REF!</v>
      </c>
      <c r="AP132" s="71" t="e">
        <f t="shared" si="123"/>
        <v>#REF!</v>
      </c>
      <c r="AQ132" s="71" t="e">
        <f t="shared" si="123"/>
        <v>#REF!</v>
      </c>
      <c r="AR132" s="71" t="e">
        <f t="shared" si="123"/>
        <v>#REF!</v>
      </c>
      <c r="AS132" s="71" t="e">
        <f t="shared" si="123"/>
        <v>#REF!</v>
      </c>
      <c r="AT132" s="71" t="e">
        <f t="shared" si="123"/>
        <v>#REF!</v>
      </c>
      <c r="AU132" s="272" t="e">
        <f t="shared" si="123"/>
        <v>#REF!</v>
      </c>
      <c r="AV132" s="71" t="e">
        <f t="shared" si="123"/>
        <v>#REF!</v>
      </c>
      <c r="AW132" s="71" t="e">
        <f t="shared" si="123"/>
        <v>#REF!</v>
      </c>
      <c r="AX132" s="71" t="e">
        <f t="shared" si="123"/>
        <v>#REF!</v>
      </c>
      <c r="AY132" s="71" t="e">
        <f t="shared" si="123"/>
        <v>#REF!</v>
      </c>
      <c r="AZ132" s="71" t="e">
        <f t="shared" si="123"/>
        <v>#REF!</v>
      </c>
      <c r="BA132" s="71" t="e">
        <f t="shared" si="123"/>
        <v>#REF!</v>
      </c>
    </row>
    <row r="133" spans="1:53" ht="15.75" customHeight="1" x14ac:dyDescent="0.25">
      <c r="A133" s="69" t="s">
        <v>320</v>
      </c>
      <c r="B133" s="69" t="s">
        <v>407</v>
      </c>
      <c r="C133" s="70">
        <v>17</v>
      </c>
      <c r="D133" s="78" t="s">
        <v>459</v>
      </c>
      <c r="E133" s="76" t="s">
        <v>464</v>
      </c>
      <c r="F133" s="71">
        <f>'ICMM (Previous assessment)'!F133</f>
        <v>0</v>
      </c>
      <c r="G133" s="271">
        <f>IRMA!F133</f>
        <v>0</v>
      </c>
      <c r="H133" s="71">
        <f>TSM!F133</f>
        <v>0</v>
      </c>
      <c r="I133" s="71">
        <f>LBMA!F133</f>
        <v>0</v>
      </c>
      <c r="J133" s="71" t="str">
        <f>'CDDGMSC (Previous assessment)'!F133</f>
        <v>N/A</v>
      </c>
      <c r="K133" s="71">
        <f>'ITA Tin (Previous assessment)'!F133</f>
        <v>0</v>
      </c>
      <c r="L133" s="71">
        <f>'RMAP Tin &amp; Tantalum (previous a'!F133</f>
        <v>0</v>
      </c>
      <c r="M133" s="71">
        <f>'RMAP Tungsten'!F133</f>
        <v>0</v>
      </c>
      <c r="N133" s="71">
        <f>'RMAP Gold (previous assessment)'!F133</f>
        <v>0</v>
      </c>
      <c r="O133" s="71">
        <f>'RMAP Cobalt'!F133</f>
        <v>0</v>
      </c>
      <c r="P133" s="71">
        <f>'WGC-RGMPs (previous assessment)'!F133</f>
        <v>1</v>
      </c>
      <c r="Q133" s="71">
        <f>IFC!F133</f>
        <v>0</v>
      </c>
      <c r="R133" s="71">
        <f>'RMI ASM Cobalt'!F133</f>
        <v>0</v>
      </c>
      <c r="S133" s="71">
        <f>Fairmined!F133</f>
        <v>0</v>
      </c>
      <c r="T133" s="71">
        <f>'Fairtrade Gold (previous assess'!F133</f>
        <v>0</v>
      </c>
      <c r="U133" s="71">
        <f>'CRAFT 2.0 (Previous assessment)'!F133</f>
        <v>1</v>
      </c>
      <c r="V133" s="71">
        <f>'RMAP Agnostic'!F133</f>
        <v>0</v>
      </c>
      <c r="W133" s="71">
        <f>'RMI ESG (Previous assessment)'!F133</f>
        <v>0</v>
      </c>
      <c r="X133" s="71">
        <f>'ASI (Previous assessment)'!F133</f>
        <v>0</v>
      </c>
      <c r="Y133" s="71">
        <f>'GS4GG (Previous assessment)'!F133</f>
        <v>0</v>
      </c>
      <c r="Z133" s="72">
        <f>ResponsibleSteel!F133</f>
        <v>0</v>
      </c>
      <c r="AA133" s="71">
        <f>'SA8000'!G136</f>
        <v>0</v>
      </c>
      <c r="AB133" s="71" t="e">
        <f t="shared" ref="AB133:BA133" si="124">#REF!</f>
        <v>#REF!</v>
      </c>
      <c r="AC133" s="71" t="e">
        <f t="shared" si="124"/>
        <v>#REF!</v>
      </c>
      <c r="AD133" s="71" t="e">
        <f t="shared" si="124"/>
        <v>#REF!</v>
      </c>
      <c r="AE133" s="71" t="e">
        <f t="shared" si="124"/>
        <v>#REF!</v>
      </c>
      <c r="AF133" s="71" t="e">
        <f t="shared" si="124"/>
        <v>#REF!</v>
      </c>
      <c r="AG133" s="71" t="e">
        <f t="shared" si="124"/>
        <v>#REF!</v>
      </c>
      <c r="AH133" s="71" t="e">
        <f t="shared" si="124"/>
        <v>#REF!</v>
      </c>
      <c r="AI133" s="71" t="e">
        <f t="shared" si="124"/>
        <v>#REF!</v>
      </c>
      <c r="AJ133" s="71" t="e">
        <f t="shared" si="124"/>
        <v>#REF!</v>
      </c>
      <c r="AK133" s="72" t="e">
        <f t="shared" si="124"/>
        <v>#REF!</v>
      </c>
      <c r="AL133" s="71" t="e">
        <f t="shared" si="124"/>
        <v>#REF!</v>
      </c>
      <c r="AM133" s="71" t="e">
        <f t="shared" si="124"/>
        <v>#REF!</v>
      </c>
      <c r="AN133" s="71" t="e">
        <f t="shared" si="124"/>
        <v>#REF!</v>
      </c>
      <c r="AO133" s="71" t="e">
        <f t="shared" si="124"/>
        <v>#REF!</v>
      </c>
      <c r="AP133" s="71" t="e">
        <f t="shared" si="124"/>
        <v>#REF!</v>
      </c>
      <c r="AQ133" s="71" t="e">
        <f t="shared" si="124"/>
        <v>#REF!</v>
      </c>
      <c r="AR133" s="71" t="e">
        <f t="shared" si="124"/>
        <v>#REF!</v>
      </c>
      <c r="AS133" s="71" t="e">
        <f t="shared" si="124"/>
        <v>#REF!</v>
      </c>
      <c r="AT133" s="71" t="e">
        <f t="shared" si="124"/>
        <v>#REF!</v>
      </c>
      <c r="AU133" s="272" t="e">
        <f t="shared" si="124"/>
        <v>#REF!</v>
      </c>
      <c r="AV133" s="71" t="e">
        <f t="shared" si="124"/>
        <v>#REF!</v>
      </c>
      <c r="AW133" s="71" t="e">
        <f t="shared" si="124"/>
        <v>#REF!</v>
      </c>
      <c r="AX133" s="71" t="e">
        <f t="shared" si="124"/>
        <v>#REF!</v>
      </c>
      <c r="AY133" s="71" t="e">
        <f t="shared" si="124"/>
        <v>#REF!</v>
      </c>
      <c r="AZ133" s="71" t="e">
        <f t="shared" si="124"/>
        <v>#REF!</v>
      </c>
      <c r="BA133" s="71" t="e">
        <f t="shared" si="124"/>
        <v>#REF!</v>
      </c>
    </row>
    <row r="134" spans="1:53" ht="15.75" customHeight="1" x14ac:dyDescent="0.25">
      <c r="A134" s="69" t="s">
        <v>320</v>
      </c>
      <c r="B134" s="69" t="s">
        <v>407</v>
      </c>
      <c r="C134" s="70">
        <v>17</v>
      </c>
      <c r="D134" s="78" t="s">
        <v>459</v>
      </c>
      <c r="E134" s="76" t="s">
        <v>465</v>
      </c>
      <c r="F134" s="71">
        <f>'ICMM (Previous assessment)'!F134</f>
        <v>0</v>
      </c>
      <c r="G134" s="271">
        <f>IRMA!F134</f>
        <v>0</v>
      </c>
      <c r="H134" s="71">
        <f>TSM!F134</f>
        <v>0</v>
      </c>
      <c r="I134" s="71">
        <f>LBMA!F134</f>
        <v>0</v>
      </c>
      <c r="J134" s="71" t="str">
        <f>'CDDGMSC (Previous assessment)'!F134</f>
        <v>N/A</v>
      </c>
      <c r="K134" s="71">
        <f>'ITA Tin (Previous assessment)'!F134</f>
        <v>0</v>
      </c>
      <c r="L134" s="71">
        <f>'RMAP Tin &amp; Tantalum (previous a'!F134</f>
        <v>0</v>
      </c>
      <c r="M134" s="71">
        <f>'RMAP Tungsten'!F134</f>
        <v>0</v>
      </c>
      <c r="N134" s="71">
        <f>'RMAP Gold (previous assessment)'!F134</f>
        <v>0</v>
      </c>
      <c r="O134" s="71">
        <f>'RMAP Cobalt'!F134</f>
        <v>0</v>
      </c>
      <c r="P134" s="71">
        <f>'WGC-RGMPs (previous assessment)'!F134</f>
        <v>2</v>
      </c>
      <c r="Q134" s="71">
        <f>IFC!F134</f>
        <v>0</v>
      </c>
      <c r="R134" s="71">
        <f>'RMI ASM Cobalt'!F134</f>
        <v>0</v>
      </c>
      <c r="S134" s="71">
        <f>Fairmined!F134</f>
        <v>0</v>
      </c>
      <c r="T134" s="71">
        <f>'Fairtrade Gold (previous assess'!F134</f>
        <v>0</v>
      </c>
      <c r="U134" s="71">
        <f>'CRAFT 2.0 (Previous assessment)'!F134</f>
        <v>2</v>
      </c>
      <c r="V134" s="71">
        <f>'RMAP Agnostic'!F134</f>
        <v>0</v>
      </c>
      <c r="W134" s="71">
        <f>'RMI ESG (Previous assessment)'!F134</f>
        <v>0</v>
      </c>
      <c r="X134" s="71">
        <f>'ASI (Previous assessment)'!F134</f>
        <v>0</v>
      </c>
      <c r="Y134" s="71">
        <f>'GS4GG (Previous assessment)'!F134</f>
        <v>0</v>
      </c>
      <c r="Z134" s="72">
        <f>ResponsibleSteel!F134</f>
        <v>0</v>
      </c>
      <c r="AA134" s="71">
        <f>'SA8000'!G137</f>
        <v>0</v>
      </c>
      <c r="AB134" s="71" t="e">
        <f t="shared" ref="AB134:BA134" si="125">#REF!</f>
        <v>#REF!</v>
      </c>
      <c r="AC134" s="71" t="e">
        <f t="shared" si="125"/>
        <v>#REF!</v>
      </c>
      <c r="AD134" s="71" t="e">
        <f t="shared" si="125"/>
        <v>#REF!</v>
      </c>
      <c r="AE134" s="71" t="e">
        <f t="shared" si="125"/>
        <v>#REF!</v>
      </c>
      <c r="AF134" s="71" t="e">
        <f t="shared" si="125"/>
        <v>#REF!</v>
      </c>
      <c r="AG134" s="71" t="e">
        <f t="shared" si="125"/>
        <v>#REF!</v>
      </c>
      <c r="AH134" s="71" t="e">
        <f t="shared" si="125"/>
        <v>#REF!</v>
      </c>
      <c r="AI134" s="71" t="e">
        <f t="shared" si="125"/>
        <v>#REF!</v>
      </c>
      <c r="AJ134" s="71" t="e">
        <f t="shared" si="125"/>
        <v>#REF!</v>
      </c>
      <c r="AK134" s="72" t="e">
        <f t="shared" si="125"/>
        <v>#REF!</v>
      </c>
      <c r="AL134" s="71" t="e">
        <f t="shared" si="125"/>
        <v>#REF!</v>
      </c>
      <c r="AM134" s="71" t="e">
        <f t="shared" si="125"/>
        <v>#REF!</v>
      </c>
      <c r="AN134" s="71" t="e">
        <f t="shared" si="125"/>
        <v>#REF!</v>
      </c>
      <c r="AO134" s="71" t="e">
        <f t="shared" si="125"/>
        <v>#REF!</v>
      </c>
      <c r="AP134" s="71" t="e">
        <f t="shared" si="125"/>
        <v>#REF!</v>
      </c>
      <c r="AQ134" s="71" t="e">
        <f t="shared" si="125"/>
        <v>#REF!</v>
      </c>
      <c r="AR134" s="71" t="e">
        <f t="shared" si="125"/>
        <v>#REF!</v>
      </c>
      <c r="AS134" s="71" t="e">
        <f t="shared" si="125"/>
        <v>#REF!</v>
      </c>
      <c r="AT134" s="71" t="e">
        <f t="shared" si="125"/>
        <v>#REF!</v>
      </c>
      <c r="AU134" s="272" t="e">
        <f t="shared" si="125"/>
        <v>#REF!</v>
      </c>
      <c r="AV134" s="71" t="e">
        <f t="shared" si="125"/>
        <v>#REF!</v>
      </c>
      <c r="AW134" s="71" t="e">
        <f t="shared" si="125"/>
        <v>#REF!</v>
      </c>
      <c r="AX134" s="71" t="e">
        <f t="shared" si="125"/>
        <v>#REF!</v>
      </c>
      <c r="AY134" s="71" t="e">
        <f t="shared" si="125"/>
        <v>#REF!</v>
      </c>
      <c r="AZ134" s="71" t="e">
        <f t="shared" si="125"/>
        <v>#REF!</v>
      </c>
      <c r="BA134" s="71" t="e">
        <f t="shared" si="125"/>
        <v>#REF!</v>
      </c>
    </row>
    <row r="135" spans="1:53" ht="15.75" customHeight="1" x14ac:dyDescent="0.25">
      <c r="A135" s="69" t="s">
        <v>320</v>
      </c>
      <c r="B135" s="69" t="s">
        <v>407</v>
      </c>
      <c r="C135" s="70">
        <v>17</v>
      </c>
      <c r="D135" s="78" t="s">
        <v>459</v>
      </c>
      <c r="E135" s="76" t="s">
        <v>466</v>
      </c>
      <c r="F135" s="71">
        <f>'ICMM (Previous assessment)'!F135</f>
        <v>0</v>
      </c>
      <c r="G135" s="271">
        <f>IRMA!F135</f>
        <v>0</v>
      </c>
      <c r="H135" s="71">
        <f>TSM!F135</f>
        <v>0</v>
      </c>
      <c r="I135" s="71">
        <f>LBMA!F135</f>
        <v>0</v>
      </c>
      <c r="J135" s="71" t="str">
        <f>'CDDGMSC (Previous assessment)'!F135</f>
        <v>N/A</v>
      </c>
      <c r="K135" s="71">
        <f>'ITA Tin (Previous assessment)'!F135</f>
        <v>0</v>
      </c>
      <c r="L135" s="71">
        <f>'RMAP Tin &amp; Tantalum (previous a'!F135</f>
        <v>0</v>
      </c>
      <c r="M135" s="71">
        <f>'RMAP Tungsten'!F135</f>
        <v>0</v>
      </c>
      <c r="N135" s="71">
        <f>'RMAP Gold (previous assessment)'!F135</f>
        <v>0</v>
      </c>
      <c r="O135" s="71">
        <f>'RMAP Cobalt'!F135</f>
        <v>0</v>
      </c>
      <c r="P135" s="71">
        <f>'WGC-RGMPs (previous assessment)'!F135</f>
        <v>1</v>
      </c>
      <c r="Q135" s="71">
        <f>IFC!F135</f>
        <v>0</v>
      </c>
      <c r="R135" s="71">
        <f>'RMI ASM Cobalt'!F135</f>
        <v>0</v>
      </c>
      <c r="S135" s="71">
        <f>Fairmined!F135</f>
        <v>0</v>
      </c>
      <c r="T135" s="71">
        <f>'Fairtrade Gold (previous assess'!F135</f>
        <v>0</v>
      </c>
      <c r="U135" s="71">
        <f>'CRAFT 2.0 (Previous assessment)'!F135</f>
        <v>2</v>
      </c>
      <c r="V135" s="71">
        <f>'RMAP Agnostic'!F135</f>
        <v>0</v>
      </c>
      <c r="W135" s="71">
        <f>'RMI ESG (Previous assessment)'!F135</f>
        <v>0</v>
      </c>
      <c r="X135" s="71">
        <f>'ASI (Previous assessment)'!F135</f>
        <v>0</v>
      </c>
      <c r="Y135" s="71">
        <f>'GS4GG (Previous assessment)'!F135</f>
        <v>0</v>
      </c>
      <c r="Z135" s="72">
        <f>ResponsibleSteel!F135</f>
        <v>0</v>
      </c>
      <c r="AA135" s="71">
        <f>'SA8000'!G138</f>
        <v>0</v>
      </c>
      <c r="AB135" s="71" t="e">
        <f t="shared" ref="AB135:BA135" si="126">#REF!</f>
        <v>#REF!</v>
      </c>
      <c r="AC135" s="71" t="e">
        <f t="shared" si="126"/>
        <v>#REF!</v>
      </c>
      <c r="AD135" s="71" t="e">
        <f t="shared" si="126"/>
        <v>#REF!</v>
      </c>
      <c r="AE135" s="71" t="e">
        <f t="shared" si="126"/>
        <v>#REF!</v>
      </c>
      <c r="AF135" s="71" t="e">
        <f t="shared" si="126"/>
        <v>#REF!</v>
      </c>
      <c r="AG135" s="71" t="e">
        <f t="shared" si="126"/>
        <v>#REF!</v>
      </c>
      <c r="AH135" s="71" t="e">
        <f t="shared" si="126"/>
        <v>#REF!</v>
      </c>
      <c r="AI135" s="71" t="e">
        <f t="shared" si="126"/>
        <v>#REF!</v>
      </c>
      <c r="AJ135" s="71" t="e">
        <f t="shared" si="126"/>
        <v>#REF!</v>
      </c>
      <c r="AK135" s="72" t="e">
        <f t="shared" si="126"/>
        <v>#REF!</v>
      </c>
      <c r="AL135" s="71" t="e">
        <f t="shared" si="126"/>
        <v>#REF!</v>
      </c>
      <c r="AM135" s="71" t="e">
        <f t="shared" si="126"/>
        <v>#REF!</v>
      </c>
      <c r="AN135" s="71" t="e">
        <f t="shared" si="126"/>
        <v>#REF!</v>
      </c>
      <c r="AO135" s="71" t="e">
        <f t="shared" si="126"/>
        <v>#REF!</v>
      </c>
      <c r="AP135" s="71" t="e">
        <f t="shared" si="126"/>
        <v>#REF!</v>
      </c>
      <c r="AQ135" s="71" t="e">
        <f t="shared" si="126"/>
        <v>#REF!</v>
      </c>
      <c r="AR135" s="71" t="e">
        <f t="shared" si="126"/>
        <v>#REF!</v>
      </c>
      <c r="AS135" s="71" t="e">
        <f t="shared" si="126"/>
        <v>#REF!</v>
      </c>
      <c r="AT135" s="71" t="e">
        <f t="shared" si="126"/>
        <v>#REF!</v>
      </c>
      <c r="AU135" s="272" t="e">
        <f t="shared" si="126"/>
        <v>#REF!</v>
      </c>
      <c r="AV135" s="71" t="e">
        <f t="shared" si="126"/>
        <v>#REF!</v>
      </c>
      <c r="AW135" s="71" t="e">
        <f t="shared" si="126"/>
        <v>#REF!</v>
      </c>
      <c r="AX135" s="71" t="e">
        <f t="shared" si="126"/>
        <v>#REF!</v>
      </c>
      <c r="AY135" s="71" t="e">
        <f t="shared" si="126"/>
        <v>#REF!</v>
      </c>
      <c r="AZ135" s="71" t="e">
        <f t="shared" si="126"/>
        <v>#REF!</v>
      </c>
      <c r="BA135" s="71" t="e">
        <f t="shared" si="126"/>
        <v>#REF!</v>
      </c>
    </row>
    <row r="136" spans="1:53" ht="15.75" customHeight="1" x14ac:dyDescent="0.25">
      <c r="A136" s="69" t="s">
        <v>320</v>
      </c>
      <c r="B136" s="69" t="s">
        <v>407</v>
      </c>
      <c r="C136" s="70">
        <v>17</v>
      </c>
      <c r="D136" s="78" t="s">
        <v>459</v>
      </c>
      <c r="E136" s="76" t="s">
        <v>467</v>
      </c>
      <c r="F136" s="71">
        <f>'ICMM (Previous assessment)'!F136</f>
        <v>1</v>
      </c>
      <c r="G136" s="271">
        <f>IRMA!F136</f>
        <v>0</v>
      </c>
      <c r="H136" s="71">
        <f>TSM!F136</f>
        <v>0</v>
      </c>
      <c r="I136" s="71">
        <f>LBMA!F136</f>
        <v>0</v>
      </c>
      <c r="J136" s="71" t="str">
        <f>'CDDGMSC (Previous assessment)'!F136</f>
        <v>N/A</v>
      </c>
      <c r="K136" s="71">
        <f>'ITA Tin (Previous assessment)'!F136</f>
        <v>0</v>
      </c>
      <c r="L136" s="71">
        <f>'RMAP Tin &amp; Tantalum (previous a'!F136</f>
        <v>0</v>
      </c>
      <c r="M136" s="71">
        <f>'RMAP Tungsten'!F136</f>
        <v>0</v>
      </c>
      <c r="N136" s="71">
        <f>'RMAP Gold (previous assessment)'!F136</f>
        <v>0</v>
      </c>
      <c r="O136" s="71">
        <f>'RMAP Cobalt'!F136</f>
        <v>0</v>
      </c>
      <c r="P136" s="71">
        <f>'WGC-RGMPs (previous assessment)'!F136</f>
        <v>0</v>
      </c>
      <c r="Q136" s="71">
        <f>IFC!F136</f>
        <v>0</v>
      </c>
      <c r="R136" s="71">
        <f>'RMI ASM Cobalt'!F136</f>
        <v>0</v>
      </c>
      <c r="S136" s="71">
        <f>Fairmined!F136</f>
        <v>0</v>
      </c>
      <c r="T136" s="71">
        <f>'Fairtrade Gold (previous assess'!F136</f>
        <v>0</v>
      </c>
      <c r="U136" s="71">
        <f>'CRAFT 2.0 (Previous assessment)'!F136</f>
        <v>0</v>
      </c>
      <c r="V136" s="71">
        <f>'RMAP Agnostic'!F136</f>
        <v>0</v>
      </c>
      <c r="W136" s="71">
        <f>'RMI ESG (Previous assessment)'!F136</f>
        <v>0</v>
      </c>
      <c r="X136" s="71">
        <f>'ASI (Previous assessment)'!F136</f>
        <v>0</v>
      </c>
      <c r="Y136" s="71">
        <f>'GS4GG (Previous assessment)'!F136</f>
        <v>0</v>
      </c>
      <c r="Z136" s="72">
        <f>ResponsibleSteel!F136</f>
        <v>0</v>
      </c>
      <c r="AA136" s="71">
        <f>'SA8000'!G139</f>
        <v>0</v>
      </c>
      <c r="AB136" s="71" t="e">
        <f t="shared" ref="AB136:BA136" si="127">#REF!</f>
        <v>#REF!</v>
      </c>
      <c r="AC136" s="71" t="e">
        <f t="shared" si="127"/>
        <v>#REF!</v>
      </c>
      <c r="AD136" s="71" t="e">
        <f t="shared" si="127"/>
        <v>#REF!</v>
      </c>
      <c r="AE136" s="71" t="e">
        <f t="shared" si="127"/>
        <v>#REF!</v>
      </c>
      <c r="AF136" s="71" t="e">
        <f t="shared" si="127"/>
        <v>#REF!</v>
      </c>
      <c r="AG136" s="71" t="e">
        <f t="shared" si="127"/>
        <v>#REF!</v>
      </c>
      <c r="AH136" s="71" t="e">
        <f t="shared" si="127"/>
        <v>#REF!</v>
      </c>
      <c r="AI136" s="71" t="e">
        <f t="shared" si="127"/>
        <v>#REF!</v>
      </c>
      <c r="AJ136" s="71" t="e">
        <f t="shared" si="127"/>
        <v>#REF!</v>
      </c>
      <c r="AK136" s="72" t="e">
        <f t="shared" si="127"/>
        <v>#REF!</v>
      </c>
      <c r="AL136" s="71" t="e">
        <f t="shared" si="127"/>
        <v>#REF!</v>
      </c>
      <c r="AM136" s="71" t="e">
        <f t="shared" si="127"/>
        <v>#REF!</v>
      </c>
      <c r="AN136" s="71" t="e">
        <f t="shared" si="127"/>
        <v>#REF!</v>
      </c>
      <c r="AO136" s="71" t="e">
        <f t="shared" si="127"/>
        <v>#REF!</v>
      </c>
      <c r="AP136" s="71" t="e">
        <f t="shared" si="127"/>
        <v>#REF!</v>
      </c>
      <c r="AQ136" s="71" t="e">
        <f t="shared" si="127"/>
        <v>#REF!</v>
      </c>
      <c r="AR136" s="71" t="e">
        <f t="shared" si="127"/>
        <v>#REF!</v>
      </c>
      <c r="AS136" s="71" t="e">
        <f t="shared" si="127"/>
        <v>#REF!</v>
      </c>
      <c r="AT136" s="71" t="e">
        <f t="shared" si="127"/>
        <v>#REF!</v>
      </c>
      <c r="AU136" s="272" t="e">
        <f t="shared" si="127"/>
        <v>#REF!</v>
      </c>
      <c r="AV136" s="71" t="e">
        <f t="shared" si="127"/>
        <v>#REF!</v>
      </c>
      <c r="AW136" s="71" t="e">
        <f t="shared" si="127"/>
        <v>#REF!</v>
      </c>
      <c r="AX136" s="71" t="e">
        <f t="shared" si="127"/>
        <v>#REF!</v>
      </c>
      <c r="AY136" s="71" t="e">
        <f t="shared" si="127"/>
        <v>#REF!</v>
      </c>
      <c r="AZ136" s="71" t="e">
        <f t="shared" si="127"/>
        <v>#REF!</v>
      </c>
      <c r="BA136" s="71" t="e">
        <f t="shared" si="127"/>
        <v>#REF!</v>
      </c>
    </row>
    <row r="137" spans="1:53" ht="15.75" customHeight="1" x14ac:dyDescent="0.25">
      <c r="A137" s="69" t="s">
        <v>320</v>
      </c>
      <c r="B137" s="69" t="s">
        <v>407</v>
      </c>
      <c r="C137" s="70">
        <v>17</v>
      </c>
      <c r="D137" s="78" t="s">
        <v>459</v>
      </c>
      <c r="E137" s="76" t="s">
        <v>468</v>
      </c>
      <c r="F137" s="71">
        <f>'ICMM (Previous assessment)'!F137</f>
        <v>1</v>
      </c>
      <c r="G137" s="271">
        <f>IRMA!F137</f>
        <v>0</v>
      </c>
      <c r="H137" s="71">
        <f>TSM!F137</f>
        <v>0</v>
      </c>
      <c r="I137" s="71">
        <f>LBMA!F137</f>
        <v>0</v>
      </c>
      <c r="J137" s="71" t="str">
        <f>'CDDGMSC (Previous assessment)'!F137</f>
        <v>N/A</v>
      </c>
      <c r="K137" s="71">
        <f>'ITA Tin (Previous assessment)'!F137</f>
        <v>2</v>
      </c>
      <c r="L137" s="71">
        <f>'RMAP Tin &amp; Tantalum (previous a'!F137</f>
        <v>0</v>
      </c>
      <c r="M137" s="71">
        <f>'RMAP Tungsten'!F137</f>
        <v>0</v>
      </c>
      <c r="N137" s="71">
        <f>'RMAP Gold (previous assessment)'!F137</f>
        <v>0</v>
      </c>
      <c r="O137" s="71">
        <f>'RMAP Cobalt'!F137</f>
        <v>0</v>
      </c>
      <c r="P137" s="71">
        <f>'WGC-RGMPs (previous assessment)'!F137</f>
        <v>1</v>
      </c>
      <c r="Q137" s="71">
        <f>IFC!F137</f>
        <v>0</v>
      </c>
      <c r="R137" s="71">
        <f>'RMI ASM Cobalt'!F137</f>
        <v>0</v>
      </c>
      <c r="S137" s="71">
        <f>Fairmined!F137</f>
        <v>0</v>
      </c>
      <c r="T137" s="71">
        <f>'Fairtrade Gold (previous assess'!F137</f>
        <v>0</v>
      </c>
      <c r="U137" s="71">
        <f>'CRAFT 2.0 (Previous assessment)'!F137</f>
        <v>1</v>
      </c>
      <c r="V137" s="71">
        <f>'RMAP Agnostic'!F137</f>
        <v>0</v>
      </c>
      <c r="W137" s="71">
        <f>'RMI ESG (Previous assessment)'!F137</f>
        <v>0</v>
      </c>
      <c r="X137" s="71">
        <f>'ASI (Previous assessment)'!F137</f>
        <v>0</v>
      </c>
      <c r="Y137" s="71">
        <f>'GS4GG (Previous assessment)'!F137</f>
        <v>0</v>
      </c>
      <c r="Z137" s="72">
        <f>ResponsibleSteel!F137</f>
        <v>0</v>
      </c>
      <c r="AA137" s="71">
        <f>'SA8000'!G140</f>
        <v>0</v>
      </c>
      <c r="AB137" s="71" t="e">
        <f t="shared" ref="AB137:BA137" si="128">#REF!</f>
        <v>#REF!</v>
      </c>
      <c r="AC137" s="71" t="e">
        <f t="shared" si="128"/>
        <v>#REF!</v>
      </c>
      <c r="AD137" s="71" t="e">
        <f t="shared" si="128"/>
        <v>#REF!</v>
      </c>
      <c r="AE137" s="71" t="e">
        <f t="shared" si="128"/>
        <v>#REF!</v>
      </c>
      <c r="AF137" s="71" t="e">
        <f t="shared" si="128"/>
        <v>#REF!</v>
      </c>
      <c r="AG137" s="71" t="e">
        <f t="shared" si="128"/>
        <v>#REF!</v>
      </c>
      <c r="AH137" s="71" t="e">
        <f t="shared" si="128"/>
        <v>#REF!</v>
      </c>
      <c r="AI137" s="71" t="e">
        <f t="shared" si="128"/>
        <v>#REF!</v>
      </c>
      <c r="AJ137" s="71" t="e">
        <f t="shared" si="128"/>
        <v>#REF!</v>
      </c>
      <c r="AK137" s="72" t="e">
        <f t="shared" si="128"/>
        <v>#REF!</v>
      </c>
      <c r="AL137" s="71" t="e">
        <f t="shared" si="128"/>
        <v>#REF!</v>
      </c>
      <c r="AM137" s="71" t="e">
        <f t="shared" si="128"/>
        <v>#REF!</v>
      </c>
      <c r="AN137" s="71" t="e">
        <f t="shared" si="128"/>
        <v>#REF!</v>
      </c>
      <c r="AO137" s="71" t="e">
        <f t="shared" si="128"/>
        <v>#REF!</v>
      </c>
      <c r="AP137" s="71" t="e">
        <f t="shared" si="128"/>
        <v>#REF!</v>
      </c>
      <c r="AQ137" s="71" t="e">
        <f t="shared" si="128"/>
        <v>#REF!</v>
      </c>
      <c r="AR137" s="71" t="e">
        <f t="shared" si="128"/>
        <v>#REF!</v>
      </c>
      <c r="AS137" s="71" t="e">
        <f t="shared" si="128"/>
        <v>#REF!</v>
      </c>
      <c r="AT137" s="71" t="e">
        <f t="shared" si="128"/>
        <v>#REF!</v>
      </c>
      <c r="AU137" s="272" t="e">
        <f t="shared" si="128"/>
        <v>#REF!</v>
      </c>
      <c r="AV137" s="71" t="e">
        <f t="shared" si="128"/>
        <v>#REF!</v>
      </c>
      <c r="AW137" s="71" t="e">
        <f t="shared" si="128"/>
        <v>#REF!</v>
      </c>
      <c r="AX137" s="71" t="e">
        <f t="shared" si="128"/>
        <v>#REF!</v>
      </c>
      <c r="AY137" s="71" t="e">
        <f t="shared" si="128"/>
        <v>#REF!</v>
      </c>
      <c r="AZ137" s="71" t="e">
        <f t="shared" si="128"/>
        <v>#REF!</v>
      </c>
      <c r="BA137" s="71" t="e">
        <f t="shared" si="128"/>
        <v>#REF!</v>
      </c>
    </row>
    <row r="138" spans="1:53" ht="15.75" customHeight="1" x14ac:dyDescent="0.25">
      <c r="A138" s="69" t="s">
        <v>320</v>
      </c>
      <c r="B138" s="69" t="s">
        <v>407</v>
      </c>
      <c r="C138" s="70">
        <v>17</v>
      </c>
      <c r="D138" s="78" t="s">
        <v>459</v>
      </c>
      <c r="E138" s="76" t="s">
        <v>469</v>
      </c>
      <c r="F138" s="71">
        <f>'ICMM (Previous assessment)'!F138</f>
        <v>0</v>
      </c>
      <c r="G138" s="271">
        <f>IRMA!F138</f>
        <v>0</v>
      </c>
      <c r="H138" s="71">
        <f>TSM!F138</f>
        <v>0</v>
      </c>
      <c r="I138" s="71">
        <f>LBMA!F138</f>
        <v>0</v>
      </c>
      <c r="J138" s="71" t="str">
        <f>'CDDGMSC (Previous assessment)'!F138</f>
        <v>N/A</v>
      </c>
      <c r="K138" s="71">
        <f>'ITA Tin (Previous assessment)'!F138</f>
        <v>0</v>
      </c>
      <c r="L138" s="71">
        <f>'RMAP Tin &amp; Tantalum (previous a'!F138</f>
        <v>0</v>
      </c>
      <c r="M138" s="71">
        <f>'RMAP Tungsten'!F138</f>
        <v>0</v>
      </c>
      <c r="N138" s="71">
        <f>'RMAP Gold (previous assessment)'!F138</f>
        <v>0</v>
      </c>
      <c r="O138" s="71">
        <f>'RMAP Cobalt'!F138</f>
        <v>0</v>
      </c>
      <c r="P138" s="71">
        <f>'WGC-RGMPs (previous assessment)'!F138</f>
        <v>1</v>
      </c>
      <c r="Q138" s="71">
        <f>IFC!F138</f>
        <v>0</v>
      </c>
      <c r="R138" s="71">
        <f>'RMI ASM Cobalt'!F138</f>
        <v>0</v>
      </c>
      <c r="S138" s="71">
        <f>Fairmined!F138</f>
        <v>0</v>
      </c>
      <c r="T138" s="71">
        <f>'Fairtrade Gold (previous assess'!F138</f>
        <v>0</v>
      </c>
      <c r="U138" s="71">
        <f>'CRAFT 2.0 (Previous assessment)'!F138</f>
        <v>0</v>
      </c>
      <c r="V138" s="71">
        <f>'RMAP Agnostic'!F138</f>
        <v>0</v>
      </c>
      <c r="W138" s="71">
        <f>'RMI ESG (Previous assessment)'!F138</f>
        <v>0</v>
      </c>
      <c r="X138" s="71">
        <f>'ASI (Previous assessment)'!F138</f>
        <v>0</v>
      </c>
      <c r="Y138" s="71">
        <f>'GS4GG (Previous assessment)'!F138</f>
        <v>0</v>
      </c>
      <c r="Z138" s="72">
        <f>ResponsibleSteel!F138</f>
        <v>0</v>
      </c>
      <c r="AA138" s="71">
        <f>'SA8000'!G141</f>
        <v>0</v>
      </c>
      <c r="AB138" s="71" t="e">
        <f t="shared" ref="AB138:BA138" si="129">#REF!</f>
        <v>#REF!</v>
      </c>
      <c r="AC138" s="71" t="e">
        <f t="shared" si="129"/>
        <v>#REF!</v>
      </c>
      <c r="AD138" s="71" t="e">
        <f t="shared" si="129"/>
        <v>#REF!</v>
      </c>
      <c r="AE138" s="71" t="e">
        <f t="shared" si="129"/>
        <v>#REF!</v>
      </c>
      <c r="AF138" s="71" t="e">
        <f t="shared" si="129"/>
        <v>#REF!</v>
      </c>
      <c r="AG138" s="71" t="e">
        <f t="shared" si="129"/>
        <v>#REF!</v>
      </c>
      <c r="AH138" s="71" t="e">
        <f t="shared" si="129"/>
        <v>#REF!</v>
      </c>
      <c r="AI138" s="71" t="e">
        <f t="shared" si="129"/>
        <v>#REF!</v>
      </c>
      <c r="AJ138" s="71" t="e">
        <f t="shared" si="129"/>
        <v>#REF!</v>
      </c>
      <c r="AK138" s="72" t="e">
        <f t="shared" si="129"/>
        <v>#REF!</v>
      </c>
      <c r="AL138" s="71" t="e">
        <f t="shared" si="129"/>
        <v>#REF!</v>
      </c>
      <c r="AM138" s="71" t="e">
        <f t="shared" si="129"/>
        <v>#REF!</v>
      </c>
      <c r="AN138" s="71" t="e">
        <f t="shared" si="129"/>
        <v>#REF!</v>
      </c>
      <c r="AO138" s="71" t="e">
        <f t="shared" si="129"/>
        <v>#REF!</v>
      </c>
      <c r="AP138" s="71" t="e">
        <f t="shared" si="129"/>
        <v>#REF!</v>
      </c>
      <c r="AQ138" s="71" t="e">
        <f t="shared" si="129"/>
        <v>#REF!</v>
      </c>
      <c r="AR138" s="71" t="e">
        <f t="shared" si="129"/>
        <v>#REF!</v>
      </c>
      <c r="AS138" s="71" t="e">
        <f t="shared" si="129"/>
        <v>#REF!</v>
      </c>
      <c r="AT138" s="71" t="e">
        <f t="shared" si="129"/>
        <v>#REF!</v>
      </c>
      <c r="AU138" s="272" t="e">
        <f t="shared" si="129"/>
        <v>#REF!</v>
      </c>
      <c r="AV138" s="71" t="e">
        <f t="shared" si="129"/>
        <v>#REF!</v>
      </c>
      <c r="AW138" s="71" t="e">
        <f t="shared" si="129"/>
        <v>#REF!</v>
      </c>
      <c r="AX138" s="71" t="e">
        <f t="shared" si="129"/>
        <v>#REF!</v>
      </c>
      <c r="AY138" s="71" t="e">
        <f t="shared" si="129"/>
        <v>#REF!</v>
      </c>
      <c r="AZ138" s="71" t="e">
        <f t="shared" si="129"/>
        <v>#REF!</v>
      </c>
      <c r="BA138" s="71" t="e">
        <f t="shared" si="129"/>
        <v>#REF!</v>
      </c>
    </row>
    <row r="139" spans="1:53" ht="15.75" customHeight="1" x14ac:dyDescent="0.25">
      <c r="A139" s="69" t="s">
        <v>320</v>
      </c>
      <c r="B139" s="69" t="s">
        <v>407</v>
      </c>
      <c r="C139" s="70">
        <v>17</v>
      </c>
      <c r="D139" s="78" t="s">
        <v>459</v>
      </c>
      <c r="E139" s="76" t="s">
        <v>470</v>
      </c>
      <c r="F139" s="71">
        <f>'ICMM (Previous assessment)'!F139</f>
        <v>0</v>
      </c>
      <c r="G139" s="271">
        <f>IRMA!F139</f>
        <v>0</v>
      </c>
      <c r="H139" s="71">
        <f>TSM!F139</f>
        <v>0</v>
      </c>
      <c r="I139" s="71">
        <f>LBMA!F139</f>
        <v>0</v>
      </c>
      <c r="J139" s="71" t="str">
        <f>'CDDGMSC (Previous assessment)'!F139</f>
        <v>N/A</v>
      </c>
      <c r="K139" s="71">
        <f>'ITA Tin (Previous assessment)'!F139</f>
        <v>0</v>
      </c>
      <c r="L139" s="71">
        <f>'RMAP Tin &amp; Tantalum (previous a'!F139</f>
        <v>0</v>
      </c>
      <c r="M139" s="71">
        <f>'RMAP Tungsten'!F139</f>
        <v>0</v>
      </c>
      <c r="N139" s="71">
        <f>'RMAP Gold (previous assessment)'!F139</f>
        <v>0</v>
      </c>
      <c r="O139" s="71">
        <f>'RMAP Cobalt'!F139</f>
        <v>0</v>
      </c>
      <c r="P139" s="71">
        <f>'WGC-RGMPs (previous assessment)'!F139</f>
        <v>0</v>
      </c>
      <c r="Q139" s="71">
        <f>IFC!F139</f>
        <v>0</v>
      </c>
      <c r="R139" s="71">
        <f>'RMI ASM Cobalt'!F139</f>
        <v>0</v>
      </c>
      <c r="S139" s="71">
        <f>Fairmined!F139</f>
        <v>0</v>
      </c>
      <c r="T139" s="71">
        <f>'Fairtrade Gold (previous assess'!F139</f>
        <v>0</v>
      </c>
      <c r="U139" s="71">
        <f>'CRAFT 2.0 (Previous assessment)'!F139</f>
        <v>0</v>
      </c>
      <c r="V139" s="71">
        <f>'RMAP Agnostic'!F139</f>
        <v>0</v>
      </c>
      <c r="W139" s="71">
        <f>'RMI ESG (Previous assessment)'!F139</f>
        <v>0</v>
      </c>
      <c r="X139" s="71">
        <f>'ASI (Previous assessment)'!F139</f>
        <v>0</v>
      </c>
      <c r="Y139" s="71">
        <f>'GS4GG (Previous assessment)'!F139</f>
        <v>0</v>
      </c>
      <c r="Z139" s="72">
        <f>ResponsibleSteel!F139</f>
        <v>0</v>
      </c>
      <c r="AA139" s="71">
        <f>'SA8000'!G142</f>
        <v>0</v>
      </c>
      <c r="AB139" s="71" t="e">
        <f t="shared" ref="AB139:BA139" si="130">#REF!</f>
        <v>#REF!</v>
      </c>
      <c r="AC139" s="71" t="e">
        <f t="shared" si="130"/>
        <v>#REF!</v>
      </c>
      <c r="AD139" s="71" t="e">
        <f t="shared" si="130"/>
        <v>#REF!</v>
      </c>
      <c r="AE139" s="71" t="e">
        <f t="shared" si="130"/>
        <v>#REF!</v>
      </c>
      <c r="AF139" s="71" t="e">
        <f t="shared" si="130"/>
        <v>#REF!</v>
      </c>
      <c r="AG139" s="71" t="e">
        <f t="shared" si="130"/>
        <v>#REF!</v>
      </c>
      <c r="AH139" s="71" t="e">
        <f t="shared" si="130"/>
        <v>#REF!</v>
      </c>
      <c r="AI139" s="71" t="e">
        <f t="shared" si="130"/>
        <v>#REF!</v>
      </c>
      <c r="AJ139" s="71" t="e">
        <f t="shared" si="130"/>
        <v>#REF!</v>
      </c>
      <c r="AK139" s="72" t="e">
        <f t="shared" si="130"/>
        <v>#REF!</v>
      </c>
      <c r="AL139" s="71" t="e">
        <f t="shared" si="130"/>
        <v>#REF!</v>
      </c>
      <c r="AM139" s="71" t="e">
        <f t="shared" si="130"/>
        <v>#REF!</v>
      </c>
      <c r="AN139" s="71" t="e">
        <f t="shared" si="130"/>
        <v>#REF!</v>
      </c>
      <c r="AO139" s="71" t="e">
        <f t="shared" si="130"/>
        <v>#REF!</v>
      </c>
      <c r="AP139" s="71" t="e">
        <f t="shared" si="130"/>
        <v>#REF!</v>
      </c>
      <c r="AQ139" s="71" t="e">
        <f t="shared" si="130"/>
        <v>#REF!</v>
      </c>
      <c r="AR139" s="71" t="e">
        <f t="shared" si="130"/>
        <v>#REF!</v>
      </c>
      <c r="AS139" s="71" t="e">
        <f t="shared" si="130"/>
        <v>#REF!</v>
      </c>
      <c r="AT139" s="71" t="e">
        <f t="shared" si="130"/>
        <v>#REF!</v>
      </c>
      <c r="AU139" s="272" t="e">
        <f t="shared" si="130"/>
        <v>#REF!</v>
      </c>
      <c r="AV139" s="71" t="e">
        <f t="shared" si="130"/>
        <v>#REF!</v>
      </c>
      <c r="AW139" s="71" t="e">
        <f t="shared" si="130"/>
        <v>#REF!</v>
      </c>
      <c r="AX139" s="71" t="e">
        <f t="shared" si="130"/>
        <v>#REF!</v>
      </c>
      <c r="AY139" s="71" t="e">
        <f t="shared" si="130"/>
        <v>#REF!</v>
      </c>
      <c r="AZ139" s="71" t="e">
        <f t="shared" si="130"/>
        <v>#REF!</v>
      </c>
      <c r="BA139" s="71" t="e">
        <f t="shared" si="130"/>
        <v>#REF!</v>
      </c>
    </row>
    <row r="140" spans="1:53" ht="15.75" customHeight="1" x14ac:dyDescent="0.25">
      <c r="A140" s="69" t="s">
        <v>320</v>
      </c>
      <c r="B140" s="69" t="s">
        <v>407</v>
      </c>
      <c r="C140" s="70">
        <v>17</v>
      </c>
      <c r="D140" s="78" t="s">
        <v>459</v>
      </c>
      <c r="E140" s="76" t="s">
        <v>471</v>
      </c>
      <c r="F140" s="71">
        <f>'ICMM (Previous assessment)'!F140</f>
        <v>0</v>
      </c>
      <c r="G140" s="271">
        <f>IRMA!F140</f>
        <v>0</v>
      </c>
      <c r="H140" s="71">
        <f>TSM!F140</f>
        <v>0</v>
      </c>
      <c r="I140" s="71">
        <f>LBMA!F140</f>
        <v>0</v>
      </c>
      <c r="J140" s="71" t="str">
        <f>'CDDGMSC (Previous assessment)'!F140</f>
        <v>N/A</v>
      </c>
      <c r="K140" s="71">
        <f>'ITA Tin (Previous assessment)'!F140</f>
        <v>0</v>
      </c>
      <c r="L140" s="71">
        <f>'RMAP Tin &amp; Tantalum (previous a'!F140</f>
        <v>0</v>
      </c>
      <c r="M140" s="71">
        <f>'RMAP Tungsten'!F140</f>
        <v>0</v>
      </c>
      <c r="N140" s="71">
        <f>'RMAP Gold (previous assessment)'!F140</f>
        <v>0</v>
      </c>
      <c r="O140" s="71">
        <f>'RMAP Cobalt'!F140</f>
        <v>0</v>
      </c>
      <c r="P140" s="71">
        <f>'WGC-RGMPs (previous assessment)'!F140</f>
        <v>0</v>
      </c>
      <c r="Q140" s="71">
        <f>IFC!F140</f>
        <v>0</v>
      </c>
      <c r="R140" s="71">
        <f>'RMI ASM Cobalt'!F140</f>
        <v>0</v>
      </c>
      <c r="S140" s="71">
        <f>Fairmined!F140</f>
        <v>0</v>
      </c>
      <c r="T140" s="71">
        <f>'Fairtrade Gold (previous assess'!F140</f>
        <v>0</v>
      </c>
      <c r="U140" s="71">
        <f>'CRAFT 2.0 (Previous assessment)'!F140</f>
        <v>0</v>
      </c>
      <c r="V140" s="71">
        <f>'RMAP Agnostic'!F140</f>
        <v>0</v>
      </c>
      <c r="W140" s="71">
        <f>'RMI ESG (Previous assessment)'!F140</f>
        <v>0</v>
      </c>
      <c r="X140" s="71">
        <f>'ASI (Previous assessment)'!F140</f>
        <v>0</v>
      </c>
      <c r="Y140" s="71">
        <f>'GS4GG (Previous assessment)'!F140</f>
        <v>0</v>
      </c>
      <c r="Z140" s="72">
        <f>ResponsibleSteel!F140</f>
        <v>0</v>
      </c>
      <c r="AA140" s="71">
        <f>'SA8000'!G143</f>
        <v>0</v>
      </c>
      <c r="AB140" s="71" t="e">
        <f t="shared" ref="AB140:BA140" si="131">#REF!</f>
        <v>#REF!</v>
      </c>
      <c r="AC140" s="71" t="e">
        <f t="shared" si="131"/>
        <v>#REF!</v>
      </c>
      <c r="AD140" s="71" t="e">
        <f t="shared" si="131"/>
        <v>#REF!</v>
      </c>
      <c r="AE140" s="71" t="e">
        <f t="shared" si="131"/>
        <v>#REF!</v>
      </c>
      <c r="AF140" s="71" t="e">
        <f t="shared" si="131"/>
        <v>#REF!</v>
      </c>
      <c r="AG140" s="71" t="e">
        <f t="shared" si="131"/>
        <v>#REF!</v>
      </c>
      <c r="AH140" s="71" t="e">
        <f t="shared" si="131"/>
        <v>#REF!</v>
      </c>
      <c r="AI140" s="71" t="e">
        <f t="shared" si="131"/>
        <v>#REF!</v>
      </c>
      <c r="AJ140" s="71" t="e">
        <f t="shared" si="131"/>
        <v>#REF!</v>
      </c>
      <c r="AK140" s="72" t="e">
        <f t="shared" si="131"/>
        <v>#REF!</v>
      </c>
      <c r="AL140" s="71" t="e">
        <f t="shared" si="131"/>
        <v>#REF!</v>
      </c>
      <c r="AM140" s="71" t="e">
        <f t="shared" si="131"/>
        <v>#REF!</v>
      </c>
      <c r="AN140" s="71" t="e">
        <f t="shared" si="131"/>
        <v>#REF!</v>
      </c>
      <c r="AO140" s="71" t="e">
        <f t="shared" si="131"/>
        <v>#REF!</v>
      </c>
      <c r="AP140" s="71" t="e">
        <f t="shared" si="131"/>
        <v>#REF!</v>
      </c>
      <c r="AQ140" s="71" t="e">
        <f t="shared" si="131"/>
        <v>#REF!</v>
      </c>
      <c r="AR140" s="71" t="e">
        <f t="shared" si="131"/>
        <v>#REF!</v>
      </c>
      <c r="AS140" s="71" t="e">
        <f t="shared" si="131"/>
        <v>#REF!</v>
      </c>
      <c r="AT140" s="71" t="e">
        <f t="shared" si="131"/>
        <v>#REF!</v>
      </c>
      <c r="AU140" s="272" t="e">
        <f t="shared" si="131"/>
        <v>#REF!</v>
      </c>
      <c r="AV140" s="71" t="e">
        <f t="shared" si="131"/>
        <v>#REF!</v>
      </c>
      <c r="AW140" s="71" t="e">
        <f t="shared" si="131"/>
        <v>#REF!</v>
      </c>
      <c r="AX140" s="71" t="e">
        <f t="shared" si="131"/>
        <v>#REF!</v>
      </c>
      <c r="AY140" s="71" t="e">
        <f t="shared" si="131"/>
        <v>#REF!</v>
      </c>
      <c r="AZ140" s="71" t="e">
        <f t="shared" si="131"/>
        <v>#REF!</v>
      </c>
      <c r="BA140" s="71" t="e">
        <f t="shared" si="131"/>
        <v>#REF!</v>
      </c>
    </row>
    <row r="141" spans="1:53" ht="15.75" customHeight="1" x14ac:dyDescent="0.25">
      <c r="A141" s="69" t="s">
        <v>320</v>
      </c>
      <c r="B141" s="69" t="s">
        <v>407</v>
      </c>
      <c r="C141" s="70">
        <v>17</v>
      </c>
      <c r="D141" s="78" t="s">
        <v>459</v>
      </c>
      <c r="E141" s="76" t="s">
        <v>472</v>
      </c>
      <c r="F141" s="71">
        <f>'ICMM (Previous assessment)'!F141</f>
        <v>0</v>
      </c>
      <c r="G141" s="271">
        <f>IRMA!F141</f>
        <v>0</v>
      </c>
      <c r="H141" s="71">
        <f>TSM!F141</f>
        <v>0</v>
      </c>
      <c r="I141" s="71">
        <f>LBMA!F141</f>
        <v>0</v>
      </c>
      <c r="J141" s="71" t="str">
        <f>'CDDGMSC (Previous assessment)'!F141</f>
        <v>N/A</v>
      </c>
      <c r="K141" s="71">
        <f>'ITA Tin (Previous assessment)'!F141</f>
        <v>0</v>
      </c>
      <c r="L141" s="71">
        <f>'RMAP Tin &amp; Tantalum (previous a'!F141</f>
        <v>0</v>
      </c>
      <c r="M141" s="71">
        <f>'RMAP Tungsten'!F141</f>
        <v>0</v>
      </c>
      <c r="N141" s="71">
        <f>'RMAP Gold (previous assessment)'!F141</f>
        <v>0</v>
      </c>
      <c r="O141" s="71">
        <f>'RMAP Cobalt'!F141</f>
        <v>0</v>
      </c>
      <c r="P141" s="71">
        <f>'WGC-RGMPs (previous assessment)'!F141</f>
        <v>0</v>
      </c>
      <c r="Q141" s="71">
        <f>IFC!F141</f>
        <v>0</v>
      </c>
      <c r="R141" s="71">
        <f>'RMI ASM Cobalt'!F141</f>
        <v>0</v>
      </c>
      <c r="S141" s="71">
        <f>Fairmined!F141</f>
        <v>0</v>
      </c>
      <c r="T141" s="71">
        <f>'Fairtrade Gold (previous assess'!F141</f>
        <v>0</v>
      </c>
      <c r="U141" s="71">
        <f>'CRAFT 2.0 (Previous assessment)'!F141</f>
        <v>0</v>
      </c>
      <c r="V141" s="71">
        <f>'RMAP Agnostic'!F141</f>
        <v>0</v>
      </c>
      <c r="W141" s="71">
        <f>'RMI ESG (Previous assessment)'!F141</f>
        <v>0</v>
      </c>
      <c r="X141" s="71">
        <f>'ASI (Previous assessment)'!F141</f>
        <v>0</v>
      </c>
      <c r="Y141" s="71">
        <f>'GS4GG (Previous assessment)'!F141</f>
        <v>0</v>
      </c>
      <c r="Z141" s="72">
        <f>ResponsibleSteel!F141</f>
        <v>0</v>
      </c>
      <c r="AA141" s="71">
        <f>'SA8000'!G144</f>
        <v>0</v>
      </c>
      <c r="AB141" s="71" t="e">
        <f t="shared" ref="AB141:BA141" si="132">#REF!</f>
        <v>#REF!</v>
      </c>
      <c r="AC141" s="71" t="e">
        <f t="shared" si="132"/>
        <v>#REF!</v>
      </c>
      <c r="AD141" s="71" t="e">
        <f t="shared" si="132"/>
        <v>#REF!</v>
      </c>
      <c r="AE141" s="71" t="e">
        <f t="shared" si="132"/>
        <v>#REF!</v>
      </c>
      <c r="AF141" s="71" t="e">
        <f t="shared" si="132"/>
        <v>#REF!</v>
      </c>
      <c r="AG141" s="71" t="e">
        <f t="shared" si="132"/>
        <v>#REF!</v>
      </c>
      <c r="AH141" s="71" t="e">
        <f t="shared" si="132"/>
        <v>#REF!</v>
      </c>
      <c r="AI141" s="71" t="e">
        <f t="shared" si="132"/>
        <v>#REF!</v>
      </c>
      <c r="AJ141" s="71" t="e">
        <f t="shared" si="132"/>
        <v>#REF!</v>
      </c>
      <c r="AK141" s="72" t="e">
        <f t="shared" si="132"/>
        <v>#REF!</v>
      </c>
      <c r="AL141" s="71" t="e">
        <f t="shared" si="132"/>
        <v>#REF!</v>
      </c>
      <c r="AM141" s="71" t="e">
        <f t="shared" si="132"/>
        <v>#REF!</v>
      </c>
      <c r="AN141" s="71" t="e">
        <f t="shared" si="132"/>
        <v>#REF!</v>
      </c>
      <c r="AO141" s="71" t="e">
        <f t="shared" si="132"/>
        <v>#REF!</v>
      </c>
      <c r="AP141" s="71" t="e">
        <f t="shared" si="132"/>
        <v>#REF!</v>
      </c>
      <c r="AQ141" s="71" t="e">
        <f t="shared" si="132"/>
        <v>#REF!</v>
      </c>
      <c r="AR141" s="71" t="e">
        <f t="shared" si="132"/>
        <v>#REF!</v>
      </c>
      <c r="AS141" s="71" t="e">
        <f t="shared" si="132"/>
        <v>#REF!</v>
      </c>
      <c r="AT141" s="71" t="e">
        <f t="shared" si="132"/>
        <v>#REF!</v>
      </c>
      <c r="AU141" s="272" t="e">
        <f t="shared" si="132"/>
        <v>#REF!</v>
      </c>
      <c r="AV141" s="71" t="e">
        <f t="shared" si="132"/>
        <v>#REF!</v>
      </c>
      <c r="AW141" s="71" t="e">
        <f t="shared" si="132"/>
        <v>#REF!</v>
      </c>
      <c r="AX141" s="71" t="e">
        <f t="shared" si="132"/>
        <v>#REF!</v>
      </c>
      <c r="AY141" s="71" t="e">
        <f t="shared" si="132"/>
        <v>#REF!</v>
      </c>
      <c r="AZ141" s="71" t="e">
        <f t="shared" si="132"/>
        <v>#REF!</v>
      </c>
      <c r="BA141" s="71" t="e">
        <f t="shared" si="132"/>
        <v>#REF!</v>
      </c>
    </row>
    <row r="142" spans="1:53" ht="15.75" customHeight="1" x14ac:dyDescent="0.25">
      <c r="A142" s="69" t="s">
        <v>320</v>
      </c>
      <c r="B142" s="69" t="s">
        <v>407</v>
      </c>
      <c r="C142" s="70">
        <v>17</v>
      </c>
      <c r="D142" s="78" t="s">
        <v>459</v>
      </c>
      <c r="E142" s="76" t="s">
        <v>473</v>
      </c>
      <c r="F142" s="71">
        <f>'ICMM (Previous assessment)'!F142</f>
        <v>0</v>
      </c>
      <c r="G142" s="271">
        <f>IRMA!F142</f>
        <v>0</v>
      </c>
      <c r="H142" s="71">
        <f>TSM!F142</f>
        <v>0</v>
      </c>
      <c r="I142" s="71">
        <f>LBMA!F142</f>
        <v>0</v>
      </c>
      <c r="J142" s="71" t="str">
        <f>'CDDGMSC (Previous assessment)'!F142</f>
        <v>N/A</v>
      </c>
      <c r="K142" s="71">
        <f>'ITA Tin (Previous assessment)'!F142</f>
        <v>0</v>
      </c>
      <c r="L142" s="71">
        <f>'RMAP Tin &amp; Tantalum (previous a'!F142</f>
        <v>0</v>
      </c>
      <c r="M142" s="71">
        <f>'RMAP Tungsten'!F142</f>
        <v>0</v>
      </c>
      <c r="N142" s="71">
        <f>'RMAP Gold (previous assessment)'!F142</f>
        <v>0</v>
      </c>
      <c r="O142" s="71">
        <f>'RMAP Cobalt'!F142</f>
        <v>0</v>
      </c>
      <c r="P142" s="71">
        <f>'WGC-RGMPs (previous assessment)'!F142</f>
        <v>0</v>
      </c>
      <c r="Q142" s="71">
        <f>IFC!F142</f>
        <v>0</v>
      </c>
      <c r="R142" s="71">
        <f>'RMI ASM Cobalt'!F142</f>
        <v>0</v>
      </c>
      <c r="S142" s="71">
        <f>Fairmined!F142</f>
        <v>0</v>
      </c>
      <c r="T142" s="71">
        <f>'Fairtrade Gold (previous assess'!F142</f>
        <v>0</v>
      </c>
      <c r="U142" s="71">
        <f>'CRAFT 2.0 (Previous assessment)'!F142</f>
        <v>0</v>
      </c>
      <c r="V142" s="71">
        <f>'RMAP Agnostic'!F142</f>
        <v>0</v>
      </c>
      <c r="W142" s="71">
        <f>'RMI ESG (Previous assessment)'!F142</f>
        <v>0</v>
      </c>
      <c r="X142" s="71">
        <f>'ASI (Previous assessment)'!F142</f>
        <v>0</v>
      </c>
      <c r="Y142" s="71">
        <f>'GS4GG (Previous assessment)'!F142</f>
        <v>0</v>
      </c>
      <c r="Z142" s="72">
        <f>ResponsibleSteel!F142</f>
        <v>0</v>
      </c>
      <c r="AA142" s="71">
        <f>'SA8000'!G145</f>
        <v>0</v>
      </c>
      <c r="AB142" s="71" t="e">
        <f t="shared" ref="AB142:BA142" si="133">#REF!</f>
        <v>#REF!</v>
      </c>
      <c r="AC142" s="71" t="e">
        <f t="shared" si="133"/>
        <v>#REF!</v>
      </c>
      <c r="AD142" s="71" t="e">
        <f t="shared" si="133"/>
        <v>#REF!</v>
      </c>
      <c r="AE142" s="71" t="e">
        <f t="shared" si="133"/>
        <v>#REF!</v>
      </c>
      <c r="AF142" s="71" t="e">
        <f t="shared" si="133"/>
        <v>#REF!</v>
      </c>
      <c r="AG142" s="71" t="e">
        <f t="shared" si="133"/>
        <v>#REF!</v>
      </c>
      <c r="AH142" s="71" t="e">
        <f t="shared" si="133"/>
        <v>#REF!</v>
      </c>
      <c r="AI142" s="71" t="e">
        <f t="shared" si="133"/>
        <v>#REF!</v>
      </c>
      <c r="AJ142" s="71" t="e">
        <f t="shared" si="133"/>
        <v>#REF!</v>
      </c>
      <c r="AK142" s="72" t="e">
        <f t="shared" si="133"/>
        <v>#REF!</v>
      </c>
      <c r="AL142" s="71" t="e">
        <f t="shared" si="133"/>
        <v>#REF!</v>
      </c>
      <c r="AM142" s="71" t="e">
        <f t="shared" si="133"/>
        <v>#REF!</v>
      </c>
      <c r="AN142" s="71" t="e">
        <f t="shared" si="133"/>
        <v>#REF!</v>
      </c>
      <c r="AO142" s="71" t="e">
        <f t="shared" si="133"/>
        <v>#REF!</v>
      </c>
      <c r="AP142" s="71" t="e">
        <f t="shared" si="133"/>
        <v>#REF!</v>
      </c>
      <c r="AQ142" s="71" t="e">
        <f t="shared" si="133"/>
        <v>#REF!</v>
      </c>
      <c r="AR142" s="71" t="e">
        <f t="shared" si="133"/>
        <v>#REF!</v>
      </c>
      <c r="AS142" s="71" t="e">
        <f t="shared" si="133"/>
        <v>#REF!</v>
      </c>
      <c r="AT142" s="71" t="e">
        <f t="shared" si="133"/>
        <v>#REF!</v>
      </c>
      <c r="AU142" s="272" t="e">
        <f t="shared" si="133"/>
        <v>#REF!</v>
      </c>
      <c r="AV142" s="71" t="e">
        <f t="shared" si="133"/>
        <v>#REF!</v>
      </c>
      <c r="AW142" s="71" t="e">
        <f t="shared" si="133"/>
        <v>#REF!</v>
      </c>
      <c r="AX142" s="71" t="e">
        <f t="shared" si="133"/>
        <v>#REF!</v>
      </c>
      <c r="AY142" s="71" t="e">
        <f t="shared" si="133"/>
        <v>#REF!</v>
      </c>
      <c r="AZ142" s="71" t="e">
        <f t="shared" si="133"/>
        <v>#REF!</v>
      </c>
      <c r="BA142" s="71" t="e">
        <f t="shared" si="133"/>
        <v>#REF!</v>
      </c>
    </row>
    <row r="143" spans="1:53" ht="15.75" customHeight="1" x14ac:dyDescent="0.25">
      <c r="A143" s="69" t="s">
        <v>320</v>
      </c>
      <c r="B143" s="69" t="s">
        <v>407</v>
      </c>
      <c r="C143" s="70">
        <v>17</v>
      </c>
      <c r="D143" s="78" t="s">
        <v>459</v>
      </c>
      <c r="E143" s="76" t="s">
        <v>474</v>
      </c>
      <c r="F143" s="71">
        <f>'ICMM (Previous assessment)'!F143</f>
        <v>0</v>
      </c>
      <c r="G143" s="271">
        <f>IRMA!F143</f>
        <v>0</v>
      </c>
      <c r="H143" s="71">
        <f>TSM!F143</f>
        <v>0</v>
      </c>
      <c r="I143" s="71">
        <f>LBMA!F143</f>
        <v>0</v>
      </c>
      <c r="J143" s="71" t="str">
        <f>'CDDGMSC (Previous assessment)'!F143</f>
        <v>N/A</v>
      </c>
      <c r="K143" s="71">
        <f>'ITA Tin (Previous assessment)'!F143</f>
        <v>0</v>
      </c>
      <c r="L143" s="71">
        <f>'RMAP Tin &amp; Tantalum (previous a'!F143</f>
        <v>0</v>
      </c>
      <c r="M143" s="71">
        <f>'RMAP Tungsten'!F143</f>
        <v>0</v>
      </c>
      <c r="N143" s="71">
        <f>'RMAP Gold (previous assessment)'!F143</f>
        <v>0</v>
      </c>
      <c r="O143" s="71">
        <f>'RMAP Cobalt'!F143</f>
        <v>0</v>
      </c>
      <c r="P143" s="71">
        <f>'WGC-RGMPs (previous assessment)'!F143</f>
        <v>0</v>
      </c>
      <c r="Q143" s="71">
        <f>IFC!F143</f>
        <v>0</v>
      </c>
      <c r="R143" s="71">
        <f>'RMI ASM Cobalt'!F143</f>
        <v>0</v>
      </c>
      <c r="S143" s="71">
        <f>Fairmined!F143</f>
        <v>0</v>
      </c>
      <c r="T143" s="71">
        <f>'Fairtrade Gold (previous assess'!F143</f>
        <v>0</v>
      </c>
      <c r="U143" s="71">
        <f>'CRAFT 2.0 (Previous assessment)'!F143</f>
        <v>0</v>
      </c>
      <c r="V143" s="71">
        <f>'RMAP Agnostic'!F143</f>
        <v>0</v>
      </c>
      <c r="W143" s="71">
        <f>'RMI ESG (Previous assessment)'!F143</f>
        <v>0</v>
      </c>
      <c r="X143" s="71">
        <f>'ASI (Previous assessment)'!F143</f>
        <v>0</v>
      </c>
      <c r="Y143" s="71">
        <f>'GS4GG (Previous assessment)'!F143</f>
        <v>0</v>
      </c>
      <c r="Z143" s="72">
        <f>ResponsibleSteel!F143</f>
        <v>0</v>
      </c>
      <c r="AA143" s="71">
        <f>'SA8000'!G146</f>
        <v>0</v>
      </c>
      <c r="AB143" s="71" t="e">
        <f t="shared" ref="AB143:BA143" si="134">#REF!</f>
        <v>#REF!</v>
      </c>
      <c r="AC143" s="71" t="e">
        <f t="shared" si="134"/>
        <v>#REF!</v>
      </c>
      <c r="AD143" s="71" t="e">
        <f t="shared" si="134"/>
        <v>#REF!</v>
      </c>
      <c r="AE143" s="71" t="e">
        <f t="shared" si="134"/>
        <v>#REF!</v>
      </c>
      <c r="AF143" s="71" t="e">
        <f t="shared" si="134"/>
        <v>#REF!</v>
      </c>
      <c r="AG143" s="71" t="e">
        <f t="shared" si="134"/>
        <v>#REF!</v>
      </c>
      <c r="AH143" s="71" t="e">
        <f t="shared" si="134"/>
        <v>#REF!</v>
      </c>
      <c r="AI143" s="71" t="e">
        <f t="shared" si="134"/>
        <v>#REF!</v>
      </c>
      <c r="AJ143" s="71" t="e">
        <f t="shared" si="134"/>
        <v>#REF!</v>
      </c>
      <c r="AK143" s="72" t="e">
        <f t="shared" si="134"/>
        <v>#REF!</v>
      </c>
      <c r="AL143" s="71" t="e">
        <f t="shared" si="134"/>
        <v>#REF!</v>
      </c>
      <c r="AM143" s="71" t="e">
        <f t="shared" si="134"/>
        <v>#REF!</v>
      </c>
      <c r="AN143" s="71" t="e">
        <f t="shared" si="134"/>
        <v>#REF!</v>
      </c>
      <c r="AO143" s="71" t="e">
        <f t="shared" si="134"/>
        <v>#REF!</v>
      </c>
      <c r="AP143" s="71" t="e">
        <f t="shared" si="134"/>
        <v>#REF!</v>
      </c>
      <c r="AQ143" s="71" t="e">
        <f t="shared" si="134"/>
        <v>#REF!</v>
      </c>
      <c r="AR143" s="71" t="e">
        <f t="shared" si="134"/>
        <v>#REF!</v>
      </c>
      <c r="AS143" s="71" t="e">
        <f t="shared" si="134"/>
        <v>#REF!</v>
      </c>
      <c r="AT143" s="71" t="e">
        <f t="shared" si="134"/>
        <v>#REF!</v>
      </c>
      <c r="AU143" s="272" t="e">
        <f t="shared" si="134"/>
        <v>#REF!</v>
      </c>
      <c r="AV143" s="71" t="e">
        <f t="shared" si="134"/>
        <v>#REF!</v>
      </c>
      <c r="AW143" s="71" t="e">
        <f t="shared" si="134"/>
        <v>#REF!</v>
      </c>
      <c r="AX143" s="71" t="e">
        <f t="shared" si="134"/>
        <v>#REF!</v>
      </c>
      <c r="AY143" s="71" t="e">
        <f t="shared" si="134"/>
        <v>#REF!</v>
      </c>
      <c r="AZ143" s="71" t="e">
        <f t="shared" si="134"/>
        <v>#REF!</v>
      </c>
      <c r="BA143" s="71" t="e">
        <f t="shared" si="134"/>
        <v>#REF!</v>
      </c>
    </row>
    <row r="144" spans="1:53" ht="15.75" customHeight="1" x14ac:dyDescent="0.25">
      <c r="A144" s="69" t="s">
        <v>320</v>
      </c>
      <c r="B144" s="69" t="s">
        <v>407</v>
      </c>
      <c r="C144" s="70">
        <v>17</v>
      </c>
      <c r="D144" s="78" t="s">
        <v>459</v>
      </c>
      <c r="E144" s="76" t="s">
        <v>475</v>
      </c>
      <c r="F144" s="71">
        <f>'ICMM (Previous assessment)'!F144</f>
        <v>0</v>
      </c>
      <c r="G144" s="271">
        <f>IRMA!F144</f>
        <v>0</v>
      </c>
      <c r="H144" s="71">
        <f>TSM!F144</f>
        <v>0</v>
      </c>
      <c r="I144" s="71">
        <f>LBMA!F144</f>
        <v>0</v>
      </c>
      <c r="J144" s="71" t="str">
        <f>'CDDGMSC (Previous assessment)'!F144</f>
        <v>N/A</v>
      </c>
      <c r="K144" s="71">
        <f>'ITA Tin (Previous assessment)'!F144</f>
        <v>0</v>
      </c>
      <c r="L144" s="71">
        <f>'RMAP Tin &amp; Tantalum (previous a'!F144</f>
        <v>0</v>
      </c>
      <c r="M144" s="71">
        <f>'RMAP Tungsten'!F144</f>
        <v>0</v>
      </c>
      <c r="N144" s="71">
        <f>'RMAP Gold (previous assessment)'!F144</f>
        <v>0</v>
      </c>
      <c r="O144" s="71">
        <f>'RMAP Cobalt'!F144</f>
        <v>0</v>
      </c>
      <c r="P144" s="71">
        <f>'WGC-RGMPs (previous assessment)'!F144</f>
        <v>0</v>
      </c>
      <c r="Q144" s="71">
        <f>IFC!F144</f>
        <v>0</v>
      </c>
      <c r="R144" s="71">
        <f>'RMI ASM Cobalt'!F144</f>
        <v>0</v>
      </c>
      <c r="S144" s="71">
        <f>Fairmined!F144</f>
        <v>0</v>
      </c>
      <c r="T144" s="71">
        <f>'Fairtrade Gold (previous assess'!F144</f>
        <v>0</v>
      </c>
      <c r="U144" s="71">
        <f>'CRAFT 2.0 (Previous assessment)'!F144</f>
        <v>0</v>
      </c>
      <c r="V144" s="71">
        <f>'RMAP Agnostic'!F144</f>
        <v>0</v>
      </c>
      <c r="W144" s="71">
        <f>'RMI ESG (Previous assessment)'!F144</f>
        <v>0</v>
      </c>
      <c r="X144" s="71">
        <f>'ASI (Previous assessment)'!F144</f>
        <v>0</v>
      </c>
      <c r="Y144" s="71">
        <f>'GS4GG (Previous assessment)'!F144</f>
        <v>0</v>
      </c>
      <c r="Z144" s="72">
        <f>ResponsibleSteel!F144</f>
        <v>0</v>
      </c>
      <c r="AA144" s="71">
        <f>'SA8000'!G147</f>
        <v>0</v>
      </c>
      <c r="AB144" s="71" t="e">
        <f t="shared" ref="AB144:BA144" si="135">#REF!</f>
        <v>#REF!</v>
      </c>
      <c r="AC144" s="71" t="e">
        <f t="shared" si="135"/>
        <v>#REF!</v>
      </c>
      <c r="AD144" s="71" t="e">
        <f t="shared" si="135"/>
        <v>#REF!</v>
      </c>
      <c r="AE144" s="71" t="e">
        <f t="shared" si="135"/>
        <v>#REF!</v>
      </c>
      <c r="AF144" s="71" t="e">
        <f t="shared" si="135"/>
        <v>#REF!</v>
      </c>
      <c r="AG144" s="71" t="e">
        <f t="shared" si="135"/>
        <v>#REF!</v>
      </c>
      <c r="AH144" s="71" t="e">
        <f t="shared" si="135"/>
        <v>#REF!</v>
      </c>
      <c r="AI144" s="71" t="e">
        <f t="shared" si="135"/>
        <v>#REF!</v>
      </c>
      <c r="AJ144" s="71" t="e">
        <f t="shared" si="135"/>
        <v>#REF!</v>
      </c>
      <c r="AK144" s="72" t="e">
        <f t="shared" si="135"/>
        <v>#REF!</v>
      </c>
      <c r="AL144" s="71" t="e">
        <f t="shared" si="135"/>
        <v>#REF!</v>
      </c>
      <c r="AM144" s="71" t="e">
        <f t="shared" si="135"/>
        <v>#REF!</v>
      </c>
      <c r="AN144" s="71" t="e">
        <f t="shared" si="135"/>
        <v>#REF!</v>
      </c>
      <c r="AO144" s="71" t="e">
        <f t="shared" si="135"/>
        <v>#REF!</v>
      </c>
      <c r="AP144" s="71" t="e">
        <f t="shared" si="135"/>
        <v>#REF!</v>
      </c>
      <c r="AQ144" s="71" t="e">
        <f t="shared" si="135"/>
        <v>#REF!</v>
      </c>
      <c r="AR144" s="71" t="e">
        <f t="shared" si="135"/>
        <v>#REF!</v>
      </c>
      <c r="AS144" s="71" t="e">
        <f t="shared" si="135"/>
        <v>#REF!</v>
      </c>
      <c r="AT144" s="71" t="e">
        <f t="shared" si="135"/>
        <v>#REF!</v>
      </c>
      <c r="AU144" s="272" t="e">
        <f t="shared" si="135"/>
        <v>#REF!</v>
      </c>
      <c r="AV144" s="71" t="e">
        <f t="shared" si="135"/>
        <v>#REF!</v>
      </c>
      <c r="AW144" s="71" t="e">
        <f t="shared" si="135"/>
        <v>#REF!</v>
      </c>
      <c r="AX144" s="71" t="e">
        <f t="shared" si="135"/>
        <v>#REF!</v>
      </c>
      <c r="AY144" s="71" t="e">
        <f t="shared" si="135"/>
        <v>#REF!</v>
      </c>
      <c r="AZ144" s="71" t="e">
        <f t="shared" si="135"/>
        <v>#REF!</v>
      </c>
      <c r="BA144" s="71" t="e">
        <f t="shared" si="135"/>
        <v>#REF!</v>
      </c>
    </row>
    <row r="145" spans="1:53" ht="15.75" customHeight="1" x14ac:dyDescent="0.25">
      <c r="A145" s="69" t="s">
        <v>320</v>
      </c>
      <c r="B145" s="69" t="s">
        <v>407</v>
      </c>
      <c r="C145" s="70">
        <v>17</v>
      </c>
      <c r="D145" s="78" t="s">
        <v>459</v>
      </c>
      <c r="E145" s="76" t="s">
        <v>476</v>
      </c>
      <c r="F145" s="71">
        <f>'ICMM (Previous assessment)'!F145</f>
        <v>1</v>
      </c>
      <c r="G145" s="271">
        <f>IRMA!F145</f>
        <v>0</v>
      </c>
      <c r="H145" s="71">
        <f>TSM!F145</f>
        <v>0</v>
      </c>
      <c r="I145" s="71">
        <f>LBMA!F145</f>
        <v>0</v>
      </c>
      <c r="J145" s="71" t="str">
        <f>'CDDGMSC (Previous assessment)'!F145</f>
        <v>N/A</v>
      </c>
      <c r="K145" s="71">
        <f>'ITA Tin (Previous assessment)'!F145</f>
        <v>0</v>
      </c>
      <c r="L145" s="71">
        <f>'RMAP Tin &amp; Tantalum (previous a'!F145</f>
        <v>0</v>
      </c>
      <c r="M145" s="71">
        <f>'RMAP Tungsten'!F145</f>
        <v>0</v>
      </c>
      <c r="N145" s="71">
        <f>'RMAP Gold (previous assessment)'!F145</f>
        <v>0</v>
      </c>
      <c r="O145" s="71">
        <f>'RMAP Cobalt'!F145</f>
        <v>0</v>
      </c>
      <c r="P145" s="71">
        <f>'WGC-RGMPs (previous assessment)'!F145</f>
        <v>1</v>
      </c>
      <c r="Q145" s="71">
        <f>IFC!F145</f>
        <v>0</v>
      </c>
      <c r="R145" s="71">
        <f>'RMI ASM Cobalt'!F145</f>
        <v>0</v>
      </c>
      <c r="S145" s="71">
        <f>Fairmined!F145</f>
        <v>0</v>
      </c>
      <c r="T145" s="71">
        <f>'Fairtrade Gold (previous assess'!F145</f>
        <v>0</v>
      </c>
      <c r="U145" s="71">
        <f>'CRAFT 2.0 (Previous assessment)'!F145</f>
        <v>0</v>
      </c>
      <c r="V145" s="71">
        <f>'RMAP Agnostic'!F145</f>
        <v>0</v>
      </c>
      <c r="W145" s="71">
        <f>'RMI ESG (Previous assessment)'!F145</f>
        <v>0</v>
      </c>
      <c r="X145" s="71">
        <f>'ASI (Previous assessment)'!F145</f>
        <v>0</v>
      </c>
      <c r="Y145" s="71">
        <f>'GS4GG (Previous assessment)'!F145</f>
        <v>0</v>
      </c>
      <c r="Z145" s="72">
        <f>ResponsibleSteel!F145</f>
        <v>0</v>
      </c>
      <c r="AA145" s="71">
        <f>'SA8000'!G148</f>
        <v>0</v>
      </c>
      <c r="AB145" s="71" t="e">
        <f t="shared" ref="AB145:BA145" si="136">#REF!</f>
        <v>#REF!</v>
      </c>
      <c r="AC145" s="71" t="e">
        <f t="shared" si="136"/>
        <v>#REF!</v>
      </c>
      <c r="AD145" s="71" t="e">
        <f t="shared" si="136"/>
        <v>#REF!</v>
      </c>
      <c r="AE145" s="71" t="e">
        <f t="shared" si="136"/>
        <v>#REF!</v>
      </c>
      <c r="AF145" s="71" t="e">
        <f t="shared" si="136"/>
        <v>#REF!</v>
      </c>
      <c r="AG145" s="71" t="e">
        <f t="shared" si="136"/>
        <v>#REF!</v>
      </c>
      <c r="AH145" s="71" t="e">
        <f t="shared" si="136"/>
        <v>#REF!</v>
      </c>
      <c r="AI145" s="71" t="e">
        <f t="shared" si="136"/>
        <v>#REF!</v>
      </c>
      <c r="AJ145" s="71" t="e">
        <f t="shared" si="136"/>
        <v>#REF!</v>
      </c>
      <c r="AK145" s="72" t="e">
        <f t="shared" si="136"/>
        <v>#REF!</v>
      </c>
      <c r="AL145" s="71" t="e">
        <f t="shared" si="136"/>
        <v>#REF!</v>
      </c>
      <c r="AM145" s="71" t="e">
        <f t="shared" si="136"/>
        <v>#REF!</v>
      </c>
      <c r="AN145" s="71" t="e">
        <f t="shared" si="136"/>
        <v>#REF!</v>
      </c>
      <c r="AO145" s="71" t="e">
        <f t="shared" si="136"/>
        <v>#REF!</v>
      </c>
      <c r="AP145" s="71" t="e">
        <f t="shared" si="136"/>
        <v>#REF!</v>
      </c>
      <c r="AQ145" s="71" t="e">
        <f t="shared" si="136"/>
        <v>#REF!</v>
      </c>
      <c r="AR145" s="71" t="e">
        <f t="shared" si="136"/>
        <v>#REF!</v>
      </c>
      <c r="AS145" s="71" t="e">
        <f t="shared" si="136"/>
        <v>#REF!</v>
      </c>
      <c r="AT145" s="71" t="e">
        <f t="shared" si="136"/>
        <v>#REF!</v>
      </c>
      <c r="AU145" s="272" t="e">
        <f t="shared" si="136"/>
        <v>#REF!</v>
      </c>
      <c r="AV145" s="71" t="e">
        <f t="shared" si="136"/>
        <v>#REF!</v>
      </c>
      <c r="AW145" s="71" t="e">
        <f t="shared" si="136"/>
        <v>#REF!</v>
      </c>
      <c r="AX145" s="71" t="e">
        <f t="shared" si="136"/>
        <v>#REF!</v>
      </c>
      <c r="AY145" s="71" t="e">
        <f t="shared" si="136"/>
        <v>#REF!</v>
      </c>
      <c r="AZ145" s="71" t="e">
        <f t="shared" si="136"/>
        <v>#REF!</v>
      </c>
      <c r="BA145" s="71" t="e">
        <f t="shared" si="136"/>
        <v>#REF!</v>
      </c>
    </row>
    <row r="146" spans="1:53" ht="15.75" customHeight="1" x14ac:dyDescent="0.25">
      <c r="A146" s="69" t="s">
        <v>320</v>
      </c>
      <c r="B146" s="69" t="s">
        <v>407</v>
      </c>
      <c r="C146" s="70">
        <v>17</v>
      </c>
      <c r="D146" s="78" t="s">
        <v>459</v>
      </c>
      <c r="E146" s="76" t="s">
        <v>477</v>
      </c>
      <c r="F146" s="71">
        <f>'ICMM (Previous assessment)'!F146</f>
        <v>0</v>
      </c>
      <c r="G146" s="271">
        <f>IRMA!F146</f>
        <v>0</v>
      </c>
      <c r="H146" s="71">
        <f>TSM!F146</f>
        <v>0</v>
      </c>
      <c r="I146" s="71">
        <f>LBMA!F146</f>
        <v>0</v>
      </c>
      <c r="J146" s="71" t="str">
        <f>'CDDGMSC (Previous assessment)'!F146</f>
        <v>N/A</v>
      </c>
      <c r="K146" s="71">
        <f>'ITA Tin (Previous assessment)'!F146</f>
        <v>0</v>
      </c>
      <c r="L146" s="71">
        <f>'RMAP Tin &amp; Tantalum (previous a'!F146</f>
        <v>0</v>
      </c>
      <c r="M146" s="71">
        <f>'RMAP Tungsten'!F146</f>
        <v>0</v>
      </c>
      <c r="N146" s="71">
        <f>'RMAP Gold (previous assessment)'!F146</f>
        <v>0</v>
      </c>
      <c r="O146" s="71">
        <f>'RMAP Cobalt'!F146</f>
        <v>0</v>
      </c>
      <c r="P146" s="71">
        <f>'WGC-RGMPs (previous assessment)'!F146</f>
        <v>0</v>
      </c>
      <c r="Q146" s="71">
        <f>IFC!F146</f>
        <v>0</v>
      </c>
      <c r="R146" s="71">
        <f>'RMI ASM Cobalt'!F146</f>
        <v>0</v>
      </c>
      <c r="S146" s="71">
        <f>Fairmined!F146</f>
        <v>0</v>
      </c>
      <c r="T146" s="71">
        <f>'Fairtrade Gold (previous assess'!F146</f>
        <v>0</v>
      </c>
      <c r="U146" s="71">
        <f>'CRAFT 2.0 (Previous assessment)'!F146</f>
        <v>0</v>
      </c>
      <c r="V146" s="71">
        <f>'RMAP Agnostic'!F146</f>
        <v>0</v>
      </c>
      <c r="W146" s="71">
        <f>'RMI ESG (Previous assessment)'!F146</f>
        <v>0</v>
      </c>
      <c r="X146" s="71">
        <f>'ASI (Previous assessment)'!F146</f>
        <v>0</v>
      </c>
      <c r="Y146" s="71">
        <f>'GS4GG (Previous assessment)'!F146</f>
        <v>0</v>
      </c>
      <c r="Z146" s="72">
        <f>ResponsibleSteel!F146</f>
        <v>0</v>
      </c>
      <c r="AA146" s="71">
        <f>'SA8000'!G149</f>
        <v>0</v>
      </c>
      <c r="AB146" s="71" t="e">
        <f t="shared" ref="AB146:BA146" si="137">#REF!</f>
        <v>#REF!</v>
      </c>
      <c r="AC146" s="71" t="e">
        <f t="shared" si="137"/>
        <v>#REF!</v>
      </c>
      <c r="AD146" s="71" t="e">
        <f t="shared" si="137"/>
        <v>#REF!</v>
      </c>
      <c r="AE146" s="71" t="e">
        <f t="shared" si="137"/>
        <v>#REF!</v>
      </c>
      <c r="AF146" s="71" t="e">
        <f t="shared" si="137"/>
        <v>#REF!</v>
      </c>
      <c r="AG146" s="71" t="e">
        <f t="shared" si="137"/>
        <v>#REF!</v>
      </c>
      <c r="AH146" s="71" t="e">
        <f t="shared" si="137"/>
        <v>#REF!</v>
      </c>
      <c r="AI146" s="71" t="e">
        <f t="shared" si="137"/>
        <v>#REF!</v>
      </c>
      <c r="AJ146" s="71" t="e">
        <f t="shared" si="137"/>
        <v>#REF!</v>
      </c>
      <c r="AK146" s="72" t="e">
        <f t="shared" si="137"/>
        <v>#REF!</v>
      </c>
      <c r="AL146" s="71" t="e">
        <f t="shared" si="137"/>
        <v>#REF!</v>
      </c>
      <c r="AM146" s="71" t="e">
        <f t="shared" si="137"/>
        <v>#REF!</v>
      </c>
      <c r="AN146" s="71" t="e">
        <f t="shared" si="137"/>
        <v>#REF!</v>
      </c>
      <c r="AO146" s="71" t="e">
        <f t="shared" si="137"/>
        <v>#REF!</v>
      </c>
      <c r="AP146" s="71" t="e">
        <f t="shared" si="137"/>
        <v>#REF!</v>
      </c>
      <c r="AQ146" s="71" t="e">
        <f t="shared" si="137"/>
        <v>#REF!</v>
      </c>
      <c r="AR146" s="71" t="e">
        <f t="shared" si="137"/>
        <v>#REF!</v>
      </c>
      <c r="AS146" s="71" t="e">
        <f t="shared" si="137"/>
        <v>#REF!</v>
      </c>
      <c r="AT146" s="71" t="e">
        <f t="shared" si="137"/>
        <v>#REF!</v>
      </c>
      <c r="AU146" s="272" t="e">
        <f t="shared" si="137"/>
        <v>#REF!</v>
      </c>
      <c r="AV146" s="71" t="e">
        <f t="shared" si="137"/>
        <v>#REF!</v>
      </c>
      <c r="AW146" s="71" t="e">
        <f t="shared" si="137"/>
        <v>#REF!</v>
      </c>
      <c r="AX146" s="71" t="e">
        <f t="shared" si="137"/>
        <v>#REF!</v>
      </c>
      <c r="AY146" s="71" t="e">
        <f t="shared" si="137"/>
        <v>#REF!</v>
      </c>
      <c r="AZ146" s="71" t="e">
        <f t="shared" si="137"/>
        <v>#REF!</v>
      </c>
      <c r="BA146" s="71" t="e">
        <f t="shared" si="137"/>
        <v>#REF!</v>
      </c>
    </row>
    <row r="147" spans="1:53" ht="15.75" customHeight="1" x14ac:dyDescent="0.25">
      <c r="A147" s="69" t="s">
        <v>320</v>
      </c>
      <c r="B147" s="69" t="s">
        <v>407</v>
      </c>
      <c r="C147" s="70">
        <v>17</v>
      </c>
      <c r="D147" s="78" t="s">
        <v>459</v>
      </c>
      <c r="E147" s="76" t="s">
        <v>478</v>
      </c>
      <c r="F147" s="71">
        <f>'ICMM (Previous assessment)'!F147</f>
        <v>0</v>
      </c>
      <c r="G147" s="271">
        <f>IRMA!F147</f>
        <v>0</v>
      </c>
      <c r="H147" s="71">
        <f>TSM!F147</f>
        <v>0</v>
      </c>
      <c r="I147" s="71">
        <f>LBMA!F147</f>
        <v>0</v>
      </c>
      <c r="J147" s="71" t="str">
        <f>'CDDGMSC (Previous assessment)'!F147</f>
        <v>N/A</v>
      </c>
      <c r="K147" s="71">
        <f>'ITA Tin (Previous assessment)'!F147</f>
        <v>0</v>
      </c>
      <c r="L147" s="71">
        <f>'RMAP Tin &amp; Tantalum (previous a'!F147</f>
        <v>0</v>
      </c>
      <c r="M147" s="71">
        <f>'RMAP Tungsten'!F147</f>
        <v>0</v>
      </c>
      <c r="N147" s="71">
        <f>'RMAP Gold (previous assessment)'!F147</f>
        <v>0</v>
      </c>
      <c r="O147" s="71">
        <f>'RMAP Cobalt'!F147</f>
        <v>0</v>
      </c>
      <c r="P147" s="71">
        <f>'WGC-RGMPs (previous assessment)'!F147</f>
        <v>0</v>
      </c>
      <c r="Q147" s="71">
        <f>IFC!F147</f>
        <v>0</v>
      </c>
      <c r="R147" s="71">
        <f>'RMI ASM Cobalt'!F147</f>
        <v>0</v>
      </c>
      <c r="S147" s="71">
        <f>Fairmined!F147</f>
        <v>0</v>
      </c>
      <c r="T147" s="71">
        <f>'Fairtrade Gold (previous assess'!F147</f>
        <v>0</v>
      </c>
      <c r="U147" s="71">
        <f>'CRAFT 2.0 (Previous assessment)'!F147</f>
        <v>2</v>
      </c>
      <c r="V147" s="71">
        <f>'RMAP Agnostic'!F147</f>
        <v>0</v>
      </c>
      <c r="W147" s="71">
        <f>'RMI ESG (Previous assessment)'!F147</f>
        <v>0</v>
      </c>
      <c r="X147" s="71">
        <f>'ASI (Previous assessment)'!F147</f>
        <v>0</v>
      </c>
      <c r="Y147" s="71">
        <f>'GS4GG (Previous assessment)'!F147</f>
        <v>0</v>
      </c>
      <c r="Z147" s="72">
        <f>ResponsibleSteel!F147</f>
        <v>0</v>
      </c>
      <c r="AA147" s="71">
        <f>'SA8000'!G150</f>
        <v>0</v>
      </c>
      <c r="AB147" s="71" t="e">
        <f t="shared" ref="AB147:BA147" si="138">#REF!</f>
        <v>#REF!</v>
      </c>
      <c r="AC147" s="71" t="e">
        <f t="shared" si="138"/>
        <v>#REF!</v>
      </c>
      <c r="AD147" s="71" t="e">
        <f t="shared" si="138"/>
        <v>#REF!</v>
      </c>
      <c r="AE147" s="71" t="e">
        <f t="shared" si="138"/>
        <v>#REF!</v>
      </c>
      <c r="AF147" s="71" t="e">
        <f t="shared" si="138"/>
        <v>#REF!</v>
      </c>
      <c r="AG147" s="71" t="e">
        <f t="shared" si="138"/>
        <v>#REF!</v>
      </c>
      <c r="AH147" s="71" t="e">
        <f t="shared" si="138"/>
        <v>#REF!</v>
      </c>
      <c r="AI147" s="71" t="e">
        <f t="shared" si="138"/>
        <v>#REF!</v>
      </c>
      <c r="AJ147" s="71" t="e">
        <f t="shared" si="138"/>
        <v>#REF!</v>
      </c>
      <c r="AK147" s="72" t="e">
        <f t="shared" si="138"/>
        <v>#REF!</v>
      </c>
      <c r="AL147" s="71" t="e">
        <f t="shared" si="138"/>
        <v>#REF!</v>
      </c>
      <c r="AM147" s="71" t="e">
        <f t="shared" si="138"/>
        <v>#REF!</v>
      </c>
      <c r="AN147" s="71" t="e">
        <f t="shared" si="138"/>
        <v>#REF!</v>
      </c>
      <c r="AO147" s="71" t="e">
        <f t="shared" si="138"/>
        <v>#REF!</v>
      </c>
      <c r="AP147" s="71" t="e">
        <f t="shared" si="138"/>
        <v>#REF!</v>
      </c>
      <c r="AQ147" s="71" t="e">
        <f t="shared" si="138"/>
        <v>#REF!</v>
      </c>
      <c r="AR147" s="71" t="e">
        <f t="shared" si="138"/>
        <v>#REF!</v>
      </c>
      <c r="AS147" s="71" t="e">
        <f t="shared" si="138"/>
        <v>#REF!</v>
      </c>
      <c r="AT147" s="71" t="e">
        <f t="shared" si="138"/>
        <v>#REF!</v>
      </c>
      <c r="AU147" s="272" t="e">
        <f t="shared" si="138"/>
        <v>#REF!</v>
      </c>
      <c r="AV147" s="71" t="e">
        <f t="shared" si="138"/>
        <v>#REF!</v>
      </c>
      <c r="AW147" s="71" t="e">
        <f t="shared" si="138"/>
        <v>#REF!</v>
      </c>
      <c r="AX147" s="71" t="e">
        <f t="shared" si="138"/>
        <v>#REF!</v>
      </c>
      <c r="AY147" s="71" t="e">
        <f t="shared" si="138"/>
        <v>#REF!</v>
      </c>
      <c r="AZ147" s="71" t="e">
        <f t="shared" si="138"/>
        <v>#REF!</v>
      </c>
      <c r="BA147" s="71" t="e">
        <f t="shared" si="138"/>
        <v>#REF!</v>
      </c>
    </row>
    <row r="148" spans="1:53" ht="15.75" customHeight="1" x14ac:dyDescent="0.25">
      <c r="A148" s="69" t="s">
        <v>320</v>
      </c>
      <c r="B148" s="69" t="s">
        <v>407</v>
      </c>
      <c r="C148" s="70">
        <v>17</v>
      </c>
      <c r="D148" s="78" t="s">
        <v>459</v>
      </c>
      <c r="E148" s="76" t="s">
        <v>479</v>
      </c>
      <c r="F148" s="71">
        <f>'ICMM (Previous assessment)'!F148</f>
        <v>0</v>
      </c>
      <c r="G148" s="271">
        <f>IRMA!F148</f>
        <v>0</v>
      </c>
      <c r="H148" s="71">
        <f>TSM!F148</f>
        <v>0</v>
      </c>
      <c r="I148" s="71">
        <f>LBMA!F148</f>
        <v>0</v>
      </c>
      <c r="J148" s="71" t="str">
        <f>'CDDGMSC (Previous assessment)'!F148</f>
        <v>N/A</v>
      </c>
      <c r="K148" s="71">
        <f>'ITA Tin (Previous assessment)'!F148</f>
        <v>0</v>
      </c>
      <c r="L148" s="71">
        <f>'RMAP Tin &amp; Tantalum (previous a'!F148</f>
        <v>0</v>
      </c>
      <c r="M148" s="71">
        <f>'RMAP Tungsten'!F148</f>
        <v>0</v>
      </c>
      <c r="N148" s="71">
        <f>'RMAP Gold (previous assessment)'!F148</f>
        <v>0</v>
      </c>
      <c r="O148" s="71">
        <f>'RMAP Cobalt'!F148</f>
        <v>0</v>
      </c>
      <c r="P148" s="71">
        <f>'WGC-RGMPs (previous assessment)'!F148</f>
        <v>0</v>
      </c>
      <c r="Q148" s="71">
        <f>IFC!F148</f>
        <v>0</v>
      </c>
      <c r="R148" s="71">
        <f>'RMI ASM Cobalt'!F148</f>
        <v>0</v>
      </c>
      <c r="S148" s="71">
        <f>Fairmined!F148</f>
        <v>0</v>
      </c>
      <c r="T148" s="71">
        <f>'Fairtrade Gold (previous assess'!F148</f>
        <v>0</v>
      </c>
      <c r="U148" s="71">
        <f>'CRAFT 2.0 (Previous assessment)'!F148</f>
        <v>0</v>
      </c>
      <c r="V148" s="71">
        <f>'RMAP Agnostic'!F148</f>
        <v>0</v>
      </c>
      <c r="W148" s="71">
        <f>'RMI ESG (Previous assessment)'!F148</f>
        <v>0</v>
      </c>
      <c r="X148" s="71">
        <f>'ASI (Previous assessment)'!F148</f>
        <v>0</v>
      </c>
      <c r="Y148" s="71">
        <f>'GS4GG (Previous assessment)'!F148</f>
        <v>0</v>
      </c>
      <c r="Z148" s="72">
        <f>ResponsibleSteel!F148</f>
        <v>0</v>
      </c>
      <c r="AA148" s="71">
        <f>'SA8000'!G151</f>
        <v>0</v>
      </c>
      <c r="AB148" s="71" t="e">
        <f t="shared" ref="AB148:BA148" si="139">#REF!</f>
        <v>#REF!</v>
      </c>
      <c r="AC148" s="71" t="e">
        <f t="shared" si="139"/>
        <v>#REF!</v>
      </c>
      <c r="AD148" s="71" t="e">
        <f t="shared" si="139"/>
        <v>#REF!</v>
      </c>
      <c r="AE148" s="71" t="e">
        <f t="shared" si="139"/>
        <v>#REF!</v>
      </c>
      <c r="AF148" s="71" t="e">
        <f t="shared" si="139"/>
        <v>#REF!</v>
      </c>
      <c r="AG148" s="71" t="e">
        <f t="shared" si="139"/>
        <v>#REF!</v>
      </c>
      <c r="AH148" s="71" t="e">
        <f t="shared" si="139"/>
        <v>#REF!</v>
      </c>
      <c r="AI148" s="71" t="e">
        <f t="shared" si="139"/>
        <v>#REF!</v>
      </c>
      <c r="AJ148" s="71" t="e">
        <f t="shared" si="139"/>
        <v>#REF!</v>
      </c>
      <c r="AK148" s="72" t="e">
        <f t="shared" si="139"/>
        <v>#REF!</v>
      </c>
      <c r="AL148" s="71" t="e">
        <f t="shared" si="139"/>
        <v>#REF!</v>
      </c>
      <c r="AM148" s="71" t="e">
        <f t="shared" si="139"/>
        <v>#REF!</v>
      </c>
      <c r="AN148" s="71" t="e">
        <f t="shared" si="139"/>
        <v>#REF!</v>
      </c>
      <c r="AO148" s="71" t="e">
        <f t="shared" si="139"/>
        <v>#REF!</v>
      </c>
      <c r="AP148" s="71" t="e">
        <f t="shared" si="139"/>
        <v>#REF!</v>
      </c>
      <c r="AQ148" s="71" t="e">
        <f t="shared" si="139"/>
        <v>#REF!</v>
      </c>
      <c r="AR148" s="71" t="e">
        <f t="shared" si="139"/>
        <v>#REF!</v>
      </c>
      <c r="AS148" s="71" t="e">
        <f t="shared" si="139"/>
        <v>#REF!</v>
      </c>
      <c r="AT148" s="71" t="e">
        <f t="shared" si="139"/>
        <v>#REF!</v>
      </c>
      <c r="AU148" s="272" t="e">
        <f t="shared" si="139"/>
        <v>#REF!</v>
      </c>
      <c r="AV148" s="71" t="e">
        <f t="shared" si="139"/>
        <v>#REF!</v>
      </c>
      <c r="AW148" s="71" t="e">
        <f t="shared" si="139"/>
        <v>#REF!</v>
      </c>
      <c r="AX148" s="71" t="e">
        <f t="shared" si="139"/>
        <v>#REF!</v>
      </c>
      <c r="AY148" s="71" t="e">
        <f t="shared" si="139"/>
        <v>#REF!</v>
      </c>
      <c r="AZ148" s="71" t="e">
        <f t="shared" si="139"/>
        <v>#REF!</v>
      </c>
      <c r="BA148" s="71" t="e">
        <f t="shared" si="139"/>
        <v>#REF!</v>
      </c>
    </row>
    <row r="149" spans="1:53" ht="15.75" customHeight="1" x14ac:dyDescent="0.25">
      <c r="A149" s="69" t="s">
        <v>320</v>
      </c>
      <c r="B149" s="69" t="s">
        <v>407</v>
      </c>
      <c r="C149" s="70">
        <v>17</v>
      </c>
      <c r="D149" s="78" t="s">
        <v>459</v>
      </c>
      <c r="E149" s="76" t="s">
        <v>480</v>
      </c>
      <c r="F149" s="71">
        <f>'ICMM (Previous assessment)'!F149</f>
        <v>0</v>
      </c>
      <c r="G149" s="271">
        <f>IRMA!F149</f>
        <v>0</v>
      </c>
      <c r="H149" s="71">
        <f>TSM!F149</f>
        <v>0</v>
      </c>
      <c r="I149" s="71">
        <f>LBMA!F149</f>
        <v>0</v>
      </c>
      <c r="J149" s="71">
        <f>'CDDGMSC (Previous assessment)'!F149</f>
        <v>2</v>
      </c>
      <c r="K149" s="71">
        <f>'ITA Tin (Previous assessment)'!F149</f>
        <v>0</v>
      </c>
      <c r="L149" s="71">
        <f>'RMAP Tin &amp; Tantalum (previous a'!F149</f>
        <v>0</v>
      </c>
      <c r="M149" s="71">
        <f>'RMAP Tungsten'!F149</f>
        <v>0</v>
      </c>
      <c r="N149" s="71">
        <f>'RMAP Gold (previous assessment)'!F149</f>
        <v>0</v>
      </c>
      <c r="O149" s="71">
        <f>'RMAP Cobalt'!F149</f>
        <v>0</v>
      </c>
      <c r="P149" s="71">
        <f>'WGC-RGMPs (previous assessment)'!F149</f>
        <v>0</v>
      </c>
      <c r="Q149" s="71">
        <f>IFC!F149</f>
        <v>0</v>
      </c>
      <c r="R149" s="71">
        <f>'RMI ASM Cobalt'!F149</f>
        <v>0</v>
      </c>
      <c r="S149" s="71">
        <f>Fairmined!F149</f>
        <v>0</v>
      </c>
      <c r="T149" s="71">
        <f>'Fairtrade Gold (previous assess'!F149</f>
        <v>0</v>
      </c>
      <c r="U149" s="71">
        <f>'CRAFT 2.0 (Previous assessment)'!F149</f>
        <v>2</v>
      </c>
      <c r="V149" s="71">
        <f>'RMAP Agnostic'!F149</f>
        <v>0</v>
      </c>
      <c r="W149" s="71">
        <f>'RMI ESG (Previous assessment)'!F149</f>
        <v>0</v>
      </c>
      <c r="X149" s="71">
        <f>'ASI (Previous assessment)'!F149</f>
        <v>0</v>
      </c>
      <c r="Y149" s="71">
        <f>'GS4GG (Previous assessment)'!F149</f>
        <v>0</v>
      </c>
      <c r="Z149" s="72">
        <f>ResponsibleSteel!F149</f>
        <v>0</v>
      </c>
      <c r="AA149" s="71">
        <f>'SA8000'!G152</f>
        <v>0</v>
      </c>
      <c r="AB149" s="71" t="e">
        <f t="shared" ref="AB149:BA149" si="140">#REF!</f>
        <v>#REF!</v>
      </c>
      <c r="AC149" s="71" t="e">
        <f t="shared" si="140"/>
        <v>#REF!</v>
      </c>
      <c r="AD149" s="71" t="e">
        <f t="shared" si="140"/>
        <v>#REF!</v>
      </c>
      <c r="AE149" s="71" t="e">
        <f t="shared" si="140"/>
        <v>#REF!</v>
      </c>
      <c r="AF149" s="71" t="e">
        <f t="shared" si="140"/>
        <v>#REF!</v>
      </c>
      <c r="AG149" s="71" t="e">
        <f t="shared" si="140"/>
        <v>#REF!</v>
      </c>
      <c r="AH149" s="71" t="e">
        <f t="shared" si="140"/>
        <v>#REF!</v>
      </c>
      <c r="AI149" s="71" t="e">
        <f t="shared" si="140"/>
        <v>#REF!</v>
      </c>
      <c r="AJ149" s="71" t="e">
        <f t="shared" si="140"/>
        <v>#REF!</v>
      </c>
      <c r="AK149" s="72" t="e">
        <f t="shared" si="140"/>
        <v>#REF!</v>
      </c>
      <c r="AL149" s="71" t="e">
        <f t="shared" si="140"/>
        <v>#REF!</v>
      </c>
      <c r="AM149" s="71" t="e">
        <f t="shared" si="140"/>
        <v>#REF!</v>
      </c>
      <c r="AN149" s="71" t="e">
        <f t="shared" si="140"/>
        <v>#REF!</v>
      </c>
      <c r="AO149" s="71" t="e">
        <f t="shared" si="140"/>
        <v>#REF!</v>
      </c>
      <c r="AP149" s="71" t="e">
        <f t="shared" si="140"/>
        <v>#REF!</v>
      </c>
      <c r="AQ149" s="71" t="e">
        <f t="shared" si="140"/>
        <v>#REF!</v>
      </c>
      <c r="AR149" s="71" t="e">
        <f t="shared" si="140"/>
        <v>#REF!</v>
      </c>
      <c r="AS149" s="71" t="e">
        <f t="shared" si="140"/>
        <v>#REF!</v>
      </c>
      <c r="AT149" s="71" t="e">
        <f t="shared" si="140"/>
        <v>#REF!</v>
      </c>
      <c r="AU149" s="272" t="e">
        <f t="shared" si="140"/>
        <v>#REF!</v>
      </c>
      <c r="AV149" s="71" t="e">
        <f t="shared" si="140"/>
        <v>#REF!</v>
      </c>
      <c r="AW149" s="71" t="e">
        <f t="shared" si="140"/>
        <v>#REF!</v>
      </c>
      <c r="AX149" s="71" t="e">
        <f t="shared" si="140"/>
        <v>#REF!</v>
      </c>
      <c r="AY149" s="71" t="e">
        <f t="shared" si="140"/>
        <v>#REF!</v>
      </c>
      <c r="AZ149" s="71" t="e">
        <f t="shared" si="140"/>
        <v>#REF!</v>
      </c>
      <c r="BA149" s="71" t="e">
        <f t="shared" si="140"/>
        <v>#REF!</v>
      </c>
    </row>
    <row r="150" spans="1:53" ht="15.75" customHeight="1" x14ac:dyDescent="0.25">
      <c r="A150" s="69" t="s">
        <v>320</v>
      </c>
      <c r="B150" s="69" t="s">
        <v>407</v>
      </c>
      <c r="C150" s="70">
        <v>17</v>
      </c>
      <c r="D150" s="78" t="s">
        <v>459</v>
      </c>
      <c r="E150" s="76" t="s">
        <v>481</v>
      </c>
      <c r="F150" s="71">
        <f>'ICMM (Previous assessment)'!F150</f>
        <v>1</v>
      </c>
      <c r="G150" s="271">
        <f>IRMA!F150</f>
        <v>0</v>
      </c>
      <c r="H150" s="71">
        <f>TSM!F150</f>
        <v>0</v>
      </c>
      <c r="I150" s="71">
        <f>LBMA!F150</f>
        <v>0</v>
      </c>
      <c r="J150" s="71">
        <f>'CDDGMSC (Previous assessment)'!F150</f>
        <v>2</v>
      </c>
      <c r="K150" s="71">
        <f>'ITA Tin (Previous assessment)'!F150</f>
        <v>0</v>
      </c>
      <c r="L150" s="71">
        <f>'RMAP Tin &amp; Tantalum (previous a'!F150</f>
        <v>0</v>
      </c>
      <c r="M150" s="71">
        <f>'RMAP Tungsten'!F150</f>
        <v>0</v>
      </c>
      <c r="N150" s="71">
        <f>'RMAP Gold (previous assessment)'!F150</f>
        <v>0</v>
      </c>
      <c r="O150" s="71">
        <f>'RMAP Cobalt'!F150</f>
        <v>0</v>
      </c>
      <c r="P150" s="71">
        <f>'WGC-RGMPs (previous assessment)'!F150</f>
        <v>0</v>
      </c>
      <c r="Q150" s="71">
        <f>IFC!F150</f>
        <v>0</v>
      </c>
      <c r="R150" s="71">
        <f>'RMI ASM Cobalt'!F150</f>
        <v>0</v>
      </c>
      <c r="S150" s="71">
        <f>Fairmined!F150</f>
        <v>0</v>
      </c>
      <c r="T150" s="71">
        <f>'Fairtrade Gold (previous assess'!F150</f>
        <v>0</v>
      </c>
      <c r="U150" s="71">
        <f>'CRAFT 2.0 (Previous assessment)'!F150</f>
        <v>0</v>
      </c>
      <c r="V150" s="71">
        <f>'RMAP Agnostic'!F150</f>
        <v>0</v>
      </c>
      <c r="W150" s="71">
        <f>'RMI ESG (Previous assessment)'!F150</f>
        <v>0</v>
      </c>
      <c r="X150" s="71">
        <f>'ASI (Previous assessment)'!F150</f>
        <v>1</v>
      </c>
      <c r="Y150" s="71">
        <f>'GS4GG (Previous assessment)'!F150</f>
        <v>0</v>
      </c>
      <c r="Z150" s="72">
        <f>ResponsibleSteel!F150</f>
        <v>0</v>
      </c>
      <c r="AA150" s="71">
        <f>'SA8000'!G153</f>
        <v>0</v>
      </c>
      <c r="AB150" s="71" t="e">
        <f t="shared" ref="AB150:BA150" si="141">#REF!</f>
        <v>#REF!</v>
      </c>
      <c r="AC150" s="71" t="e">
        <f t="shared" si="141"/>
        <v>#REF!</v>
      </c>
      <c r="AD150" s="71" t="e">
        <f t="shared" si="141"/>
        <v>#REF!</v>
      </c>
      <c r="AE150" s="71" t="e">
        <f t="shared" si="141"/>
        <v>#REF!</v>
      </c>
      <c r="AF150" s="71" t="e">
        <f t="shared" si="141"/>
        <v>#REF!</v>
      </c>
      <c r="AG150" s="71" t="e">
        <f t="shared" si="141"/>
        <v>#REF!</v>
      </c>
      <c r="AH150" s="71" t="e">
        <f t="shared" si="141"/>
        <v>#REF!</v>
      </c>
      <c r="AI150" s="71" t="e">
        <f t="shared" si="141"/>
        <v>#REF!</v>
      </c>
      <c r="AJ150" s="71" t="e">
        <f t="shared" si="141"/>
        <v>#REF!</v>
      </c>
      <c r="AK150" s="72" t="e">
        <f t="shared" si="141"/>
        <v>#REF!</v>
      </c>
      <c r="AL150" s="71" t="e">
        <f t="shared" si="141"/>
        <v>#REF!</v>
      </c>
      <c r="AM150" s="71" t="e">
        <f t="shared" si="141"/>
        <v>#REF!</v>
      </c>
      <c r="AN150" s="71" t="e">
        <f t="shared" si="141"/>
        <v>#REF!</v>
      </c>
      <c r="AO150" s="71" t="e">
        <f t="shared" si="141"/>
        <v>#REF!</v>
      </c>
      <c r="AP150" s="71" t="e">
        <f t="shared" si="141"/>
        <v>#REF!</v>
      </c>
      <c r="AQ150" s="71" t="e">
        <f t="shared" si="141"/>
        <v>#REF!</v>
      </c>
      <c r="AR150" s="71" t="e">
        <f t="shared" si="141"/>
        <v>#REF!</v>
      </c>
      <c r="AS150" s="71" t="e">
        <f t="shared" si="141"/>
        <v>#REF!</v>
      </c>
      <c r="AT150" s="71" t="e">
        <f t="shared" si="141"/>
        <v>#REF!</v>
      </c>
      <c r="AU150" s="272" t="e">
        <f t="shared" si="141"/>
        <v>#REF!</v>
      </c>
      <c r="AV150" s="71" t="e">
        <f t="shared" si="141"/>
        <v>#REF!</v>
      </c>
      <c r="AW150" s="71" t="e">
        <f t="shared" si="141"/>
        <v>#REF!</v>
      </c>
      <c r="AX150" s="71" t="e">
        <f t="shared" si="141"/>
        <v>#REF!</v>
      </c>
      <c r="AY150" s="71" t="e">
        <f t="shared" si="141"/>
        <v>#REF!</v>
      </c>
      <c r="AZ150" s="71" t="e">
        <f t="shared" si="141"/>
        <v>#REF!</v>
      </c>
      <c r="BA150" s="71" t="e">
        <f t="shared" si="141"/>
        <v>#REF!</v>
      </c>
    </row>
    <row r="151" spans="1:53" ht="15.75" customHeight="1" x14ac:dyDescent="0.25">
      <c r="A151" s="69" t="s">
        <v>320</v>
      </c>
      <c r="B151" s="69" t="s">
        <v>407</v>
      </c>
      <c r="C151" s="70">
        <v>18</v>
      </c>
      <c r="D151" s="78" t="s">
        <v>482</v>
      </c>
      <c r="E151" s="76" t="s">
        <v>483</v>
      </c>
      <c r="F151" s="71">
        <f>'ICMM (Previous assessment)'!F151</f>
        <v>1</v>
      </c>
      <c r="G151" s="271">
        <f>IRMA!F151</f>
        <v>0</v>
      </c>
      <c r="H151" s="71">
        <f>TSM!F151</f>
        <v>0</v>
      </c>
      <c r="I151" s="71">
        <f>LBMA!F151</f>
        <v>0</v>
      </c>
      <c r="J151" s="71" t="str">
        <f>'CDDGMSC (Previous assessment)'!F151</f>
        <v>N/A</v>
      </c>
      <c r="K151" s="71">
        <f>'ITA Tin (Previous assessment)'!F151</f>
        <v>0</v>
      </c>
      <c r="L151" s="71">
        <f>'RMAP Tin &amp; Tantalum (previous a'!F151</f>
        <v>0</v>
      </c>
      <c r="M151" s="71">
        <f>'RMAP Tungsten'!F151</f>
        <v>0</v>
      </c>
      <c r="N151" s="71">
        <f>'RMAP Gold (previous assessment)'!F151</f>
        <v>0</v>
      </c>
      <c r="O151" s="71">
        <f>'RMAP Cobalt'!F151</f>
        <v>0</v>
      </c>
      <c r="P151" s="71">
        <f>'WGC-RGMPs (previous assessment)'!F151</f>
        <v>2</v>
      </c>
      <c r="Q151" s="71">
        <f>IFC!F151</f>
        <v>0</v>
      </c>
      <c r="R151" s="71">
        <f>'RMI ASM Cobalt'!F151</f>
        <v>0</v>
      </c>
      <c r="S151" s="71">
        <f>Fairmined!F151</f>
        <v>0</v>
      </c>
      <c r="T151" s="71">
        <f>'Fairtrade Gold (previous assess'!F151</f>
        <v>0</v>
      </c>
      <c r="U151" s="71">
        <f>'CRAFT 2.0 (Previous assessment)'!F151</f>
        <v>0</v>
      </c>
      <c r="V151" s="71">
        <f>'RMAP Agnostic'!F151</f>
        <v>0</v>
      </c>
      <c r="W151" s="71">
        <f>'RMI ESG (Previous assessment)'!F151</f>
        <v>0</v>
      </c>
      <c r="X151" s="71">
        <f>'ASI (Previous assessment)'!F151</f>
        <v>1</v>
      </c>
      <c r="Y151" s="71">
        <f>'GS4GG (Previous assessment)'!F151</f>
        <v>0</v>
      </c>
      <c r="Z151" s="72">
        <f>ResponsibleSteel!F151</f>
        <v>0</v>
      </c>
      <c r="AA151" s="71">
        <f>'SA8000'!G154</f>
        <v>0</v>
      </c>
      <c r="AB151" s="71" t="e">
        <f t="shared" ref="AB151:BA151" si="142">#REF!</f>
        <v>#REF!</v>
      </c>
      <c r="AC151" s="71" t="e">
        <f t="shared" si="142"/>
        <v>#REF!</v>
      </c>
      <c r="AD151" s="71" t="e">
        <f t="shared" si="142"/>
        <v>#REF!</v>
      </c>
      <c r="AE151" s="71" t="e">
        <f t="shared" si="142"/>
        <v>#REF!</v>
      </c>
      <c r="AF151" s="71" t="e">
        <f t="shared" si="142"/>
        <v>#REF!</v>
      </c>
      <c r="AG151" s="71" t="e">
        <f t="shared" si="142"/>
        <v>#REF!</v>
      </c>
      <c r="AH151" s="71" t="e">
        <f t="shared" si="142"/>
        <v>#REF!</v>
      </c>
      <c r="AI151" s="71" t="e">
        <f t="shared" si="142"/>
        <v>#REF!</v>
      </c>
      <c r="AJ151" s="71" t="e">
        <f t="shared" si="142"/>
        <v>#REF!</v>
      </c>
      <c r="AK151" s="72" t="e">
        <f t="shared" si="142"/>
        <v>#REF!</v>
      </c>
      <c r="AL151" s="71" t="e">
        <f t="shared" si="142"/>
        <v>#REF!</v>
      </c>
      <c r="AM151" s="71" t="e">
        <f t="shared" si="142"/>
        <v>#REF!</v>
      </c>
      <c r="AN151" s="71" t="e">
        <f t="shared" si="142"/>
        <v>#REF!</v>
      </c>
      <c r="AO151" s="71" t="e">
        <f t="shared" si="142"/>
        <v>#REF!</v>
      </c>
      <c r="AP151" s="71" t="e">
        <f t="shared" si="142"/>
        <v>#REF!</v>
      </c>
      <c r="AQ151" s="71" t="e">
        <f t="shared" si="142"/>
        <v>#REF!</v>
      </c>
      <c r="AR151" s="71" t="e">
        <f t="shared" si="142"/>
        <v>#REF!</v>
      </c>
      <c r="AS151" s="71" t="e">
        <f t="shared" si="142"/>
        <v>#REF!</v>
      </c>
      <c r="AT151" s="71" t="e">
        <f t="shared" si="142"/>
        <v>#REF!</v>
      </c>
      <c r="AU151" s="272" t="e">
        <f t="shared" si="142"/>
        <v>#REF!</v>
      </c>
      <c r="AV151" s="71" t="e">
        <f t="shared" si="142"/>
        <v>#REF!</v>
      </c>
      <c r="AW151" s="71" t="e">
        <f t="shared" si="142"/>
        <v>#REF!</v>
      </c>
      <c r="AX151" s="71" t="e">
        <f t="shared" si="142"/>
        <v>#REF!</v>
      </c>
      <c r="AY151" s="71" t="e">
        <f t="shared" si="142"/>
        <v>#REF!</v>
      </c>
      <c r="AZ151" s="71" t="e">
        <f t="shared" si="142"/>
        <v>#REF!</v>
      </c>
      <c r="BA151" s="71" t="e">
        <f t="shared" si="142"/>
        <v>#REF!</v>
      </c>
    </row>
    <row r="152" spans="1:53" ht="15.75" customHeight="1" x14ac:dyDescent="0.25">
      <c r="A152" s="69" t="s">
        <v>320</v>
      </c>
      <c r="B152" s="69" t="s">
        <v>407</v>
      </c>
      <c r="C152" s="70">
        <v>18</v>
      </c>
      <c r="D152" s="78" t="s">
        <v>482</v>
      </c>
      <c r="E152" s="76" t="s">
        <v>484</v>
      </c>
      <c r="F152" s="71">
        <f>'ICMM (Previous assessment)'!F152</f>
        <v>0</v>
      </c>
      <c r="G152" s="271">
        <f>IRMA!F152</f>
        <v>0</v>
      </c>
      <c r="H152" s="71">
        <f>TSM!F152</f>
        <v>0</v>
      </c>
      <c r="I152" s="71">
        <f>LBMA!F152</f>
        <v>0</v>
      </c>
      <c r="J152" s="71" t="str">
        <f>'CDDGMSC (Previous assessment)'!F152</f>
        <v>N/A</v>
      </c>
      <c r="K152" s="71">
        <f>'ITA Tin (Previous assessment)'!F152</f>
        <v>0</v>
      </c>
      <c r="L152" s="71">
        <f>'RMAP Tin &amp; Tantalum (previous a'!F152</f>
        <v>0</v>
      </c>
      <c r="M152" s="71">
        <f>'RMAP Tungsten'!F152</f>
        <v>0</v>
      </c>
      <c r="N152" s="71">
        <f>'RMAP Gold (previous assessment)'!F152</f>
        <v>0</v>
      </c>
      <c r="O152" s="71">
        <f>'RMAP Cobalt'!F152</f>
        <v>0</v>
      </c>
      <c r="P152" s="71">
        <f>'WGC-RGMPs (previous assessment)'!F152</f>
        <v>0</v>
      </c>
      <c r="Q152" s="71">
        <f>IFC!F152</f>
        <v>0</v>
      </c>
      <c r="R152" s="71">
        <f>'RMI ASM Cobalt'!F152</f>
        <v>0</v>
      </c>
      <c r="S152" s="71">
        <f>Fairmined!F152</f>
        <v>0</v>
      </c>
      <c r="T152" s="71">
        <f>'Fairtrade Gold (previous assess'!F152</f>
        <v>0</v>
      </c>
      <c r="U152" s="71">
        <f>'CRAFT 2.0 (Previous assessment)'!F152</f>
        <v>2</v>
      </c>
      <c r="V152" s="71">
        <f>'RMAP Agnostic'!F152</f>
        <v>0</v>
      </c>
      <c r="W152" s="71">
        <f>'RMI ESG (Previous assessment)'!F152</f>
        <v>0</v>
      </c>
      <c r="X152" s="71">
        <f>'ASI (Previous assessment)'!F152</f>
        <v>0</v>
      </c>
      <c r="Y152" s="71">
        <f>'GS4GG (Previous assessment)'!F152</f>
        <v>0</v>
      </c>
      <c r="Z152" s="72">
        <f>ResponsibleSteel!F152</f>
        <v>0</v>
      </c>
      <c r="AA152" s="71">
        <f>'SA8000'!G155</f>
        <v>0</v>
      </c>
      <c r="AB152" s="71" t="e">
        <f t="shared" ref="AB152:BA152" si="143">#REF!</f>
        <v>#REF!</v>
      </c>
      <c r="AC152" s="71" t="e">
        <f t="shared" si="143"/>
        <v>#REF!</v>
      </c>
      <c r="AD152" s="71" t="e">
        <f t="shared" si="143"/>
        <v>#REF!</v>
      </c>
      <c r="AE152" s="71" t="e">
        <f t="shared" si="143"/>
        <v>#REF!</v>
      </c>
      <c r="AF152" s="71" t="e">
        <f t="shared" si="143"/>
        <v>#REF!</v>
      </c>
      <c r="AG152" s="71" t="e">
        <f t="shared" si="143"/>
        <v>#REF!</v>
      </c>
      <c r="AH152" s="71" t="e">
        <f t="shared" si="143"/>
        <v>#REF!</v>
      </c>
      <c r="AI152" s="71" t="e">
        <f t="shared" si="143"/>
        <v>#REF!</v>
      </c>
      <c r="AJ152" s="71" t="e">
        <f t="shared" si="143"/>
        <v>#REF!</v>
      </c>
      <c r="AK152" s="72" t="e">
        <f t="shared" si="143"/>
        <v>#REF!</v>
      </c>
      <c r="AL152" s="71" t="e">
        <f t="shared" si="143"/>
        <v>#REF!</v>
      </c>
      <c r="AM152" s="71" t="e">
        <f t="shared" si="143"/>
        <v>#REF!</v>
      </c>
      <c r="AN152" s="71" t="e">
        <f t="shared" si="143"/>
        <v>#REF!</v>
      </c>
      <c r="AO152" s="71" t="e">
        <f t="shared" si="143"/>
        <v>#REF!</v>
      </c>
      <c r="AP152" s="71" t="e">
        <f t="shared" si="143"/>
        <v>#REF!</v>
      </c>
      <c r="AQ152" s="71" t="e">
        <f t="shared" si="143"/>
        <v>#REF!</v>
      </c>
      <c r="AR152" s="71" t="e">
        <f t="shared" si="143"/>
        <v>#REF!</v>
      </c>
      <c r="AS152" s="71" t="e">
        <f t="shared" si="143"/>
        <v>#REF!</v>
      </c>
      <c r="AT152" s="71" t="e">
        <f t="shared" si="143"/>
        <v>#REF!</v>
      </c>
      <c r="AU152" s="272" t="e">
        <f t="shared" si="143"/>
        <v>#REF!</v>
      </c>
      <c r="AV152" s="71" t="e">
        <f t="shared" si="143"/>
        <v>#REF!</v>
      </c>
      <c r="AW152" s="71" t="e">
        <f t="shared" si="143"/>
        <v>#REF!</v>
      </c>
      <c r="AX152" s="71" t="e">
        <f t="shared" si="143"/>
        <v>#REF!</v>
      </c>
      <c r="AY152" s="71" t="e">
        <f t="shared" si="143"/>
        <v>#REF!</v>
      </c>
      <c r="AZ152" s="71" t="e">
        <f t="shared" si="143"/>
        <v>#REF!</v>
      </c>
      <c r="BA152" s="71" t="e">
        <f t="shared" si="143"/>
        <v>#REF!</v>
      </c>
    </row>
    <row r="153" spans="1:53" ht="15.75" customHeight="1" x14ac:dyDescent="0.25">
      <c r="A153" s="69" t="s">
        <v>320</v>
      </c>
      <c r="B153" s="69" t="s">
        <v>407</v>
      </c>
      <c r="C153" s="70">
        <v>18</v>
      </c>
      <c r="D153" s="78" t="s">
        <v>482</v>
      </c>
      <c r="E153" s="76" t="s">
        <v>485</v>
      </c>
      <c r="F153" s="71">
        <f>'ICMM (Previous assessment)'!F153</f>
        <v>0</v>
      </c>
      <c r="G153" s="271">
        <f>IRMA!F153</f>
        <v>0</v>
      </c>
      <c r="H153" s="71">
        <f>TSM!F153</f>
        <v>0</v>
      </c>
      <c r="I153" s="71">
        <f>LBMA!F153</f>
        <v>0</v>
      </c>
      <c r="J153" s="71">
        <f>'CDDGMSC (Previous assessment)'!F153</f>
        <v>2</v>
      </c>
      <c r="K153" s="71">
        <f>'ITA Tin (Previous assessment)'!F153</f>
        <v>0</v>
      </c>
      <c r="L153" s="71">
        <f>'RMAP Tin &amp; Tantalum (previous a'!F153</f>
        <v>0</v>
      </c>
      <c r="M153" s="71">
        <f>'RMAP Tungsten'!F153</f>
        <v>0</v>
      </c>
      <c r="N153" s="71">
        <f>'RMAP Gold (previous assessment)'!F153</f>
        <v>0</v>
      </c>
      <c r="O153" s="71">
        <f>'RMAP Cobalt'!F153</f>
        <v>0</v>
      </c>
      <c r="P153" s="71">
        <f>'WGC-RGMPs (previous assessment)'!F153</f>
        <v>0</v>
      </c>
      <c r="Q153" s="71">
        <f>IFC!F153</f>
        <v>0</v>
      </c>
      <c r="R153" s="71">
        <f>'RMI ASM Cobalt'!F153</f>
        <v>0</v>
      </c>
      <c r="S153" s="71">
        <f>Fairmined!F153</f>
        <v>0</v>
      </c>
      <c r="T153" s="71">
        <f>'Fairtrade Gold (previous assess'!F153</f>
        <v>0</v>
      </c>
      <c r="U153" s="71">
        <f>'CRAFT 2.0 (Previous assessment)'!F153</f>
        <v>2</v>
      </c>
      <c r="V153" s="71">
        <f>'RMAP Agnostic'!F153</f>
        <v>0</v>
      </c>
      <c r="W153" s="71">
        <f>'RMI ESG (Previous assessment)'!F153</f>
        <v>0</v>
      </c>
      <c r="X153" s="71">
        <f>'ASI (Previous assessment)'!F153</f>
        <v>0</v>
      </c>
      <c r="Y153" s="71">
        <f>'GS4GG (Previous assessment)'!F153</f>
        <v>0</v>
      </c>
      <c r="Z153" s="72">
        <f>ResponsibleSteel!F153</f>
        <v>0</v>
      </c>
      <c r="AA153" s="71">
        <f>'SA8000'!G156</f>
        <v>0</v>
      </c>
      <c r="AB153" s="71" t="e">
        <f t="shared" ref="AB153:BA153" si="144">#REF!</f>
        <v>#REF!</v>
      </c>
      <c r="AC153" s="71" t="e">
        <f t="shared" si="144"/>
        <v>#REF!</v>
      </c>
      <c r="AD153" s="71" t="e">
        <f t="shared" si="144"/>
        <v>#REF!</v>
      </c>
      <c r="AE153" s="71" t="e">
        <f t="shared" si="144"/>
        <v>#REF!</v>
      </c>
      <c r="AF153" s="71" t="e">
        <f t="shared" si="144"/>
        <v>#REF!</v>
      </c>
      <c r="AG153" s="71" t="e">
        <f t="shared" si="144"/>
        <v>#REF!</v>
      </c>
      <c r="AH153" s="71" t="e">
        <f t="shared" si="144"/>
        <v>#REF!</v>
      </c>
      <c r="AI153" s="71" t="e">
        <f t="shared" si="144"/>
        <v>#REF!</v>
      </c>
      <c r="AJ153" s="71" t="e">
        <f t="shared" si="144"/>
        <v>#REF!</v>
      </c>
      <c r="AK153" s="72" t="e">
        <f t="shared" si="144"/>
        <v>#REF!</v>
      </c>
      <c r="AL153" s="71" t="e">
        <f t="shared" si="144"/>
        <v>#REF!</v>
      </c>
      <c r="AM153" s="71" t="e">
        <f t="shared" si="144"/>
        <v>#REF!</v>
      </c>
      <c r="AN153" s="71" t="e">
        <f t="shared" si="144"/>
        <v>#REF!</v>
      </c>
      <c r="AO153" s="71" t="e">
        <f t="shared" si="144"/>
        <v>#REF!</v>
      </c>
      <c r="AP153" s="71" t="e">
        <f t="shared" si="144"/>
        <v>#REF!</v>
      </c>
      <c r="AQ153" s="71" t="e">
        <f t="shared" si="144"/>
        <v>#REF!</v>
      </c>
      <c r="AR153" s="71" t="e">
        <f t="shared" si="144"/>
        <v>#REF!</v>
      </c>
      <c r="AS153" s="71" t="e">
        <f t="shared" si="144"/>
        <v>#REF!</v>
      </c>
      <c r="AT153" s="71" t="e">
        <f t="shared" si="144"/>
        <v>#REF!</v>
      </c>
      <c r="AU153" s="272" t="e">
        <f t="shared" si="144"/>
        <v>#REF!</v>
      </c>
      <c r="AV153" s="71" t="e">
        <f t="shared" si="144"/>
        <v>#REF!</v>
      </c>
      <c r="AW153" s="71" t="e">
        <f t="shared" si="144"/>
        <v>#REF!</v>
      </c>
      <c r="AX153" s="71" t="e">
        <f t="shared" si="144"/>
        <v>#REF!</v>
      </c>
      <c r="AY153" s="71" t="e">
        <f t="shared" si="144"/>
        <v>#REF!</v>
      </c>
      <c r="AZ153" s="71" t="e">
        <f t="shared" si="144"/>
        <v>#REF!</v>
      </c>
      <c r="BA153" s="71" t="e">
        <f t="shared" si="144"/>
        <v>#REF!</v>
      </c>
    </row>
    <row r="154" spans="1:53" ht="15.75" customHeight="1" x14ac:dyDescent="0.25">
      <c r="A154" s="69" t="s">
        <v>320</v>
      </c>
      <c r="B154" s="69" t="s">
        <v>407</v>
      </c>
      <c r="C154" s="70">
        <v>18</v>
      </c>
      <c r="D154" s="78" t="s">
        <v>482</v>
      </c>
      <c r="E154" s="76" t="s">
        <v>486</v>
      </c>
      <c r="F154" s="71">
        <f>'ICMM (Previous assessment)'!F154</f>
        <v>1</v>
      </c>
      <c r="G154" s="271">
        <f>IRMA!F154</f>
        <v>0</v>
      </c>
      <c r="H154" s="71">
        <f>TSM!F154</f>
        <v>0</v>
      </c>
      <c r="I154" s="71">
        <f>LBMA!F154</f>
        <v>0</v>
      </c>
      <c r="J154" s="71">
        <f>'CDDGMSC (Previous assessment)'!F154</f>
        <v>2</v>
      </c>
      <c r="K154" s="71">
        <f>'ITA Tin (Previous assessment)'!F154</f>
        <v>0</v>
      </c>
      <c r="L154" s="71">
        <f>'RMAP Tin &amp; Tantalum (previous a'!F154</f>
        <v>0</v>
      </c>
      <c r="M154" s="71">
        <f>'RMAP Tungsten'!F154</f>
        <v>0</v>
      </c>
      <c r="N154" s="71">
        <f>'RMAP Gold (previous assessment)'!F154</f>
        <v>0</v>
      </c>
      <c r="O154" s="71">
        <f>'RMAP Cobalt'!F154</f>
        <v>0</v>
      </c>
      <c r="P154" s="71">
        <f>'WGC-RGMPs (previous assessment)'!F154</f>
        <v>0</v>
      </c>
      <c r="Q154" s="71">
        <f>IFC!F154</f>
        <v>0</v>
      </c>
      <c r="R154" s="71">
        <f>'RMI ASM Cobalt'!F154</f>
        <v>0</v>
      </c>
      <c r="S154" s="71">
        <f>Fairmined!F154</f>
        <v>0</v>
      </c>
      <c r="T154" s="71">
        <f>'Fairtrade Gold (previous assess'!F154</f>
        <v>0</v>
      </c>
      <c r="U154" s="71">
        <f>'CRAFT 2.0 (Previous assessment)'!F154</f>
        <v>0</v>
      </c>
      <c r="V154" s="71">
        <f>'RMAP Agnostic'!F154</f>
        <v>0</v>
      </c>
      <c r="W154" s="71">
        <f>'RMI ESG (Previous assessment)'!F154</f>
        <v>0</v>
      </c>
      <c r="X154" s="71">
        <f>'ASI (Previous assessment)'!F154</f>
        <v>0</v>
      </c>
      <c r="Y154" s="71">
        <f>'GS4GG (Previous assessment)'!F154</f>
        <v>0</v>
      </c>
      <c r="Z154" s="72">
        <f>ResponsibleSteel!F154</f>
        <v>0</v>
      </c>
      <c r="AA154" s="71">
        <f>'SA8000'!G157</f>
        <v>0</v>
      </c>
      <c r="AB154" s="71" t="e">
        <f t="shared" ref="AB154:BA154" si="145">#REF!</f>
        <v>#REF!</v>
      </c>
      <c r="AC154" s="71" t="e">
        <f t="shared" si="145"/>
        <v>#REF!</v>
      </c>
      <c r="AD154" s="71" t="e">
        <f t="shared" si="145"/>
        <v>#REF!</v>
      </c>
      <c r="AE154" s="71" t="e">
        <f t="shared" si="145"/>
        <v>#REF!</v>
      </c>
      <c r="AF154" s="71" t="e">
        <f t="shared" si="145"/>
        <v>#REF!</v>
      </c>
      <c r="AG154" s="71" t="e">
        <f t="shared" si="145"/>
        <v>#REF!</v>
      </c>
      <c r="AH154" s="71" t="e">
        <f t="shared" si="145"/>
        <v>#REF!</v>
      </c>
      <c r="AI154" s="71" t="e">
        <f t="shared" si="145"/>
        <v>#REF!</v>
      </c>
      <c r="AJ154" s="71" t="e">
        <f t="shared" si="145"/>
        <v>#REF!</v>
      </c>
      <c r="AK154" s="72" t="e">
        <f t="shared" si="145"/>
        <v>#REF!</v>
      </c>
      <c r="AL154" s="71" t="e">
        <f t="shared" si="145"/>
        <v>#REF!</v>
      </c>
      <c r="AM154" s="71" t="e">
        <f t="shared" si="145"/>
        <v>#REF!</v>
      </c>
      <c r="AN154" s="71" t="e">
        <f t="shared" si="145"/>
        <v>#REF!</v>
      </c>
      <c r="AO154" s="71" t="e">
        <f t="shared" si="145"/>
        <v>#REF!</v>
      </c>
      <c r="AP154" s="71" t="e">
        <f t="shared" si="145"/>
        <v>#REF!</v>
      </c>
      <c r="AQ154" s="71" t="e">
        <f t="shared" si="145"/>
        <v>#REF!</v>
      </c>
      <c r="AR154" s="71" t="e">
        <f t="shared" si="145"/>
        <v>#REF!</v>
      </c>
      <c r="AS154" s="71" t="e">
        <f t="shared" si="145"/>
        <v>#REF!</v>
      </c>
      <c r="AT154" s="71" t="e">
        <f t="shared" si="145"/>
        <v>#REF!</v>
      </c>
      <c r="AU154" s="272" t="e">
        <f t="shared" si="145"/>
        <v>#REF!</v>
      </c>
      <c r="AV154" s="71" t="e">
        <f t="shared" si="145"/>
        <v>#REF!</v>
      </c>
      <c r="AW154" s="71" t="e">
        <f t="shared" si="145"/>
        <v>#REF!</v>
      </c>
      <c r="AX154" s="71" t="e">
        <f t="shared" si="145"/>
        <v>#REF!</v>
      </c>
      <c r="AY154" s="71" t="e">
        <f t="shared" si="145"/>
        <v>#REF!</v>
      </c>
      <c r="AZ154" s="71" t="e">
        <f t="shared" si="145"/>
        <v>#REF!</v>
      </c>
      <c r="BA154" s="71" t="e">
        <f t="shared" si="145"/>
        <v>#REF!</v>
      </c>
    </row>
    <row r="155" spans="1:53" ht="15.75" customHeight="1" x14ac:dyDescent="0.25">
      <c r="A155" s="69" t="s">
        <v>320</v>
      </c>
      <c r="B155" s="69" t="s">
        <v>407</v>
      </c>
      <c r="C155" s="70">
        <v>19</v>
      </c>
      <c r="D155" s="78" t="s">
        <v>487</v>
      </c>
      <c r="E155" s="76" t="s">
        <v>488</v>
      </c>
      <c r="F155" s="71">
        <f>'ICMM (Previous assessment)'!F155</f>
        <v>0</v>
      </c>
      <c r="G155" s="271">
        <f>IRMA!F155</f>
        <v>0</v>
      </c>
      <c r="H155" s="71">
        <f>TSM!F155</f>
        <v>0</v>
      </c>
      <c r="I155" s="71">
        <f>LBMA!F155</f>
        <v>0</v>
      </c>
      <c r="J155" s="71" t="str">
        <f>'CDDGMSC (Previous assessment)'!F155</f>
        <v>N/A</v>
      </c>
      <c r="K155" s="71">
        <f>'ITA Tin (Previous assessment)'!F155</f>
        <v>0</v>
      </c>
      <c r="L155" s="71">
        <f>'RMAP Tin &amp; Tantalum (previous a'!F155</f>
        <v>0</v>
      </c>
      <c r="M155" s="71">
        <f>'RMAP Tungsten'!F155</f>
        <v>0</v>
      </c>
      <c r="N155" s="71">
        <f>'RMAP Gold (previous assessment)'!F155</f>
        <v>0</v>
      </c>
      <c r="O155" s="71">
        <f>'RMAP Cobalt'!F155</f>
        <v>0</v>
      </c>
      <c r="P155" s="71">
        <f>'WGC-RGMPs (previous assessment)'!F155</f>
        <v>2</v>
      </c>
      <c r="Q155" s="71">
        <f>IFC!F155</f>
        <v>0</v>
      </c>
      <c r="R155" s="71">
        <f>'RMI ASM Cobalt'!F155</f>
        <v>0</v>
      </c>
      <c r="S155" s="71">
        <f>Fairmined!F155</f>
        <v>0</v>
      </c>
      <c r="T155" s="71">
        <f>'Fairtrade Gold (previous assess'!F155</f>
        <v>0</v>
      </c>
      <c r="U155" s="71">
        <f>'CRAFT 2.0 (Previous assessment)'!F155</f>
        <v>0</v>
      </c>
      <c r="V155" s="71">
        <f>'RMAP Agnostic'!F155</f>
        <v>0</v>
      </c>
      <c r="W155" s="71">
        <f>'RMI ESG (Previous assessment)'!F155</f>
        <v>0</v>
      </c>
      <c r="X155" s="71">
        <f>'ASI (Previous assessment)'!F155</f>
        <v>0</v>
      </c>
      <c r="Y155" s="71">
        <f>'GS4GG (Previous assessment)'!F155</f>
        <v>1</v>
      </c>
      <c r="Z155" s="72">
        <f>ResponsibleSteel!F155</f>
        <v>0</v>
      </c>
      <c r="AA155" s="71">
        <f>'SA8000'!G158</f>
        <v>0</v>
      </c>
      <c r="AB155" s="71" t="e">
        <f t="shared" ref="AB155:BA155" si="146">#REF!</f>
        <v>#REF!</v>
      </c>
      <c r="AC155" s="71" t="e">
        <f t="shared" si="146"/>
        <v>#REF!</v>
      </c>
      <c r="AD155" s="71" t="e">
        <f t="shared" si="146"/>
        <v>#REF!</v>
      </c>
      <c r="AE155" s="71" t="e">
        <f t="shared" si="146"/>
        <v>#REF!</v>
      </c>
      <c r="AF155" s="71" t="e">
        <f t="shared" si="146"/>
        <v>#REF!</v>
      </c>
      <c r="AG155" s="71" t="e">
        <f t="shared" si="146"/>
        <v>#REF!</v>
      </c>
      <c r="AH155" s="71" t="e">
        <f t="shared" si="146"/>
        <v>#REF!</v>
      </c>
      <c r="AI155" s="71" t="e">
        <f t="shared" si="146"/>
        <v>#REF!</v>
      </c>
      <c r="AJ155" s="71" t="e">
        <f t="shared" si="146"/>
        <v>#REF!</v>
      </c>
      <c r="AK155" s="72" t="e">
        <f t="shared" si="146"/>
        <v>#REF!</v>
      </c>
      <c r="AL155" s="71" t="e">
        <f t="shared" si="146"/>
        <v>#REF!</v>
      </c>
      <c r="AM155" s="71" t="e">
        <f t="shared" si="146"/>
        <v>#REF!</v>
      </c>
      <c r="AN155" s="71" t="e">
        <f t="shared" si="146"/>
        <v>#REF!</v>
      </c>
      <c r="AO155" s="71" t="e">
        <f t="shared" si="146"/>
        <v>#REF!</v>
      </c>
      <c r="AP155" s="71" t="e">
        <f t="shared" si="146"/>
        <v>#REF!</v>
      </c>
      <c r="AQ155" s="71" t="e">
        <f t="shared" si="146"/>
        <v>#REF!</v>
      </c>
      <c r="AR155" s="71" t="e">
        <f t="shared" si="146"/>
        <v>#REF!</v>
      </c>
      <c r="AS155" s="71" t="e">
        <f t="shared" si="146"/>
        <v>#REF!</v>
      </c>
      <c r="AT155" s="71" t="e">
        <f t="shared" si="146"/>
        <v>#REF!</v>
      </c>
      <c r="AU155" s="272" t="e">
        <f t="shared" si="146"/>
        <v>#REF!</v>
      </c>
      <c r="AV155" s="71" t="e">
        <f t="shared" si="146"/>
        <v>#REF!</v>
      </c>
      <c r="AW155" s="71" t="e">
        <f t="shared" si="146"/>
        <v>#REF!</v>
      </c>
      <c r="AX155" s="71" t="e">
        <f t="shared" si="146"/>
        <v>#REF!</v>
      </c>
      <c r="AY155" s="71" t="e">
        <f t="shared" si="146"/>
        <v>#REF!</v>
      </c>
      <c r="AZ155" s="71" t="e">
        <f t="shared" si="146"/>
        <v>#REF!</v>
      </c>
      <c r="BA155" s="71" t="e">
        <f t="shared" si="146"/>
        <v>#REF!</v>
      </c>
    </row>
    <row r="156" spans="1:53" ht="15.75" customHeight="1" x14ac:dyDescent="0.25">
      <c r="A156" s="69" t="s">
        <v>320</v>
      </c>
      <c r="B156" s="69" t="s">
        <v>407</v>
      </c>
      <c r="C156" s="70">
        <v>19</v>
      </c>
      <c r="D156" s="78" t="s">
        <v>487</v>
      </c>
      <c r="E156" s="76" t="s">
        <v>489</v>
      </c>
      <c r="F156" s="71">
        <f>'ICMM (Previous assessment)'!F156</f>
        <v>0</v>
      </c>
      <c r="G156" s="271">
        <f>IRMA!F156</f>
        <v>0</v>
      </c>
      <c r="H156" s="71">
        <f>TSM!F156</f>
        <v>0</v>
      </c>
      <c r="I156" s="71">
        <f>LBMA!F156</f>
        <v>0</v>
      </c>
      <c r="J156" s="71">
        <f>'CDDGMSC (Previous assessment)'!F156</f>
        <v>1</v>
      </c>
      <c r="K156" s="71">
        <f>'ITA Tin (Previous assessment)'!F156</f>
        <v>0</v>
      </c>
      <c r="L156" s="71">
        <f>'RMAP Tin &amp; Tantalum (previous a'!F156</f>
        <v>0</v>
      </c>
      <c r="M156" s="71">
        <f>'RMAP Tungsten'!F156</f>
        <v>0</v>
      </c>
      <c r="N156" s="71">
        <f>'RMAP Gold (previous assessment)'!F156</f>
        <v>0</v>
      </c>
      <c r="O156" s="71">
        <f>'RMAP Cobalt'!F156</f>
        <v>0</v>
      </c>
      <c r="P156" s="71">
        <f>'WGC-RGMPs (previous assessment)'!F156</f>
        <v>2</v>
      </c>
      <c r="Q156" s="71">
        <f>IFC!F156</f>
        <v>0</v>
      </c>
      <c r="R156" s="71">
        <f>'RMI ASM Cobalt'!F156</f>
        <v>0</v>
      </c>
      <c r="S156" s="71">
        <f>Fairmined!F156</f>
        <v>0</v>
      </c>
      <c r="T156" s="71">
        <f>'Fairtrade Gold (previous assess'!F156</f>
        <v>0</v>
      </c>
      <c r="U156" s="71">
        <f>'CRAFT 2.0 (Previous assessment)'!F156</f>
        <v>1</v>
      </c>
      <c r="V156" s="71">
        <f>'RMAP Agnostic'!F156</f>
        <v>0</v>
      </c>
      <c r="W156" s="71">
        <f>'RMI ESG (Previous assessment)'!F156</f>
        <v>0</v>
      </c>
      <c r="X156" s="71">
        <f>'ASI (Previous assessment)'!F156</f>
        <v>0</v>
      </c>
      <c r="Y156" s="71">
        <f>'GS4GG (Previous assessment)'!F156</f>
        <v>1</v>
      </c>
      <c r="Z156" s="72">
        <f>ResponsibleSteel!F156</f>
        <v>0</v>
      </c>
      <c r="AA156" s="71">
        <f>'SA8000'!G159</f>
        <v>0</v>
      </c>
      <c r="AB156" s="71" t="e">
        <f t="shared" ref="AB156:BA156" si="147">#REF!</f>
        <v>#REF!</v>
      </c>
      <c r="AC156" s="71" t="e">
        <f t="shared" si="147"/>
        <v>#REF!</v>
      </c>
      <c r="AD156" s="71" t="e">
        <f t="shared" si="147"/>
        <v>#REF!</v>
      </c>
      <c r="AE156" s="71" t="e">
        <f t="shared" si="147"/>
        <v>#REF!</v>
      </c>
      <c r="AF156" s="71" t="e">
        <f t="shared" si="147"/>
        <v>#REF!</v>
      </c>
      <c r="AG156" s="71" t="e">
        <f t="shared" si="147"/>
        <v>#REF!</v>
      </c>
      <c r="AH156" s="71" t="e">
        <f t="shared" si="147"/>
        <v>#REF!</v>
      </c>
      <c r="AI156" s="71" t="e">
        <f t="shared" si="147"/>
        <v>#REF!</v>
      </c>
      <c r="AJ156" s="71" t="e">
        <f t="shared" si="147"/>
        <v>#REF!</v>
      </c>
      <c r="AK156" s="72" t="e">
        <f t="shared" si="147"/>
        <v>#REF!</v>
      </c>
      <c r="AL156" s="71" t="e">
        <f t="shared" si="147"/>
        <v>#REF!</v>
      </c>
      <c r="AM156" s="71" t="e">
        <f t="shared" si="147"/>
        <v>#REF!</v>
      </c>
      <c r="AN156" s="71" t="e">
        <f t="shared" si="147"/>
        <v>#REF!</v>
      </c>
      <c r="AO156" s="71" t="e">
        <f t="shared" si="147"/>
        <v>#REF!</v>
      </c>
      <c r="AP156" s="71" t="e">
        <f t="shared" si="147"/>
        <v>#REF!</v>
      </c>
      <c r="AQ156" s="71" t="e">
        <f t="shared" si="147"/>
        <v>#REF!</v>
      </c>
      <c r="AR156" s="71" t="e">
        <f t="shared" si="147"/>
        <v>#REF!</v>
      </c>
      <c r="AS156" s="71" t="e">
        <f t="shared" si="147"/>
        <v>#REF!</v>
      </c>
      <c r="AT156" s="71" t="e">
        <f t="shared" si="147"/>
        <v>#REF!</v>
      </c>
      <c r="AU156" s="272" t="e">
        <f t="shared" si="147"/>
        <v>#REF!</v>
      </c>
      <c r="AV156" s="71" t="e">
        <f t="shared" si="147"/>
        <v>#REF!</v>
      </c>
      <c r="AW156" s="71" t="e">
        <f t="shared" si="147"/>
        <v>#REF!</v>
      </c>
      <c r="AX156" s="71" t="e">
        <f t="shared" si="147"/>
        <v>#REF!</v>
      </c>
      <c r="AY156" s="71" t="e">
        <f t="shared" si="147"/>
        <v>#REF!</v>
      </c>
      <c r="AZ156" s="71" t="e">
        <f t="shared" si="147"/>
        <v>#REF!</v>
      </c>
      <c r="BA156" s="71" t="e">
        <f t="shared" si="147"/>
        <v>#REF!</v>
      </c>
    </row>
    <row r="157" spans="1:53" ht="15.75" customHeight="1" x14ac:dyDescent="0.25">
      <c r="A157" s="69" t="s">
        <v>320</v>
      </c>
      <c r="B157" s="69" t="s">
        <v>407</v>
      </c>
      <c r="C157" s="70">
        <v>19</v>
      </c>
      <c r="D157" s="78" t="s">
        <v>487</v>
      </c>
      <c r="E157" s="76" t="s">
        <v>490</v>
      </c>
      <c r="F157" s="71">
        <f>'ICMM (Previous assessment)'!F157</f>
        <v>0</v>
      </c>
      <c r="G157" s="271">
        <f>IRMA!F157</f>
        <v>0</v>
      </c>
      <c r="H157" s="71">
        <f>TSM!F157</f>
        <v>0</v>
      </c>
      <c r="I157" s="71">
        <f>LBMA!F157</f>
        <v>0</v>
      </c>
      <c r="J157" s="71">
        <f>'CDDGMSC (Previous assessment)'!F157</f>
        <v>2</v>
      </c>
      <c r="K157" s="71">
        <f>'ITA Tin (Previous assessment)'!F157</f>
        <v>0</v>
      </c>
      <c r="L157" s="71">
        <f>'RMAP Tin &amp; Tantalum (previous a'!F157</f>
        <v>0</v>
      </c>
      <c r="M157" s="71">
        <f>'RMAP Tungsten'!F157</f>
        <v>0</v>
      </c>
      <c r="N157" s="71">
        <f>'RMAP Gold (previous assessment)'!F157</f>
        <v>0</v>
      </c>
      <c r="O157" s="71">
        <f>'RMAP Cobalt'!F157</f>
        <v>0</v>
      </c>
      <c r="P157" s="71">
        <f>'WGC-RGMPs (previous assessment)'!F157</f>
        <v>0</v>
      </c>
      <c r="Q157" s="71">
        <f>IFC!F157</f>
        <v>0</v>
      </c>
      <c r="R157" s="71">
        <f>'RMI ASM Cobalt'!F157</f>
        <v>0</v>
      </c>
      <c r="S157" s="71">
        <f>Fairmined!F157</f>
        <v>0</v>
      </c>
      <c r="T157" s="71">
        <f>'Fairtrade Gold (previous assess'!F157</f>
        <v>0</v>
      </c>
      <c r="U157" s="71">
        <f>'CRAFT 2.0 (Previous assessment)'!F157</f>
        <v>1</v>
      </c>
      <c r="V157" s="71">
        <f>'RMAP Agnostic'!F157</f>
        <v>0</v>
      </c>
      <c r="W157" s="71">
        <f>'RMI ESG (Previous assessment)'!F157</f>
        <v>0</v>
      </c>
      <c r="X157" s="71">
        <f>'ASI (Previous assessment)'!F157</f>
        <v>0</v>
      </c>
      <c r="Y157" s="71">
        <f>'GS4GG (Previous assessment)'!F157</f>
        <v>0</v>
      </c>
      <c r="Z157" s="72">
        <f>ResponsibleSteel!F157</f>
        <v>0</v>
      </c>
      <c r="AA157" s="71">
        <f>'SA8000'!G160</f>
        <v>0</v>
      </c>
      <c r="AB157" s="71" t="e">
        <f t="shared" ref="AB157:BA157" si="148">#REF!</f>
        <v>#REF!</v>
      </c>
      <c r="AC157" s="71" t="e">
        <f t="shared" si="148"/>
        <v>#REF!</v>
      </c>
      <c r="AD157" s="71" t="e">
        <f t="shared" si="148"/>
        <v>#REF!</v>
      </c>
      <c r="AE157" s="71" t="e">
        <f t="shared" si="148"/>
        <v>#REF!</v>
      </c>
      <c r="AF157" s="71" t="e">
        <f t="shared" si="148"/>
        <v>#REF!</v>
      </c>
      <c r="AG157" s="71" t="e">
        <f t="shared" si="148"/>
        <v>#REF!</v>
      </c>
      <c r="AH157" s="71" t="e">
        <f t="shared" si="148"/>
        <v>#REF!</v>
      </c>
      <c r="AI157" s="71" t="e">
        <f t="shared" si="148"/>
        <v>#REF!</v>
      </c>
      <c r="AJ157" s="71" t="e">
        <f t="shared" si="148"/>
        <v>#REF!</v>
      </c>
      <c r="AK157" s="72" t="e">
        <f t="shared" si="148"/>
        <v>#REF!</v>
      </c>
      <c r="AL157" s="71" t="e">
        <f t="shared" si="148"/>
        <v>#REF!</v>
      </c>
      <c r="AM157" s="71" t="e">
        <f t="shared" si="148"/>
        <v>#REF!</v>
      </c>
      <c r="AN157" s="71" t="e">
        <f t="shared" si="148"/>
        <v>#REF!</v>
      </c>
      <c r="AO157" s="71" t="e">
        <f t="shared" si="148"/>
        <v>#REF!</v>
      </c>
      <c r="AP157" s="71" t="e">
        <f t="shared" si="148"/>
        <v>#REF!</v>
      </c>
      <c r="AQ157" s="71" t="e">
        <f t="shared" si="148"/>
        <v>#REF!</v>
      </c>
      <c r="AR157" s="71" t="e">
        <f t="shared" si="148"/>
        <v>#REF!</v>
      </c>
      <c r="AS157" s="71" t="e">
        <f t="shared" si="148"/>
        <v>#REF!</v>
      </c>
      <c r="AT157" s="71" t="e">
        <f t="shared" si="148"/>
        <v>#REF!</v>
      </c>
      <c r="AU157" s="272" t="e">
        <f t="shared" si="148"/>
        <v>#REF!</v>
      </c>
      <c r="AV157" s="71" t="e">
        <f t="shared" si="148"/>
        <v>#REF!</v>
      </c>
      <c r="AW157" s="71" t="e">
        <f t="shared" si="148"/>
        <v>#REF!</v>
      </c>
      <c r="AX157" s="71" t="e">
        <f t="shared" si="148"/>
        <v>#REF!</v>
      </c>
      <c r="AY157" s="71" t="e">
        <f t="shared" si="148"/>
        <v>#REF!</v>
      </c>
      <c r="AZ157" s="71" t="e">
        <f t="shared" si="148"/>
        <v>#REF!</v>
      </c>
      <c r="BA157" s="71" t="e">
        <f t="shared" si="148"/>
        <v>#REF!</v>
      </c>
    </row>
    <row r="158" spans="1:53" ht="15.75" customHeight="1" x14ac:dyDescent="0.25">
      <c r="A158" s="69" t="s">
        <v>320</v>
      </c>
      <c r="B158" s="69" t="s">
        <v>407</v>
      </c>
      <c r="C158" s="70">
        <v>19</v>
      </c>
      <c r="D158" s="78" t="s">
        <v>487</v>
      </c>
      <c r="E158" s="76" t="s">
        <v>491</v>
      </c>
      <c r="F158" s="71">
        <f>'ICMM (Previous assessment)'!F158</f>
        <v>0</v>
      </c>
      <c r="G158" s="271">
        <f>IRMA!F158</f>
        <v>0</v>
      </c>
      <c r="H158" s="71">
        <f>TSM!F158</f>
        <v>0</v>
      </c>
      <c r="I158" s="71">
        <f>LBMA!F158</f>
        <v>0</v>
      </c>
      <c r="J158" s="71">
        <f>'CDDGMSC (Previous assessment)'!F158</f>
        <v>2</v>
      </c>
      <c r="K158" s="71">
        <f>'ITA Tin (Previous assessment)'!F158</f>
        <v>0</v>
      </c>
      <c r="L158" s="71">
        <f>'RMAP Tin &amp; Tantalum (previous a'!F158</f>
        <v>0</v>
      </c>
      <c r="M158" s="71">
        <f>'RMAP Tungsten'!F158</f>
        <v>0</v>
      </c>
      <c r="N158" s="71">
        <f>'RMAP Gold (previous assessment)'!F158</f>
        <v>0</v>
      </c>
      <c r="O158" s="71">
        <f>'RMAP Cobalt'!F158</f>
        <v>0</v>
      </c>
      <c r="P158" s="71">
        <f>'WGC-RGMPs (previous assessment)'!F158</f>
        <v>0</v>
      </c>
      <c r="Q158" s="71">
        <f>IFC!F158</f>
        <v>0</v>
      </c>
      <c r="R158" s="71">
        <f>'RMI ASM Cobalt'!F158</f>
        <v>0</v>
      </c>
      <c r="S158" s="71">
        <f>Fairmined!F158</f>
        <v>0</v>
      </c>
      <c r="T158" s="71">
        <f>'Fairtrade Gold (previous assess'!F158</f>
        <v>0</v>
      </c>
      <c r="U158" s="71">
        <f>'CRAFT 2.0 (Previous assessment)'!F158</f>
        <v>0</v>
      </c>
      <c r="V158" s="71">
        <f>'RMAP Agnostic'!F158</f>
        <v>0</v>
      </c>
      <c r="W158" s="71">
        <f>'RMI ESG (Previous assessment)'!F158</f>
        <v>0</v>
      </c>
      <c r="X158" s="71">
        <f>'ASI (Previous assessment)'!F158</f>
        <v>0</v>
      </c>
      <c r="Y158" s="71">
        <f>'GS4GG (Previous assessment)'!F158</f>
        <v>0</v>
      </c>
      <c r="Z158" s="72">
        <f>ResponsibleSteel!F158</f>
        <v>0</v>
      </c>
      <c r="AA158" s="71">
        <f>'SA8000'!G161</f>
        <v>0</v>
      </c>
      <c r="AB158" s="71" t="e">
        <f t="shared" ref="AB158:BA158" si="149">#REF!</f>
        <v>#REF!</v>
      </c>
      <c r="AC158" s="71" t="e">
        <f t="shared" si="149"/>
        <v>#REF!</v>
      </c>
      <c r="AD158" s="71" t="e">
        <f t="shared" si="149"/>
        <v>#REF!</v>
      </c>
      <c r="AE158" s="71" t="e">
        <f t="shared" si="149"/>
        <v>#REF!</v>
      </c>
      <c r="AF158" s="71" t="e">
        <f t="shared" si="149"/>
        <v>#REF!</v>
      </c>
      <c r="AG158" s="71" t="e">
        <f t="shared" si="149"/>
        <v>#REF!</v>
      </c>
      <c r="AH158" s="71" t="e">
        <f t="shared" si="149"/>
        <v>#REF!</v>
      </c>
      <c r="AI158" s="71" t="e">
        <f t="shared" si="149"/>
        <v>#REF!</v>
      </c>
      <c r="AJ158" s="71" t="e">
        <f t="shared" si="149"/>
        <v>#REF!</v>
      </c>
      <c r="AK158" s="72" t="e">
        <f t="shared" si="149"/>
        <v>#REF!</v>
      </c>
      <c r="AL158" s="71" t="e">
        <f t="shared" si="149"/>
        <v>#REF!</v>
      </c>
      <c r="AM158" s="71" t="e">
        <f t="shared" si="149"/>
        <v>#REF!</v>
      </c>
      <c r="AN158" s="71" t="e">
        <f t="shared" si="149"/>
        <v>#REF!</v>
      </c>
      <c r="AO158" s="71" t="e">
        <f t="shared" si="149"/>
        <v>#REF!</v>
      </c>
      <c r="AP158" s="71" t="e">
        <f t="shared" si="149"/>
        <v>#REF!</v>
      </c>
      <c r="AQ158" s="71" t="e">
        <f t="shared" si="149"/>
        <v>#REF!</v>
      </c>
      <c r="AR158" s="71" t="e">
        <f t="shared" si="149"/>
        <v>#REF!</v>
      </c>
      <c r="AS158" s="71" t="e">
        <f t="shared" si="149"/>
        <v>#REF!</v>
      </c>
      <c r="AT158" s="71" t="e">
        <f t="shared" si="149"/>
        <v>#REF!</v>
      </c>
      <c r="AU158" s="272" t="e">
        <f t="shared" si="149"/>
        <v>#REF!</v>
      </c>
      <c r="AV158" s="71" t="e">
        <f t="shared" si="149"/>
        <v>#REF!</v>
      </c>
      <c r="AW158" s="71" t="e">
        <f t="shared" si="149"/>
        <v>#REF!</v>
      </c>
      <c r="AX158" s="71" t="e">
        <f t="shared" si="149"/>
        <v>#REF!</v>
      </c>
      <c r="AY158" s="71" t="e">
        <f t="shared" si="149"/>
        <v>#REF!</v>
      </c>
      <c r="AZ158" s="71" t="e">
        <f t="shared" si="149"/>
        <v>#REF!</v>
      </c>
      <c r="BA158" s="71" t="e">
        <f t="shared" si="149"/>
        <v>#REF!</v>
      </c>
    </row>
    <row r="159" spans="1:53" ht="15.75" customHeight="1" x14ac:dyDescent="0.25">
      <c r="A159" s="69" t="s">
        <v>320</v>
      </c>
      <c r="B159" s="69" t="s">
        <v>407</v>
      </c>
      <c r="C159" s="70">
        <v>20</v>
      </c>
      <c r="D159" s="78" t="s">
        <v>492</v>
      </c>
      <c r="E159" s="76" t="s">
        <v>493</v>
      </c>
      <c r="F159" s="71">
        <f>'ICMM (Previous assessment)'!F159</f>
        <v>2</v>
      </c>
      <c r="G159" s="271">
        <f>IRMA!F159</f>
        <v>0</v>
      </c>
      <c r="H159" s="71">
        <f>TSM!F159</f>
        <v>0</v>
      </c>
      <c r="I159" s="71">
        <f>LBMA!F159</f>
        <v>0</v>
      </c>
      <c r="J159" s="71" t="str">
        <f>'CDDGMSC (Previous assessment)'!F159</f>
        <v>N/A</v>
      </c>
      <c r="K159" s="71">
        <f>'ITA Tin (Previous assessment)'!F159</f>
        <v>2</v>
      </c>
      <c r="L159" s="71">
        <f>'RMAP Tin &amp; Tantalum (previous a'!F159</f>
        <v>0</v>
      </c>
      <c r="M159" s="71">
        <f>'RMAP Tungsten'!F159</f>
        <v>0</v>
      </c>
      <c r="N159" s="71">
        <f>'RMAP Gold (previous assessment)'!F159</f>
        <v>0</v>
      </c>
      <c r="O159" s="71">
        <f>'RMAP Cobalt'!F159</f>
        <v>0</v>
      </c>
      <c r="P159" s="71">
        <f>'WGC-RGMPs (previous assessment)'!F159</f>
        <v>2</v>
      </c>
      <c r="Q159" s="71">
        <f>IFC!F159</f>
        <v>0</v>
      </c>
      <c r="R159" s="71">
        <f>'RMI ASM Cobalt'!F159</f>
        <v>0</v>
      </c>
      <c r="S159" s="71">
        <f>Fairmined!F159</f>
        <v>0</v>
      </c>
      <c r="T159" s="71">
        <f>'Fairtrade Gold (previous assess'!F159</f>
        <v>0</v>
      </c>
      <c r="U159" s="71">
        <f>'CRAFT 2.0 (Previous assessment)'!F159</f>
        <v>2</v>
      </c>
      <c r="V159" s="71">
        <f>'RMAP Agnostic'!F159</f>
        <v>0</v>
      </c>
      <c r="W159" s="71">
        <f>'RMI ESG (Previous assessment)'!F159</f>
        <v>0</v>
      </c>
      <c r="X159" s="71">
        <f>'ASI (Previous assessment)'!F159</f>
        <v>1</v>
      </c>
      <c r="Y159" s="71">
        <f>'GS4GG (Previous assessment)'!F159</f>
        <v>1</v>
      </c>
      <c r="Z159" s="72">
        <f>ResponsibleSteel!F159</f>
        <v>0</v>
      </c>
      <c r="AA159" s="71">
        <f>'SA8000'!G162</f>
        <v>0</v>
      </c>
      <c r="AB159" s="71" t="e">
        <f t="shared" ref="AB159:BA159" si="150">#REF!</f>
        <v>#REF!</v>
      </c>
      <c r="AC159" s="71" t="e">
        <f t="shared" si="150"/>
        <v>#REF!</v>
      </c>
      <c r="AD159" s="71" t="e">
        <f t="shared" si="150"/>
        <v>#REF!</v>
      </c>
      <c r="AE159" s="71" t="e">
        <f t="shared" si="150"/>
        <v>#REF!</v>
      </c>
      <c r="AF159" s="71" t="e">
        <f t="shared" si="150"/>
        <v>#REF!</v>
      </c>
      <c r="AG159" s="71" t="e">
        <f t="shared" si="150"/>
        <v>#REF!</v>
      </c>
      <c r="AH159" s="71" t="e">
        <f t="shared" si="150"/>
        <v>#REF!</v>
      </c>
      <c r="AI159" s="71" t="e">
        <f t="shared" si="150"/>
        <v>#REF!</v>
      </c>
      <c r="AJ159" s="71" t="e">
        <f t="shared" si="150"/>
        <v>#REF!</v>
      </c>
      <c r="AK159" s="72" t="e">
        <f t="shared" si="150"/>
        <v>#REF!</v>
      </c>
      <c r="AL159" s="71" t="e">
        <f t="shared" si="150"/>
        <v>#REF!</v>
      </c>
      <c r="AM159" s="71" t="e">
        <f t="shared" si="150"/>
        <v>#REF!</v>
      </c>
      <c r="AN159" s="71" t="e">
        <f t="shared" si="150"/>
        <v>#REF!</v>
      </c>
      <c r="AO159" s="71" t="e">
        <f t="shared" si="150"/>
        <v>#REF!</v>
      </c>
      <c r="AP159" s="71" t="e">
        <f t="shared" si="150"/>
        <v>#REF!</v>
      </c>
      <c r="AQ159" s="71" t="e">
        <f t="shared" si="150"/>
        <v>#REF!</v>
      </c>
      <c r="AR159" s="71" t="e">
        <f t="shared" si="150"/>
        <v>#REF!</v>
      </c>
      <c r="AS159" s="71" t="e">
        <f t="shared" si="150"/>
        <v>#REF!</v>
      </c>
      <c r="AT159" s="71" t="e">
        <f t="shared" si="150"/>
        <v>#REF!</v>
      </c>
      <c r="AU159" s="272" t="e">
        <f t="shared" si="150"/>
        <v>#REF!</v>
      </c>
      <c r="AV159" s="71" t="e">
        <f t="shared" si="150"/>
        <v>#REF!</v>
      </c>
      <c r="AW159" s="71" t="e">
        <f t="shared" si="150"/>
        <v>#REF!</v>
      </c>
      <c r="AX159" s="71" t="e">
        <f t="shared" si="150"/>
        <v>#REF!</v>
      </c>
      <c r="AY159" s="71" t="e">
        <f t="shared" si="150"/>
        <v>#REF!</v>
      </c>
      <c r="AZ159" s="71" t="e">
        <f t="shared" si="150"/>
        <v>#REF!</v>
      </c>
      <c r="BA159" s="71" t="e">
        <f t="shared" si="150"/>
        <v>#REF!</v>
      </c>
    </row>
    <row r="160" spans="1:53" ht="15.75" customHeight="1" x14ac:dyDescent="0.25">
      <c r="A160" s="69" t="s">
        <v>320</v>
      </c>
      <c r="B160" s="69" t="s">
        <v>407</v>
      </c>
      <c r="C160" s="70">
        <v>20</v>
      </c>
      <c r="D160" s="78" t="s">
        <v>492</v>
      </c>
      <c r="E160" s="76" t="s">
        <v>494</v>
      </c>
      <c r="F160" s="71">
        <f>'ICMM (Previous assessment)'!F160</f>
        <v>2</v>
      </c>
      <c r="G160" s="271">
        <f>IRMA!F160</f>
        <v>0</v>
      </c>
      <c r="H160" s="71">
        <f>TSM!F160</f>
        <v>0</v>
      </c>
      <c r="I160" s="71">
        <f>LBMA!F160</f>
        <v>0</v>
      </c>
      <c r="J160" s="71" t="str">
        <f>'CDDGMSC (Previous assessment)'!F160</f>
        <v>N/A</v>
      </c>
      <c r="K160" s="71">
        <f>'ITA Tin (Previous assessment)'!F160</f>
        <v>0</v>
      </c>
      <c r="L160" s="71">
        <f>'RMAP Tin &amp; Tantalum (previous a'!F160</f>
        <v>0</v>
      </c>
      <c r="M160" s="71">
        <f>'RMAP Tungsten'!F160</f>
        <v>0</v>
      </c>
      <c r="N160" s="71">
        <f>'RMAP Gold (previous assessment)'!F160</f>
        <v>0</v>
      </c>
      <c r="O160" s="71">
        <f>'RMAP Cobalt'!F160</f>
        <v>0</v>
      </c>
      <c r="P160" s="71">
        <f>'WGC-RGMPs (previous assessment)'!F160</f>
        <v>2</v>
      </c>
      <c r="Q160" s="71">
        <f>IFC!F160</f>
        <v>0</v>
      </c>
      <c r="R160" s="71">
        <f>'RMI ASM Cobalt'!F160</f>
        <v>0</v>
      </c>
      <c r="S160" s="71">
        <f>Fairmined!F160</f>
        <v>0</v>
      </c>
      <c r="T160" s="71">
        <f>'Fairtrade Gold (previous assess'!F160</f>
        <v>0</v>
      </c>
      <c r="U160" s="71">
        <f>'CRAFT 2.0 (Previous assessment)'!F160</f>
        <v>2</v>
      </c>
      <c r="V160" s="71">
        <f>'RMAP Agnostic'!F160</f>
        <v>0</v>
      </c>
      <c r="W160" s="71">
        <f>'RMI ESG (Previous assessment)'!F160</f>
        <v>0</v>
      </c>
      <c r="X160" s="71">
        <f>'ASI (Previous assessment)'!F160</f>
        <v>0</v>
      </c>
      <c r="Y160" s="71">
        <f>'GS4GG (Previous assessment)'!F160</f>
        <v>0</v>
      </c>
      <c r="Z160" s="72">
        <f>ResponsibleSteel!F160</f>
        <v>0</v>
      </c>
      <c r="AA160" s="71">
        <f>'SA8000'!G163</f>
        <v>0</v>
      </c>
      <c r="AB160" s="71" t="e">
        <f t="shared" ref="AB160:BA160" si="151">#REF!</f>
        <v>#REF!</v>
      </c>
      <c r="AC160" s="71" t="e">
        <f t="shared" si="151"/>
        <v>#REF!</v>
      </c>
      <c r="AD160" s="71" t="e">
        <f t="shared" si="151"/>
        <v>#REF!</v>
      </c>
      <c r="AE160" s="71" t="e">
        <f t="shared" si="151"/>
        <v>#REF!</v>
      </c>
      <c r="AF160" s="71" t="e">
        <f t="shared" si="151"/>
        <v>#REF!</v>
      </c>
      <c r="AG160" s="71" t="e">
        <f t="shared" si="151"/>
        <v>#REF!</v>
      </c>
      <c r="AH160" s="71" t="e">
        <f t="shared" si="151"/>
        <v>#REF!</v>
      </c>
      <c r="AI160" s="71" t="e">
        <f t="shared" si="151"/>
        <v>#REF!</v>
      </c>
      <c r="AJ160" s="71" t="e">
        <f t="shared" si="151"/>
        <v>#REF!</v>
      </c>
      <c r="AK160" s="72" t="e">
        <f t="shared" si="151"/>
        <v>#REF!</v>
      </c>
      <c r="AL160" s="71" t="e">
        <f t="shared" si="151"/>
        <v>#REF!</v>
      </c>
      <c r="AM160" s="71" t="e">
        <f t="shared" si="151"/>
        <v>#REF!</v>
      </c>
      <c r="AN160" s="71" t="e">
        <f t="shared" si="151"/>
        <v>#REF!</v>
      </c>
      <c r="AO160" s="71" t="e">
        <f t="shared" si="151"/>
        <v>#REF!</v>
      </c>
      <c r="AP160" s="71" t="e">
        <f t="shared" si="151"/>
        <v>#REF!</v>
      </c>
      <c r="AQ160" s="71" t="e">
        <f t="shared" si="151"/>
        <v>#REF!</v>
      </c>
      <c r="AR160" s="71" t="e">
        <f t="shared" si="151"/>
        <v>#REF!</v>
      </c>
      <c r="AS160" s="71" t="e">
        <f t="shared" si="151"/>
        <v>#REF!</v>
      </c>
      <c r="AT160" s="71" t="e">
        <f t="shared" si="151"/>
        <v>#REF!</v>
      </c>
      <c r="AU160" s="272" t="e">
        <f t="shared" si="151"/>
        <v>#REF!</v>
      </c>
      <c r="AV160" s="71" t="e">
        <f t="shared" si="151"/>
        <v>#REF!</v>
      </c>
      <c r="AW160" s="71" t="e">
        <f t="shared" si="151"/>
        <v>#REF!</v>
      </c>
      <c r="AX160" s="71" t="e">
        <f t="shared" si="151"/>
        <v>#REF!</v>
      </c>
      <c r="AY160" s="71" t="e">
        <f t="shared" si="151"/>
        <v>#REF!</v>
      </c>
      <c r="AZ160" s="71" t="e">
        <f t="shared" si="151"/>
        <v>#REF!</v>
      </c>
      <c r="BA160" s="71" t="e">
        <f t="shared" si="151"/>
        <v>#REF!</v>
      </c>
    </row>
    <row r="161" spans="1:53" ht="15.75" customHeight="1" x14ac:dyDescent="0.25">
      <c r="A161" s="69" t="s">
        <v>320</v>
      </c>
      <c r="B161" s="69" t="s">
        <v>407</v>
      </c>
      <c r="C161" s="70">
        <v>20</v>
      </c>
      <c r="D161" s="78" t="s">
        <v>492</v>
      </c>
      <c r="E161" s="76" t="s">
        <v>495</v>
      </c>
      <c r="F161" s="71">
        <f>'ICMM (Previous assessment)'!F161</f>
        <v>2</v>
      </c>
      <c r="G161" s="271">
        <f>IRMA!F161</f>
        <v>0</v>
      </c>
      <c r="H161" s="71">
        <f>TSM!F161</f>
        <v>0</v>
      </c>
      <c r="I161" s="71">
        <f>LBMA!F161</f>
        <v>0</v>
      </c>
      <c r="J161" s="71">
        <f>'CDDGMSC (Previous assessment)'!F161</f>
        <v>2</v>
      </c>
      <c r="K161" s="71">
        <f>'ITA Tin (Previous assessment)'!F161</f>
        <v>0</v>
      </c>
      <c r="L161" s="71">
        <f>'RMAP Tin &amp; Tantalum (previous a'!F161</f>
        <v>0</v>
      </c>
      <c r="M161" s="71">
        <f>'RMAP Tungsten'!F161</f>
        <v>0</v>
      </c>
      <c r="N161" s="71">
        <f>'RMAP Gold (previous assessment)'!F161</f>
        <v>0</v>
      </c>
      <c r="O161" s="71">
        <f>'RMAP Cobalt'!F161</f>
        <v>0</v>
      </c>
      <c r="P161" s="71">
        <f>'WGC-RGMPs (previous assessment)'!F161</f>
        <v>0</v>
      </c>
      <c r="Q161" s="71">
        <f>IFC!F161</f>
        <v>0</v>
      </c>
      <c r="R161" s="71">
        <f>'RMI ASM Cobalt'!F161</f>
        <v>0</v>
      </c>
      <c r="S161" s="71">
        <f>Fairmined!F161</f>
        <v>0</v>
      </c>
      <c r="T161" s="71">
        <f>'Fairtrade Gold (previous assess'!F161</f>
        <v>0</v>
      </c>
      <c r="U161" s="71">
        <f>'CRAFT 2.0 (Previous assessment)'!F161</f>
        <v>0</v>
      </c>
      <c r="V161" s="71">
        <f>'RMAP Agnostic'!F161</f>
        <v>0</v>
      </c>
      <c r="W161" s="71">
        <f>'RMI ESG (Previous assessment)'!F161</f>
        <v>0</v>
      </c>
      <c r="X161" s="71">
        <f>'ASI (Previous assessment)'!F161</f>
        <v>0</v>
      </c>
      <c r="Y161" s="71">
        <f>'GS4GG (Previous assessment)'!F161</f>
        <v>0</v>
      </c>
      <c r="Z161" s="72">
        <f>ResponsibleSteel!F161</f>
        <v>0</v>
      </c>
      <c r="AA161" s="71">
        <f>'SA8000'!G164</f>
        <v>0</v>
      </c>
      <c r="AB161" s="71" t="e">
        <f t="shared" ref="AB161:BA161" si="152">#REF!</f>
        <v>#REF!</v>
      </c>
      <c r="AC161" s="71" t="e">
        <f t="shared" si="152"/>
        <v>#REF!</v>
      </c>
      <c r="AD161" s="71" t="e">
        <f t="shared" si="152"/>
        <v>#REF!</v>
      </c>
      <c r="AE161" s="71" t="e">
        <f t="shared" si="152"/>
        <v>#REF!</v>
      </c>
      <c r="AF161" s="71" t="e">
        <f t="shared" si="152"/>
        <v>#REF!</v>
      </c>
      <c r="AG161" s="71" t="e">
        <f t="shared" si="152"/>
        <v>#REF!</v>
      </c>
      <c r="AH161" s="71" t="e">
        <f t="shared" si="152"/>
        <v>#REF!</v>
      </c>
      <c r="AI161" s="71" t="e">
        <f t="shared" si="152"/>
        <v>#REF!</v>
      </c>
      <c r="AJ161" s="71" t="e">
        <f t="shared" si="152"/>
        <v>#REF!</v>
      </c>
      <c r="AK161" s="72" t="e">
        <f t="shared" si="152"/>
        <v>#REF!</v>
      </c>
      <c r="AL161" s="71" t="e">
        <f t="shared" si="152"/>
        <v>#REF!</v>
      </c>
      <c r="AM161" s="71" t="e">
        <f t="shared" si="152"/>
        <v>#REF!</v>
      </c>
      <c r="AN161" s="71" t="e">
        <f t="shared" si="152"/>
        <v>#REF!</v>
      </c>
      <c r="AO161" s="71" t="e">
        <f t="shared" si="152"/>
        <v>#REF!</v>
      </c>
      <c r="AP161" s="71" t="e">
        <f t="shared" si="152"/>
        <v>#REF!</v>
      </c>
      <c r="AQ161" s="71" t="e">
        <f t="shared" si="152"/>
        <v>#REF!</v>
      </c>
      <c r="AR161" s="71" t="e">
        <f t="shared" si="152"/>
        <v>#REF!</v>
      </c>
      <c r="AS161" s="71" t="e">
        <f t="shared" si="152"/>
        <v>#REF!</v>
      </c>
      <c r="AT161" s="71" t="e">
        <f t="shared" si="152"/>
        <v>#REF!</v>
      </c>
      <c r="AU161" s="272" t="e">
        <f t="shared" si="152"/>
        <v>#REF!</v>
      </c>
      <c r="AV161" s="71" t="e">
        <f t="shared" si="152"/>
        <v>#REF!</v>
      </c>
      <c r="AW161" s="71" t="e">
        <f t="shared" si="152"/>
        <v>#REF!</v>
      </c>
      <c r="AX161" s="71" t="e">
        <f t="shared" si="152"/>
        <v>#REF!</v>
      </c>
      <c r="AY161" s="71" t="e">
        <f t="shared" si="152"/>
        <v>#REF!</v>
      </c>
      <c r="AZ161" s="71" t="e">
        <f t="shared" si="152"/>
        <v>#REF!</v>
      </c>
      <c r="BA161" s="71" t="e">
        <f t="shared" si="152"/>
        <v>#REF!</v>
      </c>
    </row>
    <row r="162" spans="1:53" ht="15.75" customHeight="1" x14ac:dyDescent="0.25">
      <c r="A162" s="69" t="s">
        <v>320</v>
      </c>
      <c r="B162" s="69" t="s">
        <v>407</v>
      </c>
      <c r="C162" s="70">
        <v>21</v>
      </c>
      <c r="D162" s="78" t="s">
        <v>496</v>
      </c>
      <c r="E162" s="76" t="s">
        <v>497</v>
      </c>
      <c r="F162" s="71">
        <f>'ICMM (Previous assessment)'!F162</f>
        <v>1</v>
      </c>
      <c r="G162" s="271">
        <f>IRMA!F162</f>
        <v>0</v>
      </c>
      <c r="H162" s="71">
        <f>TSM!F162</f>
        <v>0</v>
      </c>
      <c r="I162" s="71">
        <f>LBMA!F162</f>
        <v>0</v>
      </c>
      <c r="J162" s="71">
        <f>'CDDGMSC (Previous assessment)'!F162</f>
        <v>2</v>
      </c>
      <c r="K162" s="71">
        <f>'ITA Tin (Previous assessment)'!F162</f>
        <v>2</v>
      </c>
      <c r="L162" s="71">
        <f>'RMAP Tin &amp; Tantalum (previous a'!F162</f>
        <v>0</v>
      </c>
      <c r="M162" s="71">
        <f>'RMAP Tungsten'!F162</f>
        <v>0</v>
      </c>
      <c r="N162" s="71">
        <f>'RMAP Gold (previous assessment)'!F162</f>
        <v>0</v>
      </c>
      <c r="O162" s="71">
        <f>'RMAP Cobalt'!F162</f>
        <v>0</v>
      </c>
      <c r="P162" s="71">
        <f>'WGC-RGMPs (previous assessment)'!F162</f>
        <v>2</v>
      </c>
      <c r="Q162" s="71">
        <f>IFC!F162</f>
        <v>0</v>
      </c>
      <c r="R162" s="71">
        <f>'RMI ASM Cobalt'!F162</f>
        <v>0</v>
      </c>
      <c r="S162" s="71">
        <f>Fairmined!F162</f>
        <v>0</v>
      </c>
      <c r="T162" s="71">
        <f>'Fairtrade Gold (previous assess'!F162</f>
        <v>0</v>
      </c>
      <c r="U162" s="71">
        <f>'CRAFT 2.0 (Previous assessment)'!F162</f>
        <v>2</v>
      </c>
      <c r="V162" s="71">
        <f>'RMAP Agnostic'!F162</f>
        <v>0</v>
      </c>
      <c r="W162" s="71">
        <f>'RMI ESG (Previous assessment)'!F162</f>
        <v>0</v>
      </c>
      <c r="X162" s="71">
        <f>'ASI (Previous assessment)'!F162</f>
        <v>0</v>
      </c>
      <c r="Y162" s="71">
        <f>'GS4GG (Previous assessment)'!F162</f>
        <v>0</v>
      </c>
      <c r="Z162" s="72">
        <f>ResponsibleSteel!F162</f>
        <v>0</v>
      </c>
      <c r="AA162" s="71">
        <f>'SA8000'!G165</f>
        <v>0</v>
      </c>
      <c r="AB162" s="71" t="e">
        <f t="shared" ref="AB162:BA162" si="153">#REF!</f>
        <v>#REF!</v>
      </c>
      <c r="AC162" s="71" t="e">
        <f t="shared" si="153"/>
        <v>#REF!</v>
      </c>
      <c r="AD162" s="71" t="e">
        <f t="shared" si="153"/>
        <v>#REF!</v>
      </c>
      <c r="AE162" s="71" t="e">
        <f t="shared" si="153"/>
        <v>#REF!</v>
      </c>
      <c r="AF162" s="71" t="e">
        <f t="shared" si="153"/>
        <v>#REF!</v>
      </c>
      <c r="AG162" s="71" t="e">
        <f t="shared" si="153"/>
        <v>#REF!</v>
      </c>
      <c r="AH162" s="71" t="e">
        <f t="shared" si="153"/>
        <v>#REF!</v>
      </c>
      <c r="AI162" s="71" t="e">
        <f t="shared" si="153"/>
        <v>#REF!</v>
      </c>
      <c r="AJ162" s="71" t="e">
        <f t="shared" si="153"/>
        <v>#REF!</v>
      </c>
      <c r="AK162" s="72" t="e">
        <f t="shared" si="153"/>
        <v>#REF!</v>
      </c>
      <c r="AL162" s="71" t="e">
        <f t="shared" si="153"/>
        <v>#REF!</v>
      </c>
      <c r="AM162" s="71" t="e">
        <f t="shared" si="153"/>
        <v>#REF!</v>
      </c>
      <c r="AN162" s="71" t="e">
        <f t="shared" si="153"/>
        <v>#REF!</v>
      </c>
      <c r="AO162" s="71" t="e">
        <f t="shared" si="153"/>
        <v>#REF!</v>
      </c>
      <c r="AP162" s="71" t="e">
        <f t="shared" si="153"/>
        <v>#REF!</v>
      </c>
      <c r="AQ162" s="71" t="e">
        <f t="shared" si="153"/>
        <v>#REF!</v>
      </c>
      <c r="AR162" s="71" t="e">
        <f t="shared" si="153"/>
        <v>#REF!</v>
      </c>
      <c r="AS162" s="71" t="e">
        <f t="shared" si="153"/>
        <v>#REF!</v>
      </c>
      <c r="AT162" s="71" t="e">
        <f t="shared" si="153"/>
        <v>#REF!</v>
      </c>
      <c r="AU162" s="272" t="e">
        <f t="shared" si="153"/>
        <v>#REF!</v>
      </c>
      <c r="AV162" s="71" t="e">
        <f t="shared" si="153"/>
        <v>#REF!</v>
      </c>
      <c r="AW162" s="71" t="e">
        <f t="shared" si="153"/>
        <v>#REF!</v>
      </c>
      <c r="AX162" s="71" t="e">
        <f t="shared" si="153"/>
        <v>#REF!</v>
      </c>
      <c r="AY162" s="71" t="e">
        <f t="shared" si="153"/>
        <v>#REF!</v>
      </c>
      <c r="AZ162" s="71" t="e">
        <f t="shared" si="153"/>
        <v>#REF!</v>
      </c>
      <c r="BA162" s="71" t="e">
        <f t="shared" si="153"/>
        <v>#REF!</v>
      </c>
    </row>
    <row r="163" spans="1:53" ht="15.75" customHeight="1" x14ac:dyDescent="0.25">
      <c r="A163" s="69" t="s">
        <v>320</v>
      </c>
      <c r="B163" s="69" t="s">
        <v>407</v>
      </c>
      <c r="C163" s="70">
        <v>21</v>
      </c>
      <c r="D163" s="78" t="s">
        <v>496</v>
      </c>
      <c r="E163" s="76" t="s">
        <v>498</v>
      </c>
      <c r="F163" s="71">
        <f>'ICMM (Previous assessment)'!F163</f>
        <v>1</v>
      </c>
      <c r="G163" s="271">
        <f>IRMA!F163</f>
        <v>0</v>
      </c>
      <c r="H163" s="71">
        <f>TSM!F163</f>
        <v>0</v>
      </c>
      <c r="I163" s="71">
        <f>LBMA!F163</f>
        <v>0</v>
      </c>
      <c r="J163" s="71">
        <f>'CDDGMSC (Previous assessment)'!F163</f>
        <v>2</v>
      </c>
      <c r="K163" s="71">
        <f>'ITA Tin (Previous assessment)'!F163</f>
        <v>1</v>
      </c>
      <c r="L163" s="71">
        <f>'RMAP Tin &amp; Tantalum (previous a'!F163</f>
        <v>0</v>
      </c>
      <c r="M163" s="71">
        <f>'RMAP Tungsten'!F163</f>
        <v>0</v>
      </c>
      <c r="N163" s="71">
        <f>'RMAP Gold (previous assessment)'!F163</f>
        <v>0</v>
      </c>
      <c r="O163" s="71">
        <f>'RMAP Cobalt'!F163</f>
        <v>0</v>
      </c>
      <c r="P163" s="71">
        <f>'WGC-RGMPs (previous assessment)'!F163</f>
        <v>1</v>
      </c>
      <c r="Q163" s="71">
        <f>IFC!F163</f>
        <v>0</v>
      </c>
      <c r="R163" s="71">
        <f>'RMI ASM Cobalt'!F163</f>
        <v>0</v>
      </c>
      <c r="S163" s="71">
        <f>Fairmined!F163</f>
        <v>0</v>
      </c>
      <c r="T163" s="71">
        <f>'Fairtrade Gold (previous assess'!F163</f>
        <v>0</v>
      </c>
      <c r="U163" s="71">
        <f>'CRAFT 2.0 (Previous assessment)'!F163</f>
        <v>2</v>
      </c>
      <c r="V163" s="71">
        <f>'RMAP Agnostic'!F163</f>
        <v>0</v>
      </c>
      <c r="W163" s="71">
        <f>'RMI ESG (Previous assessment)'!F163</f>
        <v>0</v>
      </c>
      <c r="X163" s="71">
        <f>'ASI (Previous assessment)'!F163</f>
        <v>0</v>
      </c>
      <c r="Y163" s="71">
        <f>'GS4GG (Previous assessment)'!F163</f>
        <v>0</v>
      </c>
      <c r="Z163" s="72">
        <f>ResponsibleSteel!F163</f>
        <v>0</v>
      </c>
      <c r="AA163" s="71">
        <f>'SA8000'!G166</f>
        <v>0</v>
      </c>
      <c r="AB163" s="71" t="e">
        <f t="shared" ref="AB163:BA163" si="154">#REF!</f>
        <v>#REF!</v>
      </c>
      <c r="AC163" s="71" t="e">
        <f t="shared" si="154"/>
        <v>#REF!</v>
      </c>
      <c r="AD163" s="71" t="e">
        <f t="shared" si="154"/>
        <v>#REF!</v>
      </c>
      <c r="AE163" s="71" t="e">
        <f t="shared" si="154"/>
        <v>#REF!</v>
      </c>
      <c r="AF163" s="71" t="e">
        <f t="shared" si="154"/>
        <v>#REF!</v>
      </c>
      <c r="AG163" s="71" t="e">
        <f t="shared" si="154"/>
        <v>#REF!</v>
      </c>
      <c r="AH163" s="71" t="e">
        <f t="shared" si="154"/>
        <v>#REF!</v>
      </c>
      <c r="AI163" s="71" t="e">
        <f t="shared" si="154"/>
        <v>#REF!</v>
      </c>
      <c r="AJ163" s="71" t="e">
        <f t="shared" si="154"/>
        <v>#REF!</v>
      </c>
      <c r="AK163" s="72" t="e">
        <f t="shared" si="154"/>
        <v>#REF!</v>
      </c>
      <c r="AL163" s="71" t="e">
        <f t="shared" si="154"/>
        <v>#REF!</v>
      </c>
      <c r="AM163" s="71" t="e">
        <f t="shared" si="154"/>
        <v>#REF!</v>
      </c>
      <c r="AN163" s="71" t="e">
        <f t="shared" si="154"/>
        <v>#REF!</v>
      </c>
      <c r="AO163" s="71" t="e">
        <f t="shared" si="154"/>
        <v>#REF!</v>
      </c>
      <c r="AP163" s="71" t="e">
        <f t="shared" si="154"/>
        <v>#REF!</v>
      </c>
      <c r="AQ163" s="71" t="e">
        <f t="shared" si="154"/>
        <v>#REF!</v>
      </c>
      <c r="AR163" s="71" t="e">
        <f t="shared" si="154"/>
        <v>#REF!</v>
      </c>
      <c r="AS163" s="71" t="e">
        <f t="shared" si="154"/>
        <v>#REF!</v>
      </c>
      <c r="AT163" s="71" t="e">
        <f t="shared" si="154"/>
        <v>#REF!</v>
      </c>
      <c r="AU163" s="272" t="e">
        <f t="shared" si="154"/>
        <v>#REF!</v>
      </c>
      <c r="AV163" s="71" t="e">
        <f t="shared" si="154"/>
        <v>#REF!</v>
      </c>
      <c r="AW163" s="71" t="e">
        <f t="shared" si="154"/>
        <v>#REF!</v>
      </c>
      <c r="AX163" s="71" t="e">
        <f t="shared" si="154"/>
        <v>#REF!</v>
      </c>
      <c r="AY163" s="71" t="e">
        <f t="shared" si="154"/>
        <v>#REF!</v>
      </c>
      <c r="AZ163" s="71" t="e">
        <f t="shared" si="154"/>
        <v>#REF!</v>
      </c>
      <c r="BA163" s="71" t="e">
        <f t="shared" si="154"/>
        <v>#REF!</v>
      </c>
    </row>
    <row r="164" spans="1:53" ht="15.75" customHeight="1" x14ac:dyDescent="0.25">
      <c r="A164" s="69" t="s">
        <v>320</v>
      </c>
      <c r="B164" s="69" t="s">
        <v>407</v>
      </c>
      <c r="C164" s="70">
        <v>22</v>
      </c>
      <c r="D164" s="78" t="s">
        <v>499</v>
      </c>
      <c r="E164" s="76" t="s">
        <v>500</v>
      </c>
      <c r="F164" s="71">
        <f>'ICMM (Previous assessment)'!F164</f>
        <v>2</v>
      </c>
      <c r="G164" s="271">
        <f>IRMA!F164</f>
        <v>0</v>
      </c>
      <c r="H164" s="71">
        <f>TSM!F164</f>
        <v>0</v>
      </c>
      <c r="I164" s="71">
        <f>LBMA!F164</f>
        <v>0</v>
      </c>
      <c r="J164" s="71">
        <f>'CDDGMSC (Previous assessment)'!F164</f>
        <v>2</v>
      </c>
      <c r="K164" s="71">
        <f>'ITA Tin (Previous assessment)'!F164</f>
        <v>2</v>
      </c>
      <c r="L164" s="71">
        <f>'RMAP Tin &amp; Tantalum (previous a'!F164</f>
        <v>0</v>
      </c>
      <c r="M164" s="71">
        <f>'RMAP Tungsten'!F164</f>
        <v>0</v>
      </c>
      <c r="N164" s="71">
        <f>'RMAP Gold (previous assessment)'!F164</f>
        <v>0</v>
      </c>
      <c r="O164" s="71">
        <f>'RMAP Cobalt'!F164</f>
        <v>0</v>
      </c>
      <c r="P164" s="71">
        <f>'WGC-RGMPs (previous assessment)'!F164</f>
        <v>2</v>
      </c>
      <c r="Q164" s="71">
        <f>IFC!F164</f>
        <v>0</v>
      </c>
      <c r="R164" s="71">
        <f>'RMI ASM Cobalt'!F164</f>
        <v>0</v>
      </c>
      <c r="S164" s="71">
        <f>Fairmined!F164</f>
        <v>0</v>
      </c>
      <c r="T164" s="71">
        <f>'Fairtrade Gold (previous assess'!F164</f>
        <v>0</v>
      </c>
      <c r="U164" s="71">
        <f>'CRAFT 2.0 (Previous assessment)'!F164</f>
        <v>2</v>
      </c>
      <c r="V164" s="71">
        <f>'RMAP Agnostic'!F164</f>
        <v>0</v>
      </c>
      <c r="W164" s="71">
        <f>'RMI ESG (Previous assessment)'!F164</f>
        <v>0</v>
      </c>
      <c r="X164" s="71">
        <f>'ASI (Previous assessment)'!F164</f>
        <v>2</v>
      </c>
      <c r="Y164" s="71">
        <f>'GS4GG (Previous assessment)'!F164</f>
        <v>2</v>
      </c>
      <c r="Z164" s="72">
        <f>ResponsibleSteel!F164</f>
        <v>0</v>
      </c>
      <c r="AA164" s="71">
        <f>'SA8000'!G167</f>
        <v>0</v>
      </c>
      <c r="AB164" s="71" t="e">
        <f t="shared" ref="AB164:BA164" si="155">#REF!</f>
        <v>#REF!</v>
      </c>
      <c r="AC164" s="71" t="e">
        <f t="shared" si="155"/>
        <v>#REF!</v>
      </c>
      <c r="AD164" s="71" t="e">
        <f t="shared" si="155"/>
        <v>#REF!</v>
      </c>
      <c r="AE164" s="71" t="e">
        <f t="shared" si="155"/>
        <v>#REF!</v>
      </c>
      <c r="AF164" s="71" t="e">
        <f t="shared" si="155"/>
        <v>#REF!</v>
      </c>
      <c r="AG164" s="71" t="e">
        <f t="shared" si="155"/>
        <v>#REF!</v>
      </c>
      <c r="AH164" s="71" t="e">
        <f t="shared" si="155"/>
        <v>#REF!</v>
      </c>
      <c r="AI164" s="71" t="e">
        <f t="shared" si="155"/>
        <v>#REF!</v>
      </c>
      <c r="AJ164" s="71" t="e">
        <f t="shared" si="155"/>
        <v>#REF!</v>
      </c>
      <c r="AK164" s="72" t="e">
        <f t="shared" si="155"/>
        <v>#REF!</v>
      </c>
      <c r="AL164" s="71" t="e">
        <f t="shared" si="155"/>
        <v>#REF!</v>
      </c>
      <c r="AM164" s="71" t="e">
        <f t="shared" si="155"/>
        <v>#REF!</v>
      </c>
      <c r="AN164" s="71" t="e">
        <f t="shared" si="155"/>
        <v>#REF!</v>
      </c>
      <c r="AO164" s="71" t="e">
        <f t="shared" si="155"/>
        <v>#REF!</v>
      </c>
      <c r="AP164" s="71" t="e">
        <f t="shared" si="155"/>
        <v>#REF!</v>
      </c>
      <c r="AQ164" s="71" t="e">
        <f t="shared" si="155"/>
        <v>#REF!</v>
      </c>
      <c r="AR164" s="71" t="e">
        <f t="shared" si="155"/>
        <v>#REF!</v>
      </c>
      <c r="AS164" s="71" t="e">
        <f t="shared" si="155"/>
        <v>#REF!</v>
      </c>
      <c r="AT164" s="71" t="e">
        <f t="shared" si="155"/>
        <v>#REF!</v>
      </c>
      <c r="AU164" s="272" t="e">
        <f t="shared" si="155"/>
        <v>#REF!</v>
      </c>
      <c r="AV164" s="71" t="e">
        <f t="shared" si="155"/>
        <v>#REF!</v>
      </c>
      <c r="AW164" s="71" t="e">
        <f t="shared" si="155"/>
        <v>#REF!</v>
      </c>
      <c r="AX164" s="71" t="e">
        <f t="shared" si="155"/>
        <v>#REF!</v>
      </c>
      <c r="AY164" s="71" t="e">
        <f t="shared" si="155"/>
        <v>#REF!</v>
      </c>
      <c r="AZ164" s="71" t="e">
        <f t="shared" si="155"/>
        <v>#REF!</v>
      </c>
      <c r="BA164" s="71" t="e">
        <f t="shared" si="155"/>
        <v>#REF!</v>
      </c>
    </row>
    <row r="165" spans="1:53" ht="15.75" customHeight="1" x14ac:dyDescent="0.25">
      <c r="A165" s="69" t="s">
        <v>320</v>
      </c>
      <c r="B165" s="69" t="s">
        <v>407</v>
      </c>
      <c r="C165" s="70">
        <v>22</v>
      </c>
      <c r="D165" s="78" t="s">
        <v>499</v>
      </c>
      <c r="E165" s="76" t="s">
        <v>501</v>
      </c>
      <c r="F165" s="71">
        <f>'ICMM (Previous assessment)'!F165</f>
        <v>0</v>
      </c>
      <c r="G165" s="271">
        <f>IRMA!F165</f>
        <v>0</v>
      </c>
      <c r="H165" s="71">
        <f>TSM!F165</f>
        <v>0</v>
      </c>
      <c r="I165" s="71">
        <f>LBMA!F165</f>
        <v>0</v>
      </c>
      <c r="J165" s="71" t="str">
        <f>'CDDGMSC (Previous assessment)'!F165</f>
        <v>N/A</v>
      </c>
      <c r="K165" s="71">
        <f>'ITA Tin (Previous assessment)'!F165</f>
        <v>2</v>
      </c>
      <c r="L165" s="71">
        <f>'RMAP Tin &amp; Tantalum (previous a'!F165</f>
        <v>0</v>
      </c>
      <c r="M165" s="71">
        <f>'RMAP Tungsten'!F165</f>
        <v>0</v>
      </c>
      <c r="N165" s="71">
        <f>'RMAP Gold (previous assessment)'!F165</f>
        <v>0</v>
      </c>
      <c r="O165" s="71">
        <f>'RMAP Cobalt'!F165</f>
        <v>0</v>
      </c>
      <c r="P165" s="71">
        <f>'WGC-RGMPs (previous assessment)'!F165</f>
        <v>2</v>
      </c>
      <c r="Q165" s="71">
        <f>IFC!F165</f>
        <v>0</v>
      </c>
      <c r="R165" s="71">
        <f>'RMI ASM Cobalt'!F165</f>
        <v>0</v>
      </c>
      <c r="S165" s="71">
        <f>Fairmined!F165</f>
        <v>0</v>
      </c>
      <c r="T165" s="71">
        <f>'Fairtrade Gold (previous assess'!F165</f>
        <v>0</v>
      </c>
      <c r="U165" s="71">
        <f>'CRAFT 2.0 (Previous assessment)'!F165</f>
        <v>2</v>
      </c>
      <c r="V165" s="71">
        <f>'RMAP Agnostic'!F165</f>
        <v>0</v>
      </c>
      <c r="W165" s="71">
        <f>'RMI ESG (Previous assessment)'!F165</f>
        <v>0</v>
      </c>
      <c r="X165" s="71">
        <f>'ASI (Previous assessment)'!F165</f>
        <v>2</v>
      </c>
      <c r="Y165" s="71">
        <f>'GS4GG (Previous assessment)'!F165</f>
        <v>0</v>
      </c>
      <c r="Z165" s="72">
        <f>ResponsibleSteel!F165</f>
        <v>0</v>
      </c>
      <c r="AA165" s="71">
        <f>'SA8000'!G168</f>
        <v>0</v>
      </c>
      <c r="AB165" s="71" t="e">
        <f t="shared" ref="AB165:BA165" si="156">#REF!</f>
        <v>#REF!</v>
      </c>
      <c r="AC165" s="71" t="e">
        <f t="shared" si="156"/>
        <v>#REF!</v>
      </c>
      <c r="AD165" s="71" t="e">
        <f t="shared" si="156"/>
        <v>#REF!</v>
      </c>
      <c r="AE165" s="71" t="e">
        <f t="shared" si="156"/>
        <v>#REF!</v>
      </c>
      <c r="AF165" s="71" t="e">
        <f t="shared" si="156"/>
        <v>#REF!</v>
      </c>
      <c r="AG165" s="71" t="e">
        <f t="shared" si="156"/>
        <v>#REF!</v>
      </c>
      <c r="AH165" s="71" t="e">
        <f t="shared" si="156"/>
        <v>#REF!</v>
      </c>
      <c r="AI165" s="71" t="e">
        <f t="shared" si="156"/>
        <v>#REF!</v>
      </c>
      <c r="AJ165" s="71" t="e">
        <f t="shared" si="156"/>
        <v>#REF!</v>
      </c>
      <c r="AK165" s="72" t="e">
        <f t="shared" si="156"/>
        <v>#REF!</v>
      </c>
      <c r="AL165" s="71" t="e">
        <f t="shared" si="156"/>
        <v>#REF!</v>
      </c>
      <c r="AM165" s="71" t="e">
        <f t="shared" si="156"/>
        <v>#REF!</v>
      </c>
      <c r="AN165" s="71" t="e">
        <f t="shared" si="156"/>
        <v>#REF!</v>
      </c>
      <c r="AO165" s="71" t="e">
        <f t="shared" si="156"/>
        <v>#REF!</v>
      </c>
      <c r="AP165" s="71" t="e">
        <f t="shared" si="156"/>
        <v>#REF!</v>
      </c>
      <c r="AQ165" s="71" t="e">
        <f t="shared" si="156"/>
        <v>#REF!</v>
      </c>
      <c r="AR165" s="71" t="e">
        <f t="shared" si="156"/>
        <v>#REF!</v>
      </c>
      <c r="AS165" s="71" t="e">
        <f t="shared" si="156"/>
        <v>#REF!</v>
      </c>
      <c r="AT165" s="71" t="e">
        <f t="shared" si="156"/>
        <v>#REF!</v>
      </c>
      <c r="AU165" s="272" t="e">
        <f t="shared" si="156"/>
        <v>#REF!</v>
      </c>
      <c r="AV165" s="71" t="e">
        <f t="shared" si="156"/>
        <v>#REF!</v>
      </c>
      <c r="AW165" s="71" t="e">
        <f t="shared" si="156"/>
        <v>#REF!</v>
      </c>
      <c r="AX165" s="71" t="e">
        <f t="shared" si="156"/>
        <v>#REF!</v>
      </c>
      <c r="AY165" s="71" t="e">
        <f t="shared" si="156"/>
        <v>#REF!</v>
      </c>
      <c r="AZ165" s="71" t="e">
        <f t="shared" si="156"/>
        <v>#REF!</v>
      </c>
      <c r="BA165" s="71" t="e">
        <f t="shared" si="156"/>
        <v>#REF!</v>
      </c>
    </row>
    <row r="166" spans="1:53" ht="15.75" customHeight="1" x14ac:dyDescent="0.25">
      <c r="A166" s="69" t="s">
        <v>320</v>
      </c>
      <c r="B166" s="69" t="s">
        <v>407</v>
      </c>
      <c r="C166" s="70">
        <v>22</v>
      </c>
      <c r="D166" s="78" t="s">
        <v>499</v>
      </c>
      <c r="E166" s="76" t="s">
        <v>502</v>
      </c>
      <c r="F166" s="71">
        <f>'ICMM (Previous assessment)'!F166</f>
        <v>0</v>
      </c>
      <c r="G166" s="271">
        <f>IRMA!F166</f>
        <v>0</v>
      </c>
      <c r="H166" s="71">
        <f>TSM!F166</f>
        <v>0</v>
      </c>
      <c r="I166" s="71">
        <f>LBMA!F166</f>
        <v>0</v>
      </c>
      <c r="J166" s="71" t="str">
        <f>'CDDGMSC (Previous assessment)'!F166</f>
        <v>N/A</v>
      </c>
      <c r="K166" s="71">
        <f>'ITA Tin (Previous assessment)'!F166</f>
        <v>1</v>
      </c>
      <c r="L166" s="71">
        <f>'RMAP Tin &amp; Tantalum (previous a'!F166</f>
        <v>0</v>
      </c>
      <c r="M166" s="71">
        <f>'RMAP Tungsten'!F166</f>
        <v>0</v>
      </c>
      <c r="N166" s="71">
        <f>'RMAP Gold (previous assessment)'!F166</f>
        <v>0</v>
      </c>
      <c r="O166" s="71">
        <f>'RMAP Cobalt'!F166</f>
        <v>0</v>
      </c>
      <c r="P166" s="71">
        <f>'WGC-RGMPs (previous assessment)'!F166</f>
        <v>1</v>
      </c>
      <c r="Q166" s="71">
        <f>IFC!F166</f>
        <v>0</v>
      </c>
      <c r="R166" s="71">
        <f>'RMI ASM Cobalt'!F166</f>
        <v>0</v>
      </c>
      <c r="S166" s="71">
        <f>Fairmined!F166</f>
        <v>0</v>
      </c>
      <c r="T166" s="71">
        <f>'Fairtrade Gold (previous assess'!F166</f>
        <v>0</v>
      </c>
      <c r="U166" s="71">
        <f>'CRAFT 2.0 (Previous assessment)'!F166</f>
        <v>2</v>
      </c>
      <c r="V166" s="71">
        <f>'RMAP Agnostic'!F166</f>
        <v>0</v>
      </c>
      <c r="W166" s="71">
        <f>'RMI ESG (Previous assessment)'!F166</f>
        <v>0</v>
      </c>
      <c r="X166" s="71">
        <f>'ASI (Previous assessment)'!F166</f>
        <v>0</v>
      </c>
      <c r="Y166" s="71">
        <f>'GS4GG (Previous assessment)'!F166</f>
        <v>0</v>
      </c>
      <c r="Z166" s="72">
        <f>ResponsibleSteel!F166</f>
        <v>0</v>
      </c>
      <c r="AA166" s="71">
        <f>'SA8000'!G169</f>
        <v>0</v>
      </c>
      <c r="AB166" s="71" t="e">
        <f t="shared" ref="AB166:BA166" si="157">#REF!</f>
        <v>#REF!</v>
      </c>
      <c r="AC166" s="71" t="e">
        <f t="shared" si="157"/>
        <v>#REF!</v>
      </c>
      <c r="AD166" s="71" t="e">
        <f t="shared" si="157"/>
        <v>#REF!</v>
      </c>
      <c r="AE166" s="71" t="e">
        <f t="shared" si="157"/>
        <v>#REF!</v>
      </c>
      <c r="AF166" s="71" t="e">
        <f t="shared" si="157"/>
        <v>#REF!</v>
      </c>
      <c r="AG166" s="71" t="e">
        <f t="shared" si="157"/>
        <v>#REF!</v>
      </c>
      <c r="AH166" s="71" t="e">
        <f t="shared" si="157"/>
        <v>#REF!</v>
      </c>
      <c r="AI166" s="71" t="e">
        <f t="shared" si="157"/>
        <v>#REF!</v>
      </c>
      <c r="AJ166" s="71" t="e">
        <f t="shared" si="157"/>
        <v>#REF!</v>
      </c>
      <c r="AK166" s="72" t="e">
        <f t="shared" si="157"/>
        <v>#REF!</v>
      </c>
      <c r="AL166" s="71" t="e">
        <f t="shared" si="157"/>
        <v>#REF!</v>
      </c>
      <c r="AM166" s="71" t="e">
        <f t="shared" si="157"/>
        <v>#REF!</v>
      </c>
      <c r="AN166" s="71" t="e">
        <f t="shared" si="157"/>
        <v>#REF!</v>
      </c>
      <c r="AO166" s="71" t="e">
        <f t="shared" si="157"/>
        <v>#REF!</v>
      </c>
      <c r="AP166" s="71" t="e">
        <f t="shared" si="157"/>
        <v>#REF!</v>
      </c>
      <c r="AQ166" s="71" t="e">
        <f t="shared" si="157"/>
        <v>#REF!</v>
      </c>
      <c r="AR166" s="71" t="e">
        <f t="shared" si="157"/>
        <v>#REF!</v>
      </c>
      <c r="AS166" s="71" t="e">
        <f t="shared" si="157"/>
        <v>#REF!</v>
      </c>
      <c r="AT166" s="71" t="e">
        <f t="shared" si="157"/>
        <v>#REF!</v>
      </c>
      <c r="AU166" s="272" t="e">
        <f t="shared" si="157"/>
        <v>#REF!</v>
      </c>
      <c r="AV166" s="71" t="e">
        <f t="shared" si="157"/>
        <v>#REF!</v>
      </c>
      <c r="AW166" s="71" t="e">
        <f t="shared" si="157"/>
        <v>#REF!</v>
      </c>
      <c r="AX166" s="71" t="e">
        <f t="shared" si="157"/>
        <v>#REF!</v>
      </c>
      <c r="AY166" s="71" t="e">
        <f t="shared" si="157"/>
        <v>#REF!</v>
      </c>
      <c r="AZ166" s="71" t="e">
        <f t="shared" si="157"/>
        <v>#REF!</v>
      </c>
      <c r="BA166" s="71" t="e">
        <f t="shared" si="157"/>
        <v>#REF!</v>
      </c>
    </row>
    <row r="167" spans="1:53" ht="15.75" customHeight="1" x14ac:dyDescent="0.25">
      <c r="A167" s="69" t="s">
        <v>320</v>
      </c>
      <c r="B167" s="69" t="s">
        <v>407</v>
      </c>
      <c r="C167" s="70">
        <v>22</v>
      </c>
      <c r="D167" s="78" t="s">
        <v>499</v>
      </c>
      <c r="E167" s="76" t="s">
        <v>503</v>
      </c>
      <c r="F167" s="71">
        <f>'ICMM (Previous assessment)'!F167</f>
        <v>2</v>
      </c>
      <c r="G167" s="271">
        <f>IRMA!F167</f>
        <v>0</v>
      </c>
      <c r="H167" s="71">
        <f>TSM!F167</f>
        <v>0</v>
      </c>
      <c r="I167" s="71">
        <f>LBMA!F167</f>
        <v>0</v>
      </c>
      <c r="J167" s="71" t="str">
        <f>'CDDGMSC (Previous assessment)'!F167</f>
        <v>N/A</v>
      </c>
      <c r="K167" s="71">
        <f>'ITA Tin (Previous assessment)'!F167</f>
        <v>2</v>
      </c>
      <c r="L167" s="71">
        <f>'RMAP Tin &amp; Tantalum (previous a'!F167</f>
        <v>0</v>
      </c>
      <c r="M167" s="71">
        <f>'RMAP Tungsten'!F167</f>
        <v>0</v>
      </c>
      <c r="N167" s="71">
        <f>'RMAP Gold (previous assessment)'!F167</f>
        <v>0</v>
      </c>
      <c r="O167" s="71">
        <f>'RMAP Cobalt'!F167</f>
        <v>0</v>
      </c>
      <c r="P167" s="71">
        <f>'WGC-RGMPs (previous assessment)'!F167</f>
        <v>2</v>
      </c>
      <c r="Q167" s="71">
        <f>IFC!F167</f>
        <v>0</v>
      </c>
      <c r="R167" s="71">
        <f>'RMI ASM Cobalt'!F167</f>
        <v>0</v>
      </c>
      <c r="S167" s="71">
        <f>Fairmined!F167</f>
        <v>0</v>
      </c>
      <c r="T167" s="71">
        <f>'Fairtrade Gold (previous assess'!F167</f>
        <v>0</v>
      </c>
      <c r="U167" s="71">
        <f>'CRAFT 2.0 (Previous assessment)'!F167</f>
        <v>2</v>
      </c>
      <c r="V167" s="71">
        <f>'RMAP Agnostic'!F167</f>
        <v>0</v>
      </c>
      <c r="W167" s="71">
        <f>'RMI ESG (Previous assessment)'!F167</f>
        <v>0</v>
      </c>
      <c r="X167" s="71">
        <f>'ASI (Previous assessment)'!F167</f>
        <v>0</v>
      </c>
      <c r="Y167" s="71">
        <f>'GS4GG (Previous assessment)'!F167</f>
        <v>0</v>
      </c>
      <c r="Z167" s="72">
        <f>ResponsibleSteel!F167</f>
        <v>0</v>
      </c>
      <c r="AA167" s="71">
        <f>'SA8000'!G170</f>
        <v>0</v>
      </c>
      <c r="AB167" s="71" t="e">
        <f t="shared" ref="AB167:BA167" si="158">#REF!</f>
        <v>#REF!</v>
      </c>
      <c r="AC167" s="71" t="e">
        <f t="shared" si="158"/>
        <v>#REF!</v>
      </c>
      <c r="AD167" s="71" t="e">
        <f t="shared" si="158"/>
        <v>#REF!</v>
      </c>
      <c r="AE167" s="71" t="e">
        <f t="shared" si="158"/>
        <v>#REF!</v>
      </c>
      <c r="AF167" s="71" t="e">
        <f t="shared" si="158"/>
        <v>#REF!</v>
      </c>
      <c r="AG167" s="71" t="e">
        <f t="shared" si="158"/>
        <v>#REF!</v>
      </c>
      <c r="AH167" s="71" t="e">
        <f t="shared" si="158"/>
        <v>#REF!</v>
      </c>
      <c r="AI167" s="71" t="e">
        <f t="shared" si="158"/>
        <v>#REF!</v>
      </c>
      <c r="AJ167" s="71" t="e">
        <f t="shared" si="158"/>
        <v>#REF!</v>
      </c>
      <c r="AK167" s="72" t="e">
        <f t="shared" si="158"/>
        <v>#REF!</v>
      </c>
      <c r="AL167" s="71" t="e">
        <f t="shared" si="158"/>
        <v>#REF!</v>
      </c>
      <c r="AM167" s="71" t="e">
        <f t="shared" si="158"/>
        <v>#REF!</v>
      </c>
      <c r="AN167" s="71" t="e">
        <f t="shared" si="158"/>
        <v>#REF!</v>
      </c>
      <c r="AO167" s="71" t="e">
        <f t="shared" si="158"/>
        <v>#REF!</v>
      </c>
      <c r="AP167" s="71" t="e">
        <f t="shared" si="158"/>
        <v>#REF!</v>
      </c>
      <c r="AQ167" s="71" t="e">
        <f t="shared" si="158"/>
        <v>#REF!</v>
      </c>
      <c r="AR167" s="71" t="e">
        <f t="shared" si="158"/>
        <v>#REF!</v>
      </c>
      <c r="AS167" s="71" t="e">
        <f t="shared" si="158"/>
        <v>#REF!</v>
      </c>
      <c r="AT167" s="71" t="e">
        <f t="shared" si="158"/>
        <v>#REF!</v>
      </c>
      <c r="AU167" s="272" t="e">
        <f t="shared" si="158"/>
        <v>#REF!</v>
      </c>
      <c r="AV167" s="71" t="e">
        <f t="shared" si="158"/>
        <v>#REF!</v>
      </c>
      <c r="AW167" s="71" t="e">
        <f t="shared" si="158"/>
        <v>#REF!</v>
      </c>
      <c r="AX167" s="71" t="e">
        <f t="shared" si="158"/>
        <v>#REF!</v>
      </c>
      <c r="AY167" s="71" t="e">
        <f t="shared" si="158"/>
        <v>#REF!</v>
      </c>
      <c r="AZ167" s="71" t="e">
        <f t="shared" si="158"/>
        <v>#REF!</v>
      </c>
      <c r="BA167" s="71" t="e">
        <f t="shared" si="158"/>
        <v>#REF!</v>
      </c>
    </row>
    <row r="168" spans="1:53" ht="15.75" customHeight="1" x14ac:dyDescent="0.25">
      <c r="A168" s="69" t="s">
        <v>320</v>
      </c>
      <c r="B168" s="69" t="s">
        <v>407</v>
      </c>
      <c r="C168" s="70">
        <v>22</v>
      </c>
      <c r="D168" s="78" t="s">
        <v>499</v>
      </c>
      <c r="E168" s="76" t="s">
        <v>504</v>
      </c>
      <c r="F168" s="71">
        <f>'ICMM (Previous assessment)'!F168</f>
        <v>2</v>
      </c>
      <c r="G168" s="271">
        <f>IRMA!F168</f>
        <v>0</v>
      </c>
      <c r="H168" s="71">
        <f>TSM!F168</f>
        <v>0</v>
      </c>
      <c r="I168" s="71">
        <f>LBMA!F168</f>
        <v>0</v>
      </c>
      <c r="J168" s="71">
        <f>'CDDGMSC (Previous assessment)'!F168</f>
        <v>2</v>
      </c>
      <c r="K168" s="71">
        <f>'ITA Tin (Previous assessment)'!F168</f>
        <v>0</v>
      </c>
      <c r="L168" s="71">
        <f>'RMAP Tin &amp; Tantalum (previous a'!F168</f>
        <v>0</v>
      </c>
      <c r="M168" s="71">
        <f>'RMAP Tungsten'!F168</f>
        <v>0</v>
      </c>
      <c r="N168" s="71">
        <f>'RMAP Gold (previous assessment)'!F168</f>
        <v>0</v>
      </c>
      <c r="O168" s="71">
        <f>'RMAP Cobalt'!F168</f>
        <v>0</v>
      </c>
      <c r="P168" s="71">
        <f>'WGC-RGMPs (previous assessment)'!F168</f>
        <v>2</v>
      </c>
      <c r="Q168" s="71">
        <f>IFC!F168</f>
        <v>0</v>
      </c>
      <c r="R168" s="71">
        <f>'RMI ASM Cobalt'!F168</f>
        <v>0</v>
      </c>
      <c r="S168" s="71">
        <f>Fairmined!F168</f>
        <v>0</v>
      </c>
      <c r="T168" s="71">
        <f>'Fairtrade Gold (previous assess'!F168</f>
        <v>0</v>
      </c>
      <c r="U168" s="71">
        <f>'CRAFT 2.0 (Previous assessment)'!F168</f>
        <v>2</v>
      </c>
      <c r="V168" s="71">
        <f>'RMAP Agnostic'!F168</f>
        <v>0</v>
      </c>
      <c r="W168" s="71">
        <f>'RMI ESG (Previous assessment)'!F168</f>
        <v>0</v>
      </c>
      <c r="X168" s="71">
        <f>'ASI (Previous assessment)'!F168</f>
        <v>1</v>
      </c>
      <c r="Y168" s="71">
        <f>'GS4GG (Previous assessment)'!F168</f>
        <v>0</v>
      </c>
      <c r="Z168" s="72">
        <f>ResponsibleSteel!F168</f>
        <v>0</v>
      </c>
      <c r="AA168" s="71">
        <f>'SA8000'!G171</f>
        <v>0</v>
      </c>
      <c r="AB168" s="71" t="e">
        <f t="shared" ref="AB168:BA168" si="159">#REF!</f>
        <v>#REF!</v>
      </c>
      <c r="AC168" s="71" t="e">
        <f t="shared" si="159"/>
        <v>#REF!</v>
      </c>
      <c r="AD168" s="71" t="e">
        <f t="shared" si="159"/>
        <v>#REF!</v>
      </c>
      <c r="AE168" s="71" t="e">
        <f t="shared" si="159"/>
        <v>#REF!</v>
      </c>
      <c r="AF168" s="71" t="e">
        <f t="shared" si="159"/>
        <v>#REF!</v>
      </c>
      <c r="AG168" s="71" t="e">
        <f t="shared" si="159"/>
        <v>#REF!</v>
      </c>
      <c r="AH168" s="71" t="e">
        <f t="shared" si="159"/>
        <v>#REF!</v>
      </c>
      <c r="AI168" s="71" t="e">
        <f t="shared" si="159"/>
        <v>#REF!</v>
      </c>
      <c r="AJ168" s="71" t="e">
        <f t="shared" si="159"/>
        <v>#REF!</v>
      </c>
      <c r="AK168" s="72" t="e">
        <f t="shared" si="159"/>
        <v>#REF!</v>
      </c>
      <c r="AL168" s="71" t="e">
        <f t="shared" si="159"/>
        <v>#REF!</v>
      </c>
      <c r="AM168" s="71" t="e">
        <f t="shared" si="159"/>
        <v>#REF!</v>
      </c>
      <c r="AN168" s="71" t="e">
        <f t="shared" si="159"/>
        <v>#REF!</v>
      </c>
      <c r="AO168" s="71" t="e">
        <f t="shared" si="159"/>
        <v>#REF!</v>
      </c>
      <c r="AP168" s="71" t="e">
        <f t="shared" si="159"/>
        <v>#REF!</v>
      </c>
      <c r="AQ168" s="71" t="e">
        <f t="shared" si="159"/>
        <v>#REF!</v>
      </c>
      <c r="AR168" s="71" t="e">
        <f t="shared" si="159"/>
        <v>#REF!</v>
      </c>
      <c r="AS168" s="71" t="e">
        <f t="shared" si="159"/>
        <v>#REF!</v>
      </c>
      <c r="AT168" s="71" t="e">
        <f t="shared" si="159"/>
        <v>#REF!</v>
      </c>
      <c r="AU168" s="272" t="e">
        <f t="shared" si="159"/>
        <v>#REF!</v>
      </c>
      <c r="AV168" s="71" t="e">
        <f t="shared" si="159"/>
        <v>#REF!</v>
      </c>
      <c r="AW168" s="71" t="e">
        <f t="shared" si="159"/>
        <v>#REF!</v>
      </c>
      <c r="AX168" s="71" t="e">
        <f t="shared" si="159"/>
        <v>#REF!</v>
      </c>
      <c r="AY168" s="71" t="e">
        <f t="shared" si="159"/>
        <v>#REF!</v>
      </c>
      <c r="AZ168" s="71" t="e">
        <f t="shared" si="159"/>
        <v>#REF!</v>
      </c>
      <c r="BA168" s="71" t="e">
        <f t="shared" si="159"/>
        <v>#REF!</v>
      </c>
    </row>
    <row r="169" spans="1:53" ht="15.75" customHeight="1" x14ac:dyDescent="0.25">
      <c r="A169" s="69" t="s">
        <v>320</v>
      </c>
      <c r="B169" s="69" t="s">
        <v>407</v>
      </c>
      <c r="C169" s="70">
        <v>23</v>
      </c>
      <c r="D169" s="78" t="s">
        <v>505</v>
      </c>
      <c r="E169" s="76" t="s">
        <v>506</v>
      </c>
      <c r="F169" s="71">
        <f>'ICMM (Previous assessment)'!F169</f>
        <v>2</v>
      </c>
      <c r="G169" s="271">
        <f>IRMA!F169</f>
        <v>0</v>
      </c>
      <c r="H169" s="71">
        <f>TSM!F169</f>
        <v>0</v>
      </c>
      <c r="I169" s="71">
        <f>LBMA!F169</f>
        <v>0</v>
      </c>
      <c r="J169" s="71" t="str">
        <f>'CDDGMSC (Previous assessment)'!F169</f>
        <v>N/A</v>
      </c>
      <c r="K169" s="71">
        <f>'ITA Tin (Previous assessment)'!F169</f>
        <v>1</v>
      </c>
      <c r="L169" s="71">
        <f>'RMAP Tin &amp; Tantalum (previous a'!F169</f>
        <v>0</v>
      </c>
      <c r="M169" s="71">
        <f>'RMAP Tungsten'!F169</f>
        <v>0</v>
      </c>
      <c r="N169" s="71">
        <f>'RMAP Gold (previous assessment)'!F169</f>
        <v>0</v>
      </c>
      <c r="O169" s="71">
        <f>'RMAP Cobalt'!F169</f>
        <v>0</v>
      </c>
      <c r="P169" s="71">
        <f>'WGC-RGMPs (previous assessment)'!F169</f>
        <v>2</v>
      </c>
      <c r="Q169" s="71">
        <f>IFC!F169</f>
        <v>0</v>
      </c>
      <c r="R169" s="71">
        <f>'RMI ASM Cobalt'!F169</f>
        <v>0</v>
      </c>
      <c r="S169" s="71">
        <f>Fairmined!F169</f>
        <v>0</v>
      </c>
      <c r="T169" s="71">
        <f>'Fairtrade Gold (previous assess'!F169</f>
        <v>0</v>
      </c>
      <c r="U169" s="71">
        <f>'CRAFT 2.0 (Previous assessment)'!F169</f>
        <v>2</v>
      </c>
      <c r="V169" s="71">
        <f>'RMAP Agnostic'!F169</f>
        <v>0</v>
      </c>
      <c r="W169" s="71">
        <f>'RMI ESG (Previous assessment)'!F169</f>
        <v>0</v>
      </c>
      <c r="X169" s="71">
        <f>'ASI (Previous assessment)'!F169</f>
        <v>2</v>
      </c>
      <c r="Y169" s="71">
        <f>'GS4GG (Previous assessment)'!F169</f>
        <v>0</v>
      </c>
      <c r="Z169" s="72">
        <f>ResponsibleSteel!F169</f>
        <v>0</v>
      </c>
      <c r="AA169" s="71">
        <f>'SA8000'!G172</f>
        <v>0</v>
      </c>
      <c r="AB169" s="71" t="e">
        <f t="shared" ref="AB169:BA169" si="160">#REF!</f>
        <v>#REF!</v>
      </c>
      <c r="AC169" s="71" t="e">
        <f t="shared" si="160"/>
        <v>#REF!</v>
      </c>
      <c r="AD169" s="71" t="e">
        <f t="shared" si="160"/>
        <v>#REF!</v>
      </c>
      <c r="AE169" s="71" t="e">
        <f t="shared" si="160"/>
        <v>#REF!</v>
      </c>
      <c r="AF169" s="71" t="e">
        <f t="shared" si="160"/>
        <v>#REF!</v>
      </c>
      <c r="AG169" s="71" t="e">
        <f t="shared" si="160"/>
        <v>#REF!</v>
      </c>
      <c r="AH169" s="71" t="e">
        <f t="shared" si="160"/>
        <v>#REF!</v>
      </c>
      <c r="AI169" s="71" t="e">
        <f t="shared" si="160"/>
        <v>#REF!</v>
      </c>
      <c r="AJ169" s="71" t="e">
        <f t="shared" si="160"/>
        <v>#REF!</v>
      </c>
      <c r="AK169" s="72" t="e">
        <f t="shared" si="160"/>
        <v>#REF!</v>
      </c>
      <c r="AL169" s="71" t="e">
        <f t="shared" si="160"/>
        <v>#REF!</v>
      </c>
      <c r="AM169" s="71" t="e">
        <f t="shared" si="160"/>
        <v>#REF!</v>
      </c>
      <c r="AN169" s="71" t="e">
        <f t="shared" si="160"/>
        <v>#REF!</v>
      </c>
      <c r="AO169" s="71" t="e">
        <f t="shared" si="160"/>
        <v>#REF!</v>
      </c>
      <c r="AP169" s="71" t="e">
        <f t="shared" si="160"/>
        <v>#REF!</v>
      </c>
      <c r="AQ169" s="71" t="e">
        <f t="shared" si="160"/>
        <v>#REF!</v>
      </c>
      <c r="AR169" s="71" t="e">
        <f t="shared" si="160"/>
        <v>#REF!</v>
      </c>
      <c r="AS169" s="71" t="e">
        <f t="shared" si="160"/>
        <v>#REF!</v>
      </c>
      <c r="AT169" s="71" t="e">
        <f t="shared" si="160"/>
        <v>#REF!</v>
      </c>
      <c r="AU169" s="272" t="e">
        <f t="shared" si="160"/>
        <v>#REF!</v>
      </c>
      <c r="AV169" s="71" t="e">
        <f t="shared" si="160"/>
        <v>#REF!</v>
      </c>
      <c r="AW169" s="71" t="e">
        <f t="shared" si="160"/>
        <v>#REF!</v>
      </c>
      <c r="AX169" s="71" t="e">
        <f t="shared" si="160"/>
        <v>#REF!</v>
      </c>
      <c r="AY169" s="71" t="e">
        <f t="shared" si="160"/>
        <v>#REF!</v>
      </c>
      <c r="AZ169" s="71" t="e">
        <f t="shared" si="160"/>
        <v>#REF!</v>
      </c>
      <c r="BA169" s="71" t="e">
        <f t="shared" si="160"/>
        <v>#REF!</v>
      </c>
    </row>
    <row r="170" spans="1:53" ht="15.75" customHeight="1" x14ac:dyDescent="0.25">
      <c r="A170" s="69" t="s">
        <v>320</v>
      </c>
      <c r="B170" s="69" t="s">
        <v>407</v>
      </c>
      <c r="C170" s="70">
        <v>23</v>
      </c>
      <c r="D170" s="78" t="s">
        <v>505</v>
      </c>
      <c r="E170" s="76" t="s">
        <v>507</v>
      </c>
      <c r="F170" s="71">
        <f>'ICMM (Previous assessment)'!F170</f>
        <v>0</v>
      </c>
      <c r="G170" s="271">
        <f>IRMA!F170</f>
        <v>0</v>
      </c>
      <c r="H170" s="71">
        <f>TSM!F170</f>
        <v>0</v>
      </c>
      <c r="I170" s="71">
        <f>LBMA!F170</f>
        <v>0</v>
      </c>
      <c r="J170" s="71">
        <f>'CDDGMSC (Previous assessment)'!F170</f>
        <v>1</v>
      </c>
      <c r="K170" s="71">
        <f>'ITA Tin (Previous assessment)'!F170</f>
        <v>1</v>
      </c>
      <c r="L170" s="71">
        <f>'RMAP Tin &amp; Tantalum (previous a'!F170</f>
        <v>0</v>
      </c>
      <c r="M170" s="71">
        <f>'RMAP Tungsten'!F170</f>
        <v>0</v>
      </c>
      <c r="N170" s="71">
        <f>'RMAP Gold (previous assessment)'!F170</f>
        <v>0</v>
      </c>
      <c r="O170" s="71">
        <f>'RMAP Cobalt'!F170</f>
        <v>0</v>
      </c>
      <c r="P170" s="71">
        <f>'WGC-RGMPs (previous assessment)'!F170</f>
        <v>2</v>
      </c>
      <c r="Q170" s="71">
        <f>IFC!F170</f>
        <v>0</v>
      </c>
      <c r="R170" s="71">
        <f>'RMI ASM Cobalt'!F170</f>
        <v>0</v>
      </c>
      <c r="S170" s="71">
        <f>Fairmined!F170</f>
        <v>0</v>
      </c>
      <c r="T170" s="71">
        <f>'Fairtrade Gold (previous assess'!F170</f>
        <v>0</v>
      </c>
      <c r="U170" s="71">
        <f>'CRAFT 2.0 (Previous assessment)'!F170</f>
        <v>1</v>
      </c>
      <c r="V170" s="71">
        <f>'RMAP Agnostic'!F170</f>
        <v>0</v>
      </c>
      <c r="W170" s="71">
        <f>'RMI ESG (Previous assessment)'!F170</f>
        <v>0</v>
      </c>
      <c r="X170" s="71">
        <f>'ASI (Previous assessment)'!F170</f>
        <v>2</v>
      </c>
      <c r="Y170" s="71">
        <f>'GS4GG (Previous assessment)'!F170</f>
        <v>0</v>
      </c>
      <c r="Z170" s="72">
        <f>ResponsibleSteel!F170</f>
        <v>0</v>
      </c>
      <c r="AA170" s="71">
        <f>'SA8000'!G173</f>
        <v>0</v>
      </c>
      <c r="AB170" s="71" t="e">
        <f t="shared" ref="AB170:BA170" si="161">#REF!</f>
        <v>#REF!</v>
      </c>
      <c r="AC170" s="71" t="e">
        <f t="shared" si="161"/>
        <v>#REF!</v>
      </c>
      <c r="AD170" s="71" t="e">
        <f t="shared" si="161"/>
        <v>#REF!</v>
      </c>
      <c r="AE170" s="71" t="e">
        <f t="shared" si="161"/>
        <v>#REF!</v>
      </c>
      <c r="AF170" s="71" t="e">
        <f t="shared" si="161"/>
        <v>#REF!</v>
      </c>
      <c r="AG170" s="71" t="e">
        <f t="shared" si="161"/>
        <v>#REF!</v>
      </c>
      <c r="AH170" s="71" t="e">
        <f t="shared" si="161"/>
        <v>#REF!</v>
      </c>
      <c r="AI170" s="71" t="e">
        <f t="shared" si="161"/>
        <v>#REF!</v>
      </c>
      <c r="AJ170" s="71" t="e">
        <f t="shared" si="161"/>
        <v>#REF!</v>
      </c>
      <c r="AK170" s="72" t="e">
        <f t="shared" si="161"/>
        <v>#REF!</v>
      </c>
      <c r="AL170" s="71" t="e">
        <f t="shared" si="161"/>
        <v>#REF!</v>
      </c>
      <c r="AM170" s="71" t="e">
        <f t="shared" si="161"/>
        <v>#REF!</v>
      </c>
      <c r="AN170" s="71" t="e">
        <f t="shared" si="161"/>
        <v>#REF!</v>
      </c>
      <c r="AO170" s="71" t="e">
        <f t="shared" si="161"/>
        <v>#REF!</v>
      </c>
      <c r="AP170" s="71" t="e">
        <f t="shared" si="161"/>
        <v>#REF!</v>
      </c>
      <c r="AQ170" s="71" t="e">
        <f t="shared" si="161"/>
        <v>#REF!</v>
      </c>
      <c r="AR170" s="71" t="e">
        <f t="shared" si="161"/>
        <v>#REF!</v>
      </c>
      <c r="AS170" s="71" t="e">
        <f t="shared" si="161"/>
        <v>#REF!</v>
      </c>
      <c r="AT170" s="71" t="e">
        <f t="shared" si="161"/>
        <v>#REF!</v>
      </c>
      <c r="AU170" s="272" t="e">
        <f t="shared" si="161"/>
        <v>#REF!</v>
      </c>
      <c r="AV170" s="71" t="e">
        <f t="shared" si="161"/>
        <v>#REF!</v>
      </c>
      <c r="AW170" s="71" t="e">
        <f t="shared" si="161"/>
        <v>#REF!</v>
      </c>
      <c r="AX170" s="71" t="e">
        <f t="shared" si="161"/>
        <v>#REF!</v>
      </c>
      <c r="AY170" s="71" t="e">
        <f t="shared" si="161"/>
        <v>#REF!</v>
      </c>
      <c r="AZ170" s="71" t="e">
        <f t="shared" si="161"/>
        <v>#REF!</v>
      </c>
      <c r="BA170" s="71" t="e">
        <f t="shared" si="161"/>
        <v>#REF!</v>
      </c>
    </row>
    <row r="171" spans="1:53" ht="15.75" customHeight="1" x14ac:dyDescent="0.25">
      <c r="A171" s="69" t="s">
        <v>320</v>
      </c>
      <c r="B171" s="69" t="s">
        <v>407</v>
      </c>
      <c r="C171" s="70">
        <v>23</v>
      </c>
      <c r="D171" s="78" t="s">
        <v>505</v>
      </c>
      <c r="E171" s="76" t="s">
        <v>508</v>
      </c>
      <c r="F171" s="71">
        <f>'ICMM (Previous assessment)'!F171</f>
        <v>2</v>
      </c>
      <c r="G171" s="271">
        <f>IRMA!F171</f>
        <v>0</v>
      </c>
      <c r="H171" s="71">
        <f>TSM!F171</f>
        <v>0</v>
      </c>
      <c r="I171" s="71">
        <f>LBMA!F171</f>
        <v>0</v>
      </c>
      <c r="J171" s="71">
        <f>'CDDGMSC (Previous assessment)'!F171</f>
        <v>1</v>
      </c>
      <c r="K171" s="71">
        <f>'ITA Tin (Previous assessment)'!F171</f>
        <v>2</v>
      </c>
      <c r="L171" s="71">
        <f>'RMAP Tin &amp; Tantalum (previous a'!F171</f>
        <v>0</v>
      </c>
      <c r="M171" s="71">
        <f>'RMAP Tungsten'!F171</f>
        <v>0</v>
      </c>
      <c r="N171" s="71">
        <f>'RMAP Gold (previous assessment)'!F171</f>
        <v>0</v>
      </c>
      <c r="O171" s="71">
        <f>'RMAP Cobalt'!F171</f>
        <v>0</v>
      </c>
      <c r="P171" s="71">
        <f>'WGC-RGMPs (previous assessment)'!F171</f>
        <v>2</v>
      </c>
      <c r="Q171" s="71">
        <f>IFC!F171</f>
        <v>0</v>
      </c>
      <c r="R171" s="71">
        <f>'RMI ASM Cobalt'!F171</f>
        <v>0</v>
      </c>
      <c r="S171" s="71">
        <f>Fairmined!F171</f>
        <v>0</v>
      </c>
      <c r="T171" s="71">
        <f>'Fairtrade Gold (previous assess'!F171</f>
        <v>0</v>
      </c>
      <c r="U171" s="71">
        <f>'CRAFT 2.0 (Previous assessment)'!F171</f>
        <v>1</v>
      </c>
      <c r="V171" s="71">
        <f>'RMAP Agnostic'!F171</f>
        <v>0</v>
      </c>
      <c r="W171" s="71">
        <f>'RMI ESG (Previous assessment)'!F171</f>
        <v>0</v>
      </c>
      <c r="X171" s="71">
        <f>'ASI (Previous assessment)'!F171</f>
        <v>0</v>
      </c>
      <c r="Y171" s="71">
        <f>'GS4GG (Previous assessment)'!F171</f>
        <v>0</v>
      </c>
      <c r="Z171" s="72">
        <f>ResponsibleSteel!F171</f>
        <v>0</v>
      </c>
      <c r="AA171" s="71">
        <f>'SA8000'!G174</f>
        <v>0</v>
      </c>
      <c r="AB171" s="71" t="e">
        <f t="shared" ref="AB171:BA171" si="162">#REF!</f>
        <v>#REF!</v>
      </c>
      <c r="AC171" s="71" t="e">
        <f t="shared" si="162"/>
        <v>#REF!</v>
      </c>
      <c r="AD171" s="71" t="e">
        <f t="shared" si="162"/>
        <v>#REF!</v>
      </c>
      <c r="AE171" s="71" t="e">
        <f t="shared" si="162"/>
        <v>#REF!</v>
      </c>
      <c r="AF171" s="71" t="e">
        <f t="shared" si="162"/>
        <v>#REF!</v>
      </c>
      <c r="AG171" s="71" t="e">
        <f t="shared" si="162"/>
        <v>#REF!</v>
      </c>
      <c r="AH171" s="71" t="e">
        <f t="shared" si="162"/>
        <v>#REF!</v>
      </c>
      <c r="AI171" s="71" t="e">
        <f t="shared" si="162"/>
        <v>#REF!</v>
      </c>
      <c r="AJ171" s="71" t="e">
        <f t="shared" si="162"/>
        <v>#REF!</v>
      </c>
      <c r="AK171" s="72" t="e">
        <f t="shared" si="162"/>
        <v>#REF!</v>
      </c>
      <c r="AL171" s="71" t="e">
        <f t="shared" si="162"/>
        <v>#REF!</v>
      </c>
      <c r="AM171" s="71" t="e">
        <f t="shared" si="162"/>
        <v>#REF!</v>
      </c>
      <c r="AN171" s="71" t="e">
        <f t="shared" si="162"/>
        <v>#REF!</v>
      </c>
      <c r="AO171" s="71" t="e">
        <f t="shared" si="162"/>
        <v>#REF!</v>
      </c>
      <c r="AP171" s="71" t="e">
        <f t="shared" si="162"/>
        <v>#REF!</v>
      </c>
      <c r="AQ171" s="71" t="e">
        <f t="shared" si="162"/>
        <v>#REF!</v>
      </c>
      <c r="AR171" s="71" t="e">
        <f t="shared" si="162"/>
        <v>#REF!</v>
      </c>
      <c r="AS171" s="71" t="e">
        <f t="shared" si="162"/>
        <v>#REF!</v>
      </c>
      <c r="AT171" s="71" t="e">
        <f t="shared" si="162"/>
        <v>#REF!</v>
      </c>
      <c r="AU171" s="272" t="e">
        <f t="shared" si="162"/>
        <v>#REF!</v>
      </c>
      <c r="AV171" s="71" t="e">
        <f t="shared" si="162"/>
        <v>#REF!</v>
      </c>
      <c r="AW171" s="71" t="e">
        <f t="shared" si="162"/>
        <v>#REF!</v>
      </c>
      <c r="AX171" s="71" t="e">
        <f t="shared" si="162"/>
        <v>#REF!</v>
      </c>
      <c r="AY171" s="71" t="e">
        <f t="shared" si="162"/>
        <v>#REF!</v>
      </c>
      <c r="AZ171" s="71" t="e">
        <f t="shared" si="162"/>
        <v>#REF!</v>
      </c>
      <c r="BA171" s="71" t="e">
        <f t="shared" si="162"/>
        <v>#REF!</v>
      </c>
    </row>
    <row r="172" spans="1:53" ht="15.75" customHeight="1" x14ac:dyDescent="0.25">
      <c r="A172" s="69" t="s">
        <v>320</v>
      </c>
      <c r="B172" s="69" t="s">
        <v>407</v>
      </c>
      <c r="C172" s="70">
        <v>23</v>
      </c>
      <c r="D172" s="78" t="s">
        <v>505</v>
      </c>
      <c r="E172" s="76" t="s">
        <v>509</v>
      </c>
      <c r="F172" s="71">
        <f>'ICMM (Previous assessment)'!F172</f>
        <v>1</v>
      </c>
      <c r="G172" s="271">
        <f>IRMA!F172</f>
        <v>0</v>
      </c>
      <c r="H172" s="71">
        <f>TSM!F172</f>
        <v>0</v>
      </c>
      <c r="I172" s="71">
        <f>LBMA!F172</f>
        <v>0</v>
      </c>
      <c r="J172" s="71" t="str">
        <f>'CDDGMSC (Previous assessment)'!F172</f>
        <v>N/A</v>
      </c>
      <c r="K172" s="71">
        <f>'ITA Tin (Previous assessment)'!F172</f>
        <v>1</v>
      </c>
      <c r="L172" s="71">
        <f>'RMAP Tin &amp; Tantalum (previous a'!F172</f>
        <v>0</v>
      </c>
      <c r="M172" s="71">
        <f>'RMAP Tungsten'!F172</f>
        <v>0</v>
      </c>
      <c r="N172" s="71">
        <f>'RMAP Gold (previous assessment)'!F172</f>
        <v>0</v>
      </c>
      <c r="O172" s="71">
        <f>'RMAP Cobalt'!F172</f>
        <v>0</v>
      </c>
      <c r="P172" s="71">
        <f>'WGC-RGMPs (previous assessment)'!F172</f>
        <v>2</v>
      </c>
      <c r="Q172" s="71">
        <f>IFC!F172</f>
        <v>0</v>
      </c>
      <c r="R172" s="71">
        <f>'RMI ASM Cobalt'!F172</f>
        <v>0</v>
      </c>
      <c r="S172" s="71">
        <f>Fairmined!F172</f>
        <v>0</v>
      </c>
      <c r="T172" s="71">
        <f>'Fairtrade Gold (previous assess'!F172</f>
        <v>0</v>
      </c>
      <c r="U172" s="71">
        <f>'CRAFT 2.0 (Previous assessment)'!F172</f>
        <v>2</v>
      </c>
      <c r="V172" s="71">
        <f>'RMAP Agnostic'!F172</f>
        <v>0</v>
      </c>
      <c r="W172" s="71">
        <f>'RMI ESG (Previous assessment)'!F172</f>
        <v>0</v>
      </c>
      <c r="X172" s="71">
        <f>'ASI (Previous assessment)'!F172</f>
        <v>0</v>
      </c>
      <c r="Y172" s="71">
        <f>'GS4GG (Previous assessment)'!F172</f>
        <v>0</v>
      </c>
      <c r="Z172" s="72">
        <f>ResponsibleSteel!F172</f>
        <v>0</v>
      </c>
      <c r="AA172" s="71">
        <f>'SA8000'!G175</f>
        <v>0</v>
      </c>
      <c r="AB172" s="71" t="e">
        <f t="shared" ref="AB172:BA172" si="163">#REF!</f>
        <v>#REF!</v>
      </c>
      <c r="AC172" s="71" t="e">
        <f t="shared" si="163"/>
        <v>#REF!</v>
      </c>
      <c r="AD172" s="71" t="e">
        <f t="shared" si="163"/>
        <v>#REF!</v>
      </c>
      <c r="AE172" s="71" t="e">
        <f t="shared" si="163"/>
        <v>#REF!</v>
      </c>
      <c r="AF172" s="71" t="e">
        <f t="shared" si="163"/>
        <v>#REF!</v>
      </c>
      <c r="AG172" s="71" t="e">
        <f t="shared" si="163"/>
        <v>#REF!</v>
      </c>
      <c r="AH172" s="71" t="e">
        <f t="shared" si="163"/>
        <v>#REF!</v>
      </c>
      <c r="AI172" s="71" t="e">
        <f t="shared" si="163"/>
        <v>#REF!</v>
      </c>
      <c r="AJ172" s="71" t="e">
        <f t="shared" si="163"/>
        <v>#REF!</v>
      </c>
      <c r="AK172" s="72" t="e">
        <f t="shared" si="163"/>
        <v>#REF!</v>
      </c>
      <c r="AL172" s="71" t="e">
        <f t="shared" si="163"/>
        <v>#REF!</v>
      </c>
      <c r="AM172" s="71" t="e">
        <f t="shared" si="163"/>
        <v>#REF!</v>
      </c>
      <c r="AN172" s="71" t="e">
        <f t="shared" si="163"/>
        <v>#REF!</v>
      </c>
      <c r="AO172" s="71" t="e">
        <f t="shared" si="163"/>
        <v>#REF!</v>
      </c>
      <c r="AP172" s="71" t="e">
        <f t="shared" si="163"/>
        <v>#REF!</v>
      </c>
      <c r="AQ172" s="71" t="e">
        <f t="shared" si="163"/>
        <v>#REF!</v>
      </c>
      <c r="AR172" s="71" t="e">
        <f t="shared" si="163"/>
        <v>#REF!</v>
      </c>
      <c r="AS172" s="71" t="e">
        <f t="shared" si="163"/>
        <v>#REF!</v>
      </c>
      <c r="AT172" s="71" t="e">
        <f t="shared" si="163"/>
        <v>#REF!</v>
      </c>
      <c r="AU172" s="272" t="e">
        <f t="shared" si="163"/>
        <v>#REF!</v>
      </c>
      <c r="AV172" s="71" t="e">
        <f t="shared" si="163"/>
        <v>#REF!</v>
      </c>
      <c r="AW172" s="71" t="e">
        <f t="shared" si="163"/>
        <v>#REF!</v>
      </c>
      <c r="AX172" s="71" t="e">
        <f t="shared" si="163"/>
        <v>#REF!</v>
      </c>
      <c r="AY172" s="71" t="e">
        <f t="shared" si="163"/>
        <v>#REF!</v>
      </c>
      <c r="AZ172" s="71" t="e">
        <f t="shared" si="163"/>
        <v>#REF!</v>
      </c>
      <c r="BA172" s="71" t="e">
        <f t="shared" si="163"/>
        <v>#REF!</v>
      </c>
    </row>
    <row r="173" spans="1:53" ht="15.75" customHeight="1" x14ac:dyDescent="0.25">
      <c r="A173" s="69" t="s">
        <v>320</v>
      </c>
      <c r="B173" s="69" t="s">
        <v>407</v>
      </c>
      <c r="C173" s="70">
        <v>23</v>
      </c>
      <c r="D173" s="78" t="s">
        <v>505</v>
      </c>
      <c r="E173" s="76" t="s">
        <v>510</v>
      </c>
      <c r="F173" s="71">
        <f>'ICMM (Previous assessment)'!F173</f>
        <v>1</v>
      </c>
      <c r="G173" s="271">
        <f>IRMA!F173</f>
        <v>0</v>
      </c>
      <c r="H173" s="71">
        <f>TSM!F173</f>
        <v>0</v>
      </c>
      <c r="I173" s="71">
        <f>LBMA!F173</f>
        <v>0</v>
      </c>
      <c r="J173" s="71">
        <f>'CDDGMSC (Previous assessment)'!F173</f>
        <v>1</v>
      </c>
      <c r="K173" s="71">
        <f>'ITA Tin (Previous assessment)'!F173</f>
        <v>2</v>
      </c>
      <c r="L173" s="71">
        <f>'RMAP Tin &amp; Tantalum (previous a'!F173</f>
        <v>0</v>
      </c>
      <c r="M173" s="71">
        <f>'RMAP Tungsten'!F173</f>
        <v>0</v>
      </c>
      <c r="N173" s="71">
        <f>'RMAP Gold (previous assessment)'!F173</f>
        <v>0</v>
      </c>
      <c r="O173" s="71">
        <f>'RMAP Cobalt'!F173</f>
        <v>0</v>
      </c>
      <c r="P173" s="71">
        <f>'WGC-RGMPs (previous assessment)'!F173</f>
        <v>2</v>
      </c>
      <c r="Q173" s="71">
        <f>IFC!F173</f>
        <v>0</v>
      </c>
      <c r="R173" s="71">
        <f>'RMI ASM Cobalt'!F173</f>
        <v>0</v>
      </c>
      <c r="S173" s="71">
        <f>Fairmined!F173</f>
        <v>0</v>
      </c>
      <c r="T173" s="71">
        <f>'Fairtrade Gold (previous assess'!F173</f>
        <v>0</v>
      </c>
      <c r="U173" s="71">
        <f>'CRAFT 2.0 (Previous assessment)'!F173</f>
        <v>1</v>
      </c>
      <c r="V173" s="71">
        <f>'RMAP Agnostic'!F173</f>
        <v>0</v>
      </c>
      <c r="W173" s="71">
        <f>'RMI ESG (Previous assessment)'!F173</f>
        <v>0</v>
      </c>
      <c r="X173" s="71">
        <f>'ASI (Previous assessment)'!F173</f>
        <v>0</v>
      </c>
      <c r="Y173" s="71">
        <f>'GS4GG (Previous assessment)'!F173</f>
        <v>0</v>
      </c>
      <c r="Z173" s="72">
        <f>ResponsibleSteel!F173</f>
        <v>0</v>
      </c>
      <c r="AA173" s="71">
        <f>'SA8000'!G176</f>
        <v>0</v>
      </c>
      <c r="AB173" s="71" t="e">
        <f t="shared" ref="AB173:BA173" si="164">#REF!</f>
        <v>#REF!</v>
      </c>
      <c r="AC173" s="71" t="e">
        <f t="shared" si="164"/>
        <v>#REF!</v>
      </c>
      <c r="AD173" s="71" t="e">
        <f t="shared" si="164"/>
        <v>#REF!</v>
      </c>
      <c r="AE173" s="71" t="e">
        <f t="shared" si="164"/>
        <v>#REF!</v>
      </c>
      <c r="AF173" s="71" t="e">
        <f t="shared" si="164"/>
        <v>#REF!</v>
      </c>
      <c r="AG173" s="71" t="e">
        <f t="shared" si="164"/>
        <v>#REF!</v>
      </c>
      <c r="AH173" s="71" t="e">
        <f t="shared" si="164"/>
        <v>#REF!</v>
      </c>
      <c r="AI173" s="71" t="e">
        <f t="shared" si="164"/>
        <v>#REF!</v>
      </c>
      <c r="AJ173" s="71" t="e">
        <f t="shared" si="164"/>
        <v>#REF!</v>
      </c>
      <c r="AK173" s="72" t="e">
        <f t="shared" si="164"/>
        <v>#REF!</v>
      </c>
      <c r="AL173" s="71" t="e">
        <f t="shared" si="164"/>
        <v>#REF!</v>
      </c>
      <c r="AM173" s="71" t="e">
        <f t="shared" si="164"/>
        <v>#REF!</v>
      </c>
      <c r="AN173" s="71" t="e">
        <f t="shared" si="164"/>
        <v>#REF!</v>
      </c>
      <c r="AO173" s="71" t="e">
        <f t="shared" si="164"/>
        <v>#REF!</v>
      </c>
      <c r="AP173" s="71" t="e">
        <f t="shared" si="164"/>
        <v>#REF!</v>
      </c>
      <c r="AQ173" s="71" t="e">
        <f t="shared" si="164"/>
        <v>#REF!</v>
      </c>
      <c r="AR173" s="71" t="e">
        <f t="shared" si="164"/>
        <v>#REF!</v>
      </c>
      <c r="AS173" s="71" t="e">
        <f t="shared" si="164"/>
        <v>#REF!</v>
      </c>
      <c r="AT173" s="71" t="e">
        <f t="shared" si="164"/>
        <v>#REF!</v>
      </c>
      <c r="AU173" s="272" t="e">
        <f t="shared" si="164"/>
        <v>#REF!</v>
      </c>
      <c r="AV173" s="71" t="e">
        <f t="shared" si="164"/>
        <v>#REF!</v>
      </c>
      <c r="AW173" s="71" t="e">
        <f t="shared" si="164"/>
        <v>#REF!</v>
      </c>
      <c r="AX173" s="71" t="e">
        <f t="shared" si="164"/>
        <v>#REF!</v>
      </c>
      <c r="AY173" s="71" t="e">
        <f t="shared" si="164"/>
        <v>#REF!</v>
      </c>
      <c r="AZ173" s="71" t="e">
        <f t="shared" si="164"/>
        <v>#REF!</v>
      </c>
      <c r="BA173" s="71" t="e">
        <f t="shared" si="164"/>
        <v>#REF!</v>
      </c>
    </row>
    <row r="174" spans="1:53" ht="15.75" customHeight="1" x14ac:dyDescent="0.25">
      <c r="A174" s="69" t="s">
        <v>320</v>
      </c>
      <c r="B174" s="69" t="s">
        <v>407</v>
      </c>
      <c r="C174" s="70">
        <v>23</v>
      </c>
      <c r="D174" s="78" t="s">
        <v>505</v>
      </c>
      <c r="E174" s="76" t="s">
        <v>511</v>
      </c>
      <c r="F174" s="71">
        <f>'ICMM (Previous assessment)'!F174</f>
        <v>2</v>
      </c>
      <c r="G174" s="271">
        <f>IRMA!F174</f>
        <v>0</v>
      </c>
      <c r="H174" s="71">
        <f>TSM!F174</f>
        <v>0</v>
      </c>
      <c r="I174" s="71">
        <f>LBMA!F174</f>
        <v>0</v>
      </c>
      <c r="J174" s="71">
        <f>'CDDGMSC (Previous assessment)'!F174</f>
        <v>2</v>
      </c>
      <c r="K174" s="71">
        <f>'ITA Tin (Previous assessment)'!F174</f>
        <v>0</v>
      </c>
      <c r="L174" s="71">
        <f>'RMAP Tin &amp; Tantalum (previous a'!F174</f>
        <v>0</v>
      </c>
      <c r="M174" s="71">
        <f>'RMAP Tungsten'!F174</f>
        <v>0</v>
      </c>
      <c r="N174" s="71">
        <f>'RMAP Gold (previous assessment)'!F174</f>
        <v>0</v>
      </c>
      <c r="O174" s="71">
        <f>'RMAP Cobalt'!F174</f>
        <v>0</v>
      </c>
      <c r="P174" s="71">
        <f>'WGC-RGMPs (previous assessment)'!F174</f>
        <v>0</v>
      </c>
      <c r="Q174" s="71">
        <f>IFC!F174</f>
        <v>0</v>
      </c>
      <c r="R174" s="71">
        <f>'RMI ASM Cobalt'!F174</f>
        <v>0</v>
      </c>
      <c r="S174" s="71">
        <f>Fairmined!F174</f>
        <v>0</v>
      </c>
      <c r="T174" s="71">
        <f>'Fairtrade Gold (previous assess'!F174</f>
        <v>0</v>
      </c>
      <c r="U174" s="71">
        <f>'CRAFT 2.0 (Previous assessment)'!F174</f>
        <v>2</v>
      </c>
      <c r="V174" s="71">
        <f>'RMAP Agnostic'!F174</f>
        <v>0</v>
      </c>
      <c r="W174" s="71">
        <f>'RMI ESG (Previous assessment)'!F174</f>
        <v>0</v>
      </c>
      <c r="X174" s="71">
        <f>'ASI (Previous assessment)'!F174</f>
        <v>0</v>
      </c>
      <c r="Y174" s="71">
        <f>'GS4GG (Previous assessment)'!F174</f>
        <v>0</v>
      </c>
      <c r="Z174" s="72">
        <f>ResponsibleSteel!F174</f>
        <v>0</v>
      </c>
      <c r="AA174" s="71">
        <f>'SA8000'!G177</f>
        <v>0</v>
      </c>
      <c r="AB174" s="71" t="e">
        <f t="shared" ref="AB174:BA174" si="165">#REF!</f>
        <v>#REF!</v>
      </c>
      <c r="AC174" s="71" t="e">
        <f t="shared" si="165"/>
        <v>#REF!</v>
      </c>
      <c r="AD174" s="71" t="e">
        <f t="shared" si="165"/>
        <v>#REF!</v>
      </c>
      <c r="AE174" s="71" t="e">
        <f t="shared" si="165"/>
        <v>#REF!</v>
      </c>
      <c r="AF174" s="71" t="e">
        <f t="shared" si="165"/>
        <v>#REF!</v>
      </c>
      <c r="AG174" s="71" t="e">
        <f t="shared" si="165"/>
        <v>#REF!</v>
      </c>
      <c r="AH174" s="71" t="e">
        <f t="shared" si="165"/>
        <v>#REF!</v>
      </c>
      <c r="AI174" s="71" t="e">
        <f t="shared" si="165"/>
        <v>#REF!</v>
      </c>
      <c r="AJ174" s="71" t="e">
        <f t="shared" si="165"/>
        <v>#REF!</v>
      </c>
      <c r="AK174" s="72" t="e">
        <f t="shared" si="165"/>
        <v>#REF!</v>
      </c>
      <c r="AL174" s="71" t="e">
        <f t="shared" si="165"/>
        <v>#REF!</v>
      </c>
      <c r="AM174" s="71" t="e">
        <f t="shared" si="165"/>
        <v>#REF!</v>
      </c>
      <c r="AN174" s="71" t="e">
        <f t="shared" si="165"/>
        <v>#REF!</v>
      </c>
      <c r="AO174" s="71" t="e">
        <f t="shared" si="165"/>
        <v>#REF!</v>
      </c>
      <c r="AP174" s="71" t="e">
        <f t="shared" si="165"/>
        <v>#REF!</v>
      </c>
      <c r="AQ174" s="71" t="e">
        <f t="shared" si="165"/>
        <v>#REF!</v>
      </c>
      <c r="AR174" s="71" t="e">
        <f t="shared" si="165"/>
        <v>#REF!</v>
      </c>
      <c r="AS174" s="71" t="e">
        <f t="shared" si="165"/>
        <v>#REF!</v>
      </c>
      <c r="AT174" s="71" t="e">
        <f t="shared" si="165"/>
        <v>#REF!</v>
      </c>
      <c r="AU174" s="272" t="e">
        <f t="shared" si="165"/>
        <v>#REF!</v>
      </c>
      <c r="AV174" s="71" t="e">
        <f t="shared" si="165"/>
        <v>#REF!</v>
      </c>
      <c r="AW174" s="71" t="e">
        <f t="shared" si="165"/>
        <v>#REF!</v>
      </c>
      <c r="AX174" s="71" t="e">
        <f t="shared" si="165"/>
        <v>#REF!</v>
      </c>
      <c r="AY174" s="71" t="e">
        <f t="shared" si="165"/>
        <v>#REF!</v>
      </c>
      <c r="AZ174" s="71" t="e">
        <f t="shared" si="165"/>
        <v>#REF!</v>
      </c>
      <c r="BA174" s="71" t="e">
        <f t="shared" si="165"/>
        <v>#REF!</v>
      </c>
    </row>
    <row r="175" spans="1:53" ht="15.75" customHeight="1" x14ac:dyDescent="0.25">
      <c r="A175" s="69" t="s">
        <v>320</v>
      </c>
      <c r="B175" s="69" t="s">
        <v>407</v>
      </c>
      <c r="C175" s="70">
        <v>23</v>
      </c>
      <c r="D175" s="78" t="s">
        <v>505</v>
      </c>
      <c r="E175" s="76" t="s">
        <v>512</v>
      </c>
      <c r="F175" s="71">
        <f>'ICMM (Previous assessment)'!F175</f>
        <v>1</v>
      </c>
      <c r="G175" s="271">
        <f>IRMA!F175</f>
        <v>0</v>
      </c>
      <c r="H175" s="71">
        <f>TSM!F175</f>
        <v>0</v>
      </c>
      <c r="I175" s="71">
        <f>LBMA!F175</f>
        <v>0</v>
      </c>
      <c r="J175" s="71">
        <f>'CDDGMSC (Previous assessment)'!F175</f>
        <v>2</v>
      </c>
      <c r="K175" s="71">
        <f>'ITA Tin (Previous assessment)'!F175</f>
        <v>0</v>
      </c>
      <c r="L175" s="71">
        <f>'RMAP Tin &amp; Tantalum (previous a'!F175</f>
        <v>0</v>
      </c>
      <c r="M175" s="71">
        <f>'RMAP Tungsten'!F175</f>
        <v>0</v>
      </c>
      <c r="N175" s="71">
        <f>'RMAP Gold (previous assessment)'!F175</f>
        <v>0</v>
      </c>
      <c r="O175" s="71">
        <f>'RMAP Cobalt'!F175</f>
        <v>0</v>
      </c>
      <c r="P175" s="71">
        <f>'WGC-RGMPs (previous assessment)'!F175</f>
        <v>0</v>
      </c>
      <c r="Q175" s="71">
        <f>IFC!F175</f>
        <v>0</v>
      </c>
      <c r="R175" s="71">
        <f>'RMI ASM Cobalt'!F175</f>
        <v>0</v>
      </c>
      <c r="S175" s="71">
        <f>Fairmined!F175</f>
        <v>0</v>
      </c>
      <c r="T175" s="71">
        <f>'Fairtrade Gold (previous assess'!F175</f>
        <v>0</v>
      </c>
      <c r="U175" s="71">
        <f>'CRAFT 2.0 (Previous assessment)'!F175</f>
        <v>0</v>
      </c>
      <c r="V175" s="71">
        <f>'RMAP Agnostic'!F175</f>
        <v>0</v>
      </c>
      <c r="W175" s="71">
        <f>'RMI ESG (Previous assessment)'!F175</f>
        <v>0</v>
      </c>
      <c r="X175" s="71">
        <f>'ASI (Previous assessment)'!F175</f>
        <v>1</v>
      </c>
      <c r="Y175" s="71">
        <f>'GS4GG (Previous assessment)'!F175</f>
        <v>0</v>
      </c>
      <c r="Z175" s="72">
        <f>ResponsibleSteel!F175</f>
        <v>0</v>
      </c>
      <c r="AA175" s="71">
        <f>'SA8000'!G178</f>
        <v>0</v>
      </c>
      <c r="AB175" s="71" t="e">
        <f t="shared" ref="AB175:BA175" si="166">#REF!</f>
        <v>#REF!</v>
      </c>
      <c r="AC175" s="71" t="e">
        <f t="shared" si="166"/>
        <v>#REF!</v>
      </c>
      <c r="AD175" s="71" t="e">
        <f t="shared" si="166"/>
        <v>#REF!</v>
      </c>
      <c r="AE175" s="71" t="e">
        <f t="shared" si="166"/>
        <v>#REF!</v>
      </c>
      <c r="AF175" s="71" t="e">
        <f t="shared" si="166"/>
        <v>#REF!</v>
      </c>
      <c r="AG175" s="71" t="e">
        <f t="shared" si="166"/>
        <v>#REF!</v>
      </c>
      <c r="AH175" s="71" t="e">
        <f t="shared" si="166"/>
        <v>#REF!</v>
      </c>
      <c r="AI175" s="71" t="e">
        <f t="shared" si="166"/>
        <v>#REF!</v>
      </c>
      <c r="AJ175" s="71" t="e">
        <f t="shared" si="166"/>
        <v>#REF!</v>
      </c>
      <c r="AK175" s="72" t="e">
        <f t="shared" si="166"/>
        <v>#REF!</v>
      </c>
      <c r="AL175" s="71" t="e">
        <f t="shared" si="166"/>
        <v>#REF!</v>
      </c>
      <c r="AM175" s="71" t="e">
        <f t="shared" si="166"/>
        <v>#REF!</v>
      </c>
      <c r="AN175" s="71" t="e">
        <f t="shared" si="166"/>
        <v>#REF!</v>
      </c>
      <c r="AO175" s="71" t="e">
        <f t="shared" si="166"/>
        <v>#REF!</v>
      </c>
      <c r="AP175" s="71" t="e">
        <f t="shared" si="166"/>
        <v>#REF!</v>
      </c>
      <c r="AQ175" s="71" t="e">
        <f t="shared" si="166"/>
        <v>#REF!</v>
      </c>
      <c r="AR175" s="71" t="e">
        <f t="shared" si="166"/>
        <v>#REF!</v>
      </c>
      <c r="AS175" s="71" t="e">
        <f t="shared" si="166"/>
        <v>#REF!</v>
      </c>
      <c r="AT175" s="71" t="e">
        <f t="shared" si="166"/>
        <v>#REF!</v>
      </c>
      <c r="AU175" s="272" t="e">
        <f t="shared" si="166"/>
        <v>#REF!</v>
      </c>
      <c r="AV175" s="71" t="e">
        <f t="shared" si="166"/>
        <v>#REF!</v>
      </c>
      <c r="AW175" s="71" t="e">
        <f t="shared" si="166"/>
        <v>#REF!</v>
      </c>
      <c r="AX175" s="71" t="e">
        <f t="shared" si="166"/>
        <v>#REF!</v>
      </c>
      <c r="AY175" s="71" t="e">
        <f t="shared" si="166"/>
        <v>#REF!</v>
      </c>
      <c r="AZ175" s="71" t="e">
        <f t="shared" si="166"/>
        <v>#REF!</v>
      </c>
      <c r="BA175" s="71" t="e">
        <f t="shared" si="166"/>
        <v>#REF!</v>
      </c>
    </row>
    <row r="176" spans="1:53" ht="15.75" customHeight="1" x14ac:dyDescent="0.25">
      <c r="A176" s="69" t="s">
        <v>320</v>
      </c>
      <c r="B176" s="69" t="s">
        <v>407</v>
      </c>
      <c r="C176" s="70">
        <v>24</v>
      </c>
      <c r="D176" s="78" t="s">
        <v>513</v>
      </c>
      <c r="E176" s="76" t="s">
        <v>514</v>
      </c>
      <c r="F176" s="71">
        <f>'ICMM (Previous assessment)'!F176</f>
        <v>2</v>
      </c>
      <c r="G176" s="271">
        <f>IRMA!F176</f>
        <v>0</v>
      </c>
      <c r="H176" s="71">
        <f>TSM!F176</f>
        <v>0</v>
      </c>
      <c r="I176" s="71">
        <f>LBMA!F176</f>
        <v>0</v>
      </c>
      <c r="J176" s="71" t="str">
        <f>'CDDGMSC (Previous assessment)'!F176</f>
        <v>N/A</v>
      </c>
      <c r="K176" s="71">
        <f>'ITA Tin (Previous assessment)'!F176</f>
        <v>2</v>
      </c>
      <c r="L176" s="71">
        <f>'RMAP Tin &amp; Tantalum (previous a'!F176</f>
        <v>0</v>
      </c>
      <c r="M176" s="71">
        <f>'RMAP Tungsten'!F176</f>
        <v>0</v>
      </c>
      <c r="N176" s="71">
        <f>'RMAP Gold (previous assessment)'!F176</f>
        <v>0</v>
      </c>
      <c r="O176" s="71">
        <f>'RMAP Cobalt'!F176</f>
        <v>0</v>
      </c>
      <c r="P176" s="71">
        <f>'WGC-RGMPs (previous assessment)'!F176</f>
        <v>2</v>
      </c>
      <c r="Q176" s="71">
        <f>IFC!F176</f>
        <v>0</v>
      </c>
      <c r="R176" s="71">
        <f>'RMI ASM Cobalt'!F176</f>
        <v>0</v>
      </c>
      <c r="S176" s="71">
        <f>Fairmined!F176</f>
        <v>0</v>
      </c>
      <c r="T176" s="71">
        <f>'Fairtrade Gold (previous assess'!F176</f>
        <v>0</v>
      </c>
      <c r="U176" s="71">
        <f>'CRAFT 2.0 (Previous assessment)'!F176</f>
        <v>2</v>
      </c>
      <c r="V176" s="71">
        <f>'RMAP Agnostic'!F176</f>
        <v>0</v>
      </c>
      <c r="W176" s="71">
        <f>'RMI ESG (Previous assessment)'!F176</f>
        <v>0</v>
      </c>
      <c r="X176" s="71">
        <f>'ASI (Previous assessment)'!F176</f>
        <v>2</v>
      </c>
      <c r="Y176" s="71">
        <f>'GS4GG (Previous assessment)'!F176</f>
        <v>0</v>
      </c>
      <c r="Z176" s="72">
        <f>ResponsibleSteel!F176</f>
        <v>0</v>
      </c>
      <c r="AA176" s="71">
        <f>'SA8000'!G179</f>
        <v>0</v>
      </c>
      <c r="AB176" s="71" t="e">
        <f t="shared" ref="AB176:BA176" si="167">#REF!</f>
        <v>#REF!</v>
      </c>
      <c r="AC176" s="71" t="e">
        <f t="shared" si="167"/>
        <v>#REF!</v>
      </c>
      <c r="AD176" s="71" t="e">
        <f t="shared" si="167"/>
        <v>#REF!</v>
      </c>
      <c r="AE176" s="71" t="e">
        <f t="shared" si="167"/>
        <v>#REF!</v>
      </c>
      <c r="AF176" s="71" t="e">
        <f t="shared" si="167"/>
        <v>#REF!</v>
      </c>
      <c r="AG176" s="71" t="e">
        <f t="shared" si="167"/>
        <v>#REF!</v>
      </c>
      <c r="AH176" s="71" t="e">
        <f t="shared" si="167"/>
        <v>#REF!</v>
      </c>
      <c r="AI176" s="71" t="e">
        <f t="shared" si="167"/>
        <v>#REF!</v>
      </c>
      <c r="AJ176" s="71" t="e">
        <f t="shared" si="167"/>
        <v>#REF!</v>
      </c>
      <c r="AK176" s="72" t="e">
        <f t="shared" si="167"/>
        <v>#REF!</v>
      </c>
      <c r="AL176" s="71" t="e">
        <f t="shared" si="167"/>
        <v>#REF!</v>
      </c>
      <c r="AM176" s="71" t="e">
        <f t="shared" si="167"/>
        <v>#REF!</v>
      </c>
      <c r="AN176" s="71" t="e">
        <f t="shared" si="167"/>
        <v>#REF!</v>
      </c>
      <c r="AO176" s="71" t="e">
        <f t="shared" si="167"/>
        <v>#REF!</v>
      </c>
      <c r="AP176" s="71" t="e">
        <f t="shared" si="167"/>
        <v>#REF!</v>
      </c>
      <c r="AQ176" s="71" t="e">
        <f t="shared" si="167"/>
        <v>#REF!</v>
      </c>
      <c r="AR176" s="71" t="e">
        <f t="shared" si="167"/>
        <v>#REF!</v>
      </c>
      <c r="AS176" s="71" t="e">
        <f t="shared" si="167"/>
        <v>#REF!</v>
      </c>
      <c r="AT176" s="71" t="e">
        <f t="shared" si="167"/>
        <v>#REF!</v>
      </c>
      <c r="AU176" s="272" t="e">
        <f t="shared" si="167"/>
        <v>#REF!</v>
      </c>
      <c r="AV176" s="71" t="e">
        <f t="shared" si="167"/>
        <v>#REF!</v>
      </c>
      <c r="AW176" s="71" t="e">
        <f t="shared" si="167"/>
        <v>#REF!</v>
      </c>
      <c r="AX176" s="71" t="e">
        <f t="shared" si="167"/>
        <v>#REF!</v>
      </c>
      <c r="AY176" s="71" t="e">
        <f t="shared" si="167"/>
        <v>#REF!</v>
      </c>
      <c r="AZ176" s="71" t="e">
        <f t="shared" si="167"/>
        <v>#REF!</v>
      </c>
      <c r="BA176" s="71" t="e">
        <f t="shared" si="167"/>
        <v>#REF!</v>
      </c>
    </row>
    <row r="177" spans="1:53" ht="15.75" customHeight="1" x14ac:dyDescent="0.25">
      <c r="A177" s="69" t="s">
        <v>320</v>
      </c>
      <c r="B177" s="69" t="s">
        <v>407</v>
      </c>
      <c r="C177" s="70">
        <v>24</v>
      </c>
      <c r="D177" s="78" t="s">
        <v>513</v>
      </c>
      <c r="E177" s="76" t="s">
        <v>515</v>
      </c>
      <c r="F177" s="71">
        <f>'ICMM (Previous assessment)'!F177</f>
        <v>2</v>
      </c>
      <c r="G177" s="271">
        <f>IRMA!F177</f>
        <v>0</v>
      </c>
      <c r="H177" s="71">
        <f>TSM!F177</f>
        <v>0</v>
      </c>
      <c r="I177" s="71">
        <f>LBMA!F177</f>
        <v>0</v>
      </c>
      <c r="J177" s="71" t="str">
        <f>'CDDGMSC (Previous assessment)'!F177</f>
        <v>N/A</v>
      </c>
      <c r="K177" s="71">
        <f>'ITA Tin (Previous assessment)'!F177</f>
        <v>2</v>
      </c>
      <c r="L177" s="71">
        <f>'RMAP Tin &amp; Tantalum (previous a'!F177</f>
        <v>0</v>
      </c>
      <c r="M177" s="71">
        <f>'RMAP Tungsten'!F177</f>
        <v>0</v>
      </c>
      <c r="N177" s="71">
        <f>'RMAP Gold (previous assessment)'!F177</f>
        <v>0</v>
      </c>
      <c r="O177" s="71">
        <f>'RMAP Cobalt'!F177</f>
        <v>0</v>
      </c>
      <c r="P177" s="71">
        <f>'WGC-RGMPs (previous assessment)'!F177</f>
        <v>2</v>
      </c>
      <c r="Q177" s="71">
        <f>IFC!F177</f>
        <v>0</v>
      </c>
      <c r="R177" s="71">
        <f>'RMI ASM Cobalt'!F177</f>
        <v>0</v>
      </c>
      <c r="S177" s="71">
        <f>Fairmined!F177</f>
        <v>0</v>
      </c>
      <c r="T177" s="71">
        <f>'Fairtrade Gold (previous assess'!F177</f>
        <v>0</v>
      </c>
      <c r="U177" s="71">
        <f>'CRAFT 2.0 (Previous assessment)'!F177</f>
        <v>2</v>
      </c>
      <c r="V177" s="71">
        <f>'RMAP Agnostic'!F177</f>
        <v>0</v>
      </c>
      <c r="W177" s="71">
        <f>'RMI ESG (Previous assessment)'!F177</f>
        <v>0</v>
      </c>
      <c r="X177" s="71" t="e">
        <f>#REF!</f>
        <v>#REF!</v>
      </c>
      <c r="Y177" s="71">
        <f>'GS4GG (Previous assessment)'!F177</f>
        <v>0</v>
      </c>
      <c r="Z177" s="72">
        <f>ResponsibleSteel!F177</f>
        <v>0</v>
      </c>
      <c r="AA177" s="71">
        <f>'SA8000'!G180</f>
        <v>0</v>
      </c>
      <c r="AB177" s="71" t="e">
        <f t="shared" ref="AB177:BA177" si="168">#REF!</f>
        <v>#REF!</v>
      </c>
      <c r="AC177" s="71" t="e">
        <f t="shared" si="168"/>
        <v>#REF!</v>
      </c>
      <c r="AD177" s="71" t="e">
        <f t="shared" si="168"/>
        <v>#REF!</v>
      </c>
      <c r="AE177" s="71" t="e">
        <f t="shared" si="168"/>
        <v>#REF!</v>
      </c>
      <c r="AF177" s="71" t="e">
        <f t="shared" si="168"/>
        <v>#REF!</v>
      </c>
      <c r="AG177" s="71" t="e">
        <f t="shared" si="168"/>
        <v>#REF!</v>
      </c>
      <c r="AH177" s="71" t="e">
        <f t="shared" si="168"/>
        <v>#REF!</v>
      </c>
      <c r="AI177" s="71" t="e">
        <f t="shared" si="168"/>
        <v>#REF!</v>
      </c>
      <c r="AJ177" s="71" t="e">
        <f t="shared" si="168"/>
        <v>#REF!</v>
      </c>
      <c r="AK177" s="72" t="e">
        <f t="shared" si="168"/>
        <v>#REF!</v>
      </c>
      <c r="AL177" s="71" t="e">
        <f t="shared" si="168"/>
        <v>#REF!</v>
      </c>
      <c r="AM177" s="71" t="e">
        <f t="shared" si="168"/>
        <v>#REF!</v>
      </c>
      <c r="AN177" s="71" t="e">
        <f t="shared" si="168"/>
        <v>#REF!</v>
      </c>
      <c r="AO177" s="71" t="e">
        <f t="shared" si="168"/>
        <v>#REF!</v>
      </c>
      <c r="AP177" s="71" t="e">
        <f t="shared" si="168"/>
        <v>#REF!</v>
      </c>
      <c r="AQ177" s="71" t="e">
        <f t="shared" si="168"/>
        <v>#REF!</v>
      </c>
      <c r="AR177" s="71" t="e">
        <f t="shared" si="168"/>
        <v>#REF!</v>
      </c>
      <c r="AS177" s="71" t="e">
        <f t="shared" si="168"/>
        <v>#REF!</v>
      </c>
      <c r="AT177" s="71" t="e">
        <f t="shared" si="168"/>
        <v>#REF!</v>
      </c>
      <c r="AU177" s="272" t="e">
        <f t="shared" si="168"/>
        <v>#REF!</v>
      </c>
      <c r="AV177" s="71" t="e">
        <f t="shared" si="168"/>
        <v>#REF!</v>
      </c>
      <c r="AW177" s="71" t="e">
        <f t="shared" si="168"/>
        <v>#REF!</v>
      </c>
      <c r="AX177" s="71" t="e">
        <f t="shared" si="168"/>
        <v>#REF!</v>
      </c>
      <c r="AY177" s="71" t="e">
        <f t="shared" si="168"/>
        <v>#REF!</v>
      </c>
      <c r="AZ177" s="71" t="e">
        <f t="shared" si="168"/>
        <v>#REF!</v>
      </c>
      <c r="BA177" s="71" t="e">
        <f t="shared" si="168"/>
        <v>#REF!</v>
      </c>
    </row>
    <row r="178" spans="1:53" ht="15.75" customHeight="1" x14ac:dyDescent="0.25">
      <c r="A178" s="69" t="s">
        <v>320</v>
      </c>
      <c r="B178" s="69" t="s">
        <v>407</v>
      </c>
      <c r="C178" s="70">
        <v>24</v>
      </c>
      <c r="D178" s="78" t="s">
        <v>513</v>
      </c>
      <c r="E178" s="76" t="s">
        <v>516</v>
      </c>
      <c r="F178" s="71">
        <f>'ICMM (Previous assessment)'!F178</f>
        <v>0</v>
      </c>
      <c r="G178" s="271">
        <f>IRMA!F178</f>
        <v>0</v>
      </c>
      <c r="H178" s="71">
        <f>TSM!F178</f>
        <v>0</v>
      </c>
      <c r="I178" s="71">
        <f>LBMA!F178</f>
        <v>0</v>
      </c>
      <c r="J178" s="71">
        <f>'CDDGMSC (Previous assessment)'!F178</f>
        <v>1</v>
      </c>
      <c r="K178" s="71">
        <f>'ITA Tin (Previous assessment)'!F178</f>
        <v>0</v>
      </c>
      <c r="L178" s="71">
        <f>'RMAP Tin &amp; Tantalum (previous a'!F178</f>
        <v>0</v>
      </c>
      <c r="M178" s="71">
        <f>'RMAP Tungsten'!F178</f>
        <v>0</v>
      </c>
      <c r="N178" s="71">
        <f>'RMAP Gold (previous assessment)'!F178</f>
        <v>0</v>
      </c>
      <c r="O178" s="71">
        <f>'RMAP Cobalt'!F178</f>
        <v>0</v>
      </c>
      <c r="P178" s="71">
        <f>'WGC-RGMPs (previous assessment)'!F178</f>
        <v>2</v>
      </c>
      <c r="Q178" s="71">
        <f>IFC!F178</f>
        <v>0</v>
      </c>
      <c r="R178" s="71">
        <f>'RMI ASM Cobalt'!F178</f>
        <v>0</v>
      </c>
      <c r="S178" s="71">
        <f>Fairmined!F178</f>
        <v>0</v>
      </c>
      <c r="T178" s="71">
        <f>'Fairtrade Gold (previous assess'!F178</f>
        <v>0</v>
      </c>
      <c r="U178" s="71">
        <f>'CRAFT 2.0 (Previous assessment)'!F178</f>
        <v>0</v>
      </c>
      <c r="V178" s="71">
        <f>'RMAP Agnostic'!F178</f>
        <v>0</v>
      </c>
      <c r="W178" s="71">
        <f>'RMI ESG (Previous assessment)'!F178</f>
        <v>0</v>
      </c>
      <c r="X178" s="71">
        <f>'ASI (Previous assessment)'!F177</f>
        <v>2</v>
      </c>
      <c r="Y178" s="71">
        <f>'GS4GG (Previous assessment)'!F178</f>
        <v>0</v>
      </c>
      <c r="Z178" s="72">
        <f>ResponsibleSteel!F178</f>
        <v>0</v>
      </c>
      <c r="AA178" s="71">
        <f>'SA8000'!G181</f>
        <v>0</v>
      </c>
      <c r="AB178" s="71" t="e">
        <f t="shared" ref="AB178:BA178" si="169">#REF!</f>
        <v>#REF!</v>
      </c>
      <c r="AC178" s="71" t="e">
        <f t="shared" si="169"/>
        <v>#REF!</v>
      </c>
      <c r="AD178" s="71" t="e">
        <f t="shared" si="169"/>
        <v>#REF!</v>
      </c>
      <c r="AE178" s="71" t="e">
        <f t="shared" si="169"/>
        <v>#REF!</v>
      </c>
      <c r="AF178" s="71" t="e">
        <f t="shared" si="169"/>
        <v>#REF!</v>
      </c>
      <c r="AG178" s="71" t="e">
        <f t="shared" si="169"/>
        <v>#REF!</v>
      </c>
      <c r="AH178" s="71" t="e">
        <f t="shared" si="169"/>
        <v>#REF!</v>
      </c>
      <c r="AI178" s="71" t="e">
        <f t="shared" si="169"/>
        <v>#REF!</v>
      </c>
      <c r="AJ178" s="71" t="e">
        <f t="shared" si="169"/>
        <v>#REF!</v>
      </c>
      <c r="AK178" s="72" t="e">
        <f t="shared" si="169"/>
        <v>#REF!</v>
      </c>
      <c r="AL178" s="71" t="e">
        <f t="shared" si="169"/>
        <v>#REF!</v>
      </c>
      <c r="AM178" s="71" t="e">
        <f t="shared" si="169"/>
        <v>#REF!</v>
      </c>
      <c r="AN178" s="71" t="e">
        <f t="shared" si="169"/>
        <v>#REF!</v>
      </c>
      <c r="AO178" s="71" t="e">
        <f t="shared" si="169"/>
        <v>#REF!</v>
      </c>
      <c r="AP178" s="71" t="e">
        <f t="shared" si="169"/>
        <v>#REF!</v>
      </c>
      <c r="AQ178" s="71" t="e">
        <f t="shared" si="169"/>
        <v>#REF!</v>
      </c>
      <c r="AR178" s="71" t="e">
        <f t="shared" si="169"/>
        <v>#REF!</v>
      </c>
      <c r="AS178" s="71" t="e">
        <f t="shared" si="169"/>
        <v>#REF!</v>
      </c>
      <c r="AT178" s="71" t="e">
        <f t="shared" si="169"/>
        <v>#REF!</v>
      </c>
      <c r="AU178" s="272" t="e">
        <f t="shared" si="169"/>
        <v>#REF!</v>
      </c>
      <c r="AV178" s="71" t="e">
        <f t="shared" si="169"/>
        <v>#REF!</v>
      </c>
      <c r="AW178" s="71" t="e">
        <f t="shared" si="169"/>
        <v>#REF!</v>
      </c>
      <c r="AX178" s="71" t="e">
        <f t="shared" si="169"/>
        <v>#REF!</v>
      </c>
      <c r="AY178" s="71" t="e">
        <f t="shared" si="169"/>
        <v>#REF!</v>
      </c>
      <c r="AZ178" s="71" t="e">
        <f t="shared" si="169"/>
        <v>#REF!</v>
      </c>
      <c r="BA178" s="71" t="e">
        <f t="shared" si="169"/>
        <v>#REF!</v>
      </c>
    </row>
    <row r="179" spans="1:53" ht="15.75" customHeight="1" x14ac:dyDescent="0.25">
      <c r="A179" s="69" t="s">
        <v>320</v>
      </c>
      <c r="B179" s="69" t="s">
        <v>407</v>
      </c>
      <c r="C179" s="70">
        <v>24</v>
      </c>
      <c r="D179" s="78" t="s">
        <v>513</v>
      </c>
      <c r="E179" s="76" t="s">
        <v>517</v>
      </c>
      <c r="F179" s="71">
        <f>'ICMM (Previous assessment)'!F179</f>
        <v>0</v>
      </c>
      <c r="G179" s="271">
        <f>IRMA!F179</f>
        <v>0</v>
      </c>
      <c r="H179" s="71">
        <f>TSM!F179</f>
        <v>0</v>
      </c>
      <c r="I179" s="71">
        <f>LBMA!F179</f>
        <v>0</v>
      </c>
      <c r="J179" s="71">
        <f>'CDDGMSC (Previous assessment)'!F179</f>
        <v>1</v>
      </c>
      <c r="K179" s="71">
        <f>'ITA Tin (Previous assessment)'!F179</f>
        <v>0</v>
      </c>
      <c r="L179" s="71">
        <f>'RMAP Tin &amp; Tantalum (previous a'!F179</f>
        <v>0</v>
      </c>
      <c r="M179" s="71">
        <f>'RMAP Tungsten'!F179</f>
        <v>0</v>
      </c>
      <c r="N179" s="71">
        <f>'RMAP Gold (previous assessment)'!F179</f>
        <v>0</v>
      </c>
      <c r="O179" s="71">
        <f>'RMAP Cobalt'!F179</f>
        <v>0</v>
      </c>
      <c r="P179" s="71">
        <f>'WGC-RGMPs (previous assessment)'!F179</f>
        <v>0</v>
      </c>
      <c r="Q179" s="71">
        <f>IFC!F179</f>
        <v>0</v>
      </c>
      <c r="R179" s="71">
        <f>'RMI ASM Cobalt'!F179</f>
        <v>0</v>
      </c>
      <c r="S179" s="71">
        <f>Fairmined!F179</f>
        <v>0</v>
      </c>
      <c r="T179" s="71">
        <f>'Fairtrade Gold (previous assess'!F179</f>
        <v>0</v>
      </c>
      <c r="U179" s="71">
        <f>'CRAFT 2.0 (Previous assessment)'!F179</f>
        <v>0</v>
      </c>
      <c r="V179" s="71">
        <f>'RMAP Agnostic'!F179</f>
        <v>0</v>
      </c>
      <c r="W179" s="71">
        <f>'RMI ESG (Previous assessment)'!F179</f>
        <v>0</v>
      </c>
      <c r="X179" s="71">
        <f>'ASI (Previous assessment)'!F179</f>
        <v>2</v>
      </c>
      <c r="Y179" s="71">
        <f>'GS4GG (Previous assessment)'!F179</f>
        <v>0</v>
      </c>
      <c r="Z179" s="72">
        <f>ResponsibleSteel!F179</f>
        <v>0</v>
      </c>
      <c r="AA179" s="71">
        <f>'SA8000'!G182</f>
        <v>0</v>
      </c>
      <c r="AB179" s="71" t="e">
        <f t="shared" ref="AB179:BA179" si="170">#REF!</f>
        <v>#REF!</v>
      </c>
      <c r="AC179" s="71" t="e">
        <f t="shared" si="170"/>
        <v>#REF!</v>
      </c>
      <c r="AD179" s="71" t="e">
        <f t="shared" si="170"/>
        <v>#REF!</v>
      </c>
      <c r="AE179" s="71" t="e">
        <f t="shared" si="170"/>
        <v>#REF!</v>
      </c>
      <c r="AF179" s="71" t="e">
        <f t="shared" si="170"/>
        <v>#REF!</v>
      </c>
      <c r="AG179" s="71" t="e">
        <f t="shared" si="170"/>
        <v>#REF!</v>
      </c>
      <c r="AH179" s="71" t="e">
        <f t="shared" si="170"/>
        <v>#REF!</v>
      </c>
      <c r="AI179" s="71" t="e">
        <f t="shared" si="170"/>
        <v>#REF!</v>
      </c>
      <c r="AJ179" s="71" t="e">
        <f t="shared" si="170"/>
        <v>#REF!</v>
      </c>
      <c r="AK179" s="72" t="e">
        <f t="shared" si="170"/>
        <v>#REF!</v>
      </c>
      <c r="AL179" s="71" t="e">
        <f t="shared" si="170"/>
        <v>#REF!</v>
      </c>
      <c r="AM179" s="71" t="e">
        <f t="shared" si="170"/>
        <v>#REF!</v>
      </c>
      <c r="AN179" s="71" t="e">
        <f t="shared" si="170"/>
        <v>#REF!</v>
      </c>
      <c r="AO179" s="71" t="e">
        <f t="shared" si="170"/>
        <v>#REF!</v>
      </c>
      <c r="AP179" s="71" t="e">
        <f t="shared" si="170"/>
        <v>#REF!</v>
      </c>
      <c r="AQ179" s="71" t="e">
        <f t="shared" si="170"/>
        <v>#REF!</v>
      </c>
      <c r="AR179" s="71" t="e">
        <f t="shared" si="170"/>
        <v>#REF!</v>
      </c>
      <c r="AS179" s="71" t="e">
        <f t="shared" si="170"/>
        <v>#REF!</v>
      </c>
      <c r="AT179" s="71" t="e">
        <f t="shared" si="170"/>
        <v>#REF!</v>
      </c>
      <c r="AU179" s="272" t="e">
        <f t="shared" si="170"/>
        <v>#REF!</v>
      </c>
      <c r="AV179" s="71" t="e">
        <f t="shared" si="170"/>
        <v>#REF!</v>
      </c>
      <c r="AW179" s="71" t="e">
        <f t="shared" si="170"/>
        <v>#REF!</v>
      </c>
      <c r="AX179" s="71" t="e">
        <f t="shared" si="170"/>
        <v>#REF!</v>
      </c>
      <c r="AY179" s="71" t="e">
        <f t="shared" si="170"/>
        <v>#REF!</v>
      </c>
      <c r="AZ179" s="71" t="e">
        <f t="shared" si="170"/>
        <v>#REF!</v>
      </c>
      <c r="BA179" s="71" t="e">
        <f t="shared" si="170"/>
        <v>#REF!</v>
      </c>
    </row>
    <row r="180" spans="1:53" ht="15.75" customHeight="1" x14ac:dyDescent="0.25">
      <c r="A180" s="69" t="s">
        <v>320</v>
      </c>
      <c r="B180" s="69" t="s">
        <v>407</v>
      </c>
      <c r="C180" s="70">
        <v>24</v>
      </c>
      <c r="D180" s="78" t="s">
        <v>513</v>
      </c>
      <c r="E180" s="76" t="s">
        <v>518</v>
      </c>
      <c r="F180" s="71">
        <f>'ICMM (Previous assessment)'!F180</f>
        <v>1</v>
      </c>
      <c r="G180" s="271">
        <f>IRMA!F180</f>
        <v>0</v>
      </c>
      <c r="H180" s="71">
        <f>TSM!F180</f>
        <v>0</v>
      </c>
      <c r="I180" s="71">
        <f>LBMA!F180</f>
        <v>0</v>
      </c>
      <c r="J180" s="71" t="str">
        <f>'CDDGMSC (Previous assessment)'!F180</f>
        <v>N/A</v>
      </c>
      <c r="K180" s="71">
        <f>'ITA Tin (Previous assessment)'!F180</f>
        <v>0</v>
      </c>
      <c r="L180" s="71">
        <f>'RMAP Tin &amp; Tantalum (previous a'!F180</f>
        <v>0</v>
      </c>
      <c r="M180" s="71">
        <f>'RMAP Tungsten'!F180</f>
        <v>0</v>
      </c>
      <c r="N180" s="71">
        <f>'RMAP Gold (previous assessment)'!F180</f>
        <v>0</v>
      </c>
      <c r="O180" s="71">
        <f>'RMAP Cobalt'!F180</f>
        <v>0</v>
      </c>
      <c r="P180" s="71">
        <f>'WGC-RGMPs (previous assessment)'!F180</f>
        <v>0</v>
      </c>
      <c r="Q180" s="71">
        <f>IFC!F180</f>
        <v>0</v>
      </c>
      <c r="R180" s="71">
        <f>'RMI ASM Cobalt'!F180</f>
        <v>0</v>
      </c>
      <c r="S180" s="71">
        <f>Fairmined!F180</f>
        <v>0</v>
      </c>
      <c r="T180" s="71">
        <f>'Fairtrade Gold (previous assess'!F180</f>
        <v>0</v>
      </c>
      <c r="U180" s="71">
        <f>'CRAFT 2.0 (Previous assessment)'!F180</f>
        <v>0</v>
      </c>
      <c r="V180" s="71">
        <f>'RMAP Agnostic'!F180</f>
        <v>0</v>
      </c>
      <c r="W180" s="71">
        <f>'RMI ESG (Previous assessment)'!F180</f>
        <v>0</v>
      </c>
      <c r="X180" s="71">
        <f>'ASI (Previous assessment)'!F180</f>
        <v>2</v>
      </c>
      <c r="Y180" s="71">
        <f>'GS4GG (Previous assessment)'!F180</f>
        <v>0</v>
      </c>
      <c r="Z180" s="72">
        <f>ResponsibleSteel!F180</f>
        <v>0</v>
      </c>
      <c r="AA180" s="71">
        <f>'SA8000'!G183</f>
        <v>0</v>
      </c>
      <c r="AB180" s="71" t="e">
        <f t="shared" ref="AB180:BA180" si="171">#REF!</f>
        <v>#REF!</v>
      </c>
      <c r="AC180" s="71" t="e">
        <f t="shared" si="171"/>
        <v>#REF!</v>
      </c>
      <c r="AD180" s="71" t="e">
        <f t="shared" si="171"/>
        <v>#REF!</v>
      </c>
      <c r="AE180" s="71" t="e">
        <f t="shared" si="171"/>
        <v>#REF!</v>
      </c>
      <c r="AF180" s="71" t="e">
        <f t="shared" si="171"/>
        <v>#REF!</v>
      </c>
      <c r="AG180" s="71" t="e">
        <f t="shared" si="171"/>
        <v>#REF!</v>
      </c>
      <c r="AH180" s="71" t="e">
        <f t="shared" si="171"/>
        <v>#REF!</v>
      </c>
      <c r="AI180" s="71" t="e">
        <f t="shared" si="171"/>
        <v>#REF!</v>
      </c>
      <c r="AJ180" s="71" t="e">
        <f t="shared" si="171"/>
        <v>#REF!</v>
      </c>
      <c r="AK180" s="72" t="e">
        <f t="shared" si="171"/>
        <v>#REF!</v>
      </c>
      <c r="AL180" s="71" t="e">
        <f t="shared" si="171"/>
        <v>#REF!</v>
      </c>
      <c r="AM180" s="71" t="e">
        <f t="shared" si="171"/>
        <v>#REF!</v>
      </c>
      <c r="AN180" s="71" t="e">
        <f t="shared" si="171"/>
        <v>#REF!</v>
      </c>
      <c r="AO180" s="71" t="e">
        <f t="shared" si="171"/>
        <v>#REF!</v>
      </c>
      <c r="AP180" s="71" t="e">
        <f t="shared" si="171"/>
        <v>#REF!</v>
      </c>
      <c r="AQ180" s="71" t="e">
        <f t="shared" si="171"/>
        <v>#REF!</v>
      </c>
      <c r="AR180" s="71" t="e">
        <f t="shared" si="171"/>
        <v>#REF!</v>
      </c>
      <c r="AS180" s="71" t="e">
        <f t="shared" si="171"/>
        <v>#REF!</v>
      </c>
      <c r="AT180" s="71" t="e">
        <f t="shared" si="171"/>
        <v>#REF!</v>
      </c>
      <c r="AU180" s="272" t="e">
        <f t="shared" si="171"/>
        <v>#REF!</v>
      </c>
      <c r="AV180" s="71" t="e">
        <f t="shared" si="171"/>
        <v>#REF!</v>
      </c>
      <c r="AW180" s="71" t="e">
        <f t="shared" si="171"/>
        <v>#REF!</v>
      </c>
      <c r="AX180" s="71" t="e">
        <f t="shared" si="171"/>
        <v>#REF!</v>
      </c>
      <c r="AY180" s="71" t="e">
        <f t="shared" si="171"/>
        <v>#REF!</v>
      </c>
      <c r="AZ180" s="71" t="e">
        <f t="shared" si="171"/>
        <v>#REF!</v>
      </c>
      <c r="BA180" s="71" t="e">
        <f t="shared" si="171"/>
        <v>#REF!</v>
      </c>
    </row>
    <row r="181" spans="1:53" ht="15.75" customHeight="1" x14ac:dyDescent="0.25">
      <c r="A181" s="69" t="s">
        <v>320</v>
      </c>
      <c r="B181" s="69" t="s">
        <v>407</v>
      </c>
      <c r="C181" s="70">
        <v>24</v>
      </c>
      <c r="D181" s="78" t="s">
        <v>513</v>
      </c>
      <c r="E181" s="76" t="s">
        <v>519</v>
      </c>
      <c r="F181" s="71">
        <f>'ICMM (Previous assessment)'!F181</f>
        <v>1</v>
      </c>
      <c r="G181" s="271">
        <f>IRMA!F181</f>
        <v>0</v>
      </c>
      <c r="H181" s="71">
        <f>TSM!F181</f>
        <v>0</v>
      </c>
      <c r="I181" s="71">
        <f>LBMA!F181</f>
        <v>0</v>
      </c>
      <c r="J181" s="71" t="str">
        <f>'CDDGMSC (Previous assessment)'!F181</f>
        <v>N/A</v>
      </c>
      <c r="K181" s="71">
        <f>'ITA Tin (Previous assessment)'!F181</f>
        <v>1</v>
      </c>
      <c r="L181" s="71">
        <f>'RMAP Tin &amp; Tantalum (previous a'!F181</f>
        <v>0</v>
      </c>
      <c r="M181" s="71">
        <f>'RMAP Tungsten'!F181</f>
        <v>0</v>
      </c>
      <c r="N181" s="71">
        <f>'RMAP Gold (previous assessment)'!F181</f>
        <v>0</v>
      </c>
      <c r="O181" s="71">
        <f>'RMAP Cobalt'!F181</f>
        <v>0</v>
      </c>
      <c r="P181" s="71">
        <f>'WGC-RGMPs (previous assessment)'!F181</f>
        <v>2</v>
      </c>
      <c r="Q181" s="71">
        <f>IFC!F181</f>
        <v>0</v>
      </c>
      <c r="R181" s="71">
        <f>'RMI ASM Cobalt'!F181</f>
        <v>0</v>
      </c>
      <c r="S181" s="71">
        <f>Fairmined!F181</f>
        <v>0</v>
      </c>
      <c r="T181" s="71">
        <f>'Fairtrade Gold (previous assess'!F181</f>
        <v>0</v>
      </c>
      <c r="U181" s="71">
        <f>'CRAFT 2.0 (Previous assessment)'!F181</f>
        <v>2</v>
      </c>
      <c r="V181" s="71">
        <f>'RMAP Agnostic'!F181</f>
        <v>0</v>
      </c>
      <c r="W181" s="71">
        <f>'RMI ESG (Previous assessment)'!F181</f>
        <v>0</v>
      </c>
      <c r="X181" s="71">
        <f>'ASI (Previous assessment)'!F181</f>
        <v>2</v>
      </c>
      <c r="Y181" s="71">
        <f>'GS4GG (Previous assessment)'!F181</f>
        <v>0</v>
      </c>
      <c r="Z181" s="72">
        <f>ResponsibleSteel!F181</f>
        <v>0</v>
      </c>
      <c r="AA181" s="71">
        <f>'SA8000'!G184</f>
        <v>0</v>
      </c>
      <c r="AB181" s="71" t="e">
        <f t="shared" ref="AB181:BA181" si="172">#REF!</f>
        <v>#REF!</v>
      </c>
      <c r="AC181" s="71" t="e">
        <f t="shared" si="172"/>
        <v>#REF!</v>
      </c>
      <c r="AD181" s="71" t="e">
        <f t="shared" si="172"/>
        <v>#REF!</v>
      </c>
      <c r="AE181" s="71" t="e">
        <f t="shared" si="172"/>
        <v>#REF!</v>
      </c>
      <c r="AF181" s="71" t="e">
        <f t="shared" si="172"/>
        <v>#REF!</v>
      </c>
      <c r="AG181" s="71" t="e">
        <f t="shared" si="172"/>
        <v>#REF!</v>
      </c>
      <c r="AH181" s="71" t="e">
        <f t="shared" si="172"/>
        <v>#REF!</v>
      </c>
      <c r="AI181" s="71" t="e">
        <f t="shared" si="172"/>
        <v>#REF!</v>
      </c>
      <c r="AJ181" s="71" t="e">
        <f t="shared" si="172"/>
        <v>#REF!</v>
      </c>
      <c r="AK181" s="72" t="e">
        <f t="shared" si="172"/>
        <v>#REF!</v>
      </c>
      <c r="AL181" s="71" t="e">
        <f t="shared" si="172"/>
        <v>#REF!</v>
      </c>
      <c r="AM181" s="71" t="e">
        <f t="shared" si="172"/>
        <v>#REF!</v>
      </c>
      <c r="AN181" s="71" t="e">
        <f t="shared" si="172"/>
        <v>#REF!</v>
      </c>
      <c r="AO181" s="71" t="e">
        <f t="shared" si="172"/>
        <v>#REF!</v>
      </c>
      <c r="AP181" s="71" t="e">
        <f t="shared" si="172"/>
        <v>#REF!</v>
      </c>
      <c r="AQ181" s="71" t="e">
        <f t="shared" si="172"/>
        <v>#REF!</v>
      </c>
      <c r="AR181" s="71" t="e">
        <f t="shared" si="172"/>
        <v>#REF!</v>
      </c>
      <c r="AS181" s="71" t="e">
        <f t="shared" si="172"/>
        <v>#REF!</v>
      </c>
      <c r="AT181" s="71" t="e">
        <f t="shared" si="172"/>
        <v>#REF!</v>
      </c>
      <c r="AU181" s="272" t="e">
        <f t="shared" si="172"/>
        <v>#REF!</v>
      </c>
      <c r="AV181" s="71" t="e">
        <f t="shared" si="172"/>
        <v>#REF!</v>
      </c>
      <c r="AW181" s="71" t="e">
        <f t="shared" si="172"/>
        <v>#REF!</v>
      </c>
      <c r="AX181" s="71" t="e">
        <f t="shared" si="172"/>
        <v>#REF!</v>
      </c>
      <c r="AY181" s="71" t="e">
        <f t="shared" si="172"/>
        <v>#REF!</v>
      </c>
      <c r="AZ181" s="71" t="e">
        <f t="shared" si="172"/>
        <v>#REF!</v>
      </c>
      <c r="BA181" s="71" t="e">
        <f t="shared" si="172"/>
        <v>#REF!</v>
      </c>
    </row>
    <row r="182" spans="1:53" ht="15.75" customHeight="1" x14ac:dyDescent="0.25">
      <c r="A182" s="69" t="s">
        <v>320</v>
      </c>
      <c r="B182" s="69" t="s">
        <v>407</v>
      </c>
      <c r="C182" s="70">
        <v>24</v>
      </c>
      <c r="D182" s="78" t="s">
        <v>513</v>
      </c>
      <c r="E182" s="76" t="s">
        <v>520</v>
      </c>
      <c r="F182" s="71">
        <f>'ICMM (Previous assessment)'!F182</f>
        <v>0</v>
      </c>
      <c r="G182" s="271">
        <f>IRMA!F182</f>
        <v>0</v>
      </c>
      <c r="H182" s="71">
        <f>TSM!F182</f>
        <v>0</v>
      </c>
      <c r="I182" s="71">
        <f>LBMA!F182</f>
        <v>0</v>
      </c>
      <c r="J182" s="71" t="str">
        <f>'CDDGMSC (Previous assessment)'!F182</f>
        <v>N/A</v>
      </c>
      <c r="K182" s="71">
        <f>'ITA Tin (Previous assessment)'!F182</f>
        <v>1</v>
      </c>
      <c r="L182" s="71">
        <f>'RMAP Tin &amp; Tantalum (previous a'!F182</f>
        <v>0</v>
      </c>
      <c r="M182" s="71">
        <f>'RMAP Tungsten'!F182</f>
        <v>0</v>
      </c>
      <c r="N182" s="71">
        <f>'RMAP Gold (previous assessment)'!F182</f>
        <v>0</v>
      </c>
      <c r="O182" s="71">
        <f>'RMAP Cobalt'!F182</f>
        <v>0</v>
      </c>
      <c r="P182" s="71">
        <f>'WGC-RGMPs (previous assessment)'!F182</f>
        <v>2</v>
      </c>
      <c r="Q182" s="71">
        <f>IFC!F182</f>
        <v>0</v>
      </c>
      <c r="R182" s="71">
        <f>'RMI ASM Cobalt'!F182</f>
        <v>0</v>
      </c>
      <c r="S182" s="71">
        <f>Fairmined!F182</f>
        <v>0</v>
      </c>
      <c r="T182" s="71">
        <f>'Fairtrade Gold (previous assess'!F182</f>
        <v>0</v>
      </c>
      <c r="U182" s="71">
        <f>'CRAFT 2.0 (Previous assessment)'!F182</f>
        <v>0</v>
      </c>
      <c r="V182" s="71">
        <f>'RMAP Agnostic'!F182</f>
        <v>0</v>
      </c>
      <c r="W182" s="71">
        <f>'RMI ESG (Previous assessment)'!F182</f>
        <v>0</v>
      </c>
      <c r="X182" s="71">
        <f>'ASI (Previous assessment)'!F182</f>
        <v>0</v>
      </c>
      <c r="Y182" s="71">
        <f>'GS4GG (Previous assessment)'!F182</f>
        <v>0</v>
      </c>
      <c r="Z182" s="72">
        <f>ResponsibleSteel!F182</f>
        <v>0</v>
      </c>
      <c r="AA182" s="71">
        <f>'SA8000'!G185</f>
        <v>0</v>
      </c>
      <c r="AB182" s="71" t="e">
        <f t="shared" ref="AB182:BA182" si="173">#REF!</f>
        <v>#REF!</v>
      </c>
      <c r="AC182" s="71" t="e">
        <f t="shared" si="173"/>
        <v>#REF!</v>
      </c>
      <c r="AD182" s="71" t="e">
        <f t="shared" si="173"/>
        <v>#REF!</v>
      </c>
      <c r="AE182" s="71" t="e">
        <f t="shared" si="173"/>
        <v>#REF!</v>
      </c>
      <c r="AF182" s="71" t="e">
        <f t="shared" si="173"/>
        <v>#REF!</v>
      </c>
      <c r="AG182" s="71" t="e">
        <f t="shared" si="173"/>
        <v>#REF!</v>
      </c>
      <c r="AH182" s="71" t="e">
        <f t="shared" si="173"/>
        <v>#REF!</v>
      </c>
      <c r="AI182" s="71" t="e">
        <f t="shared" si="173"/>
        <v>#REF!</v>
      </c>
      <c r="AJ182" s="71" t="e">
        <f t="shared" si="173"/>
        <v>#REF!</v>
      </c>
      <c r="AK182" s="72" t="e">
        <f t="shared" si="173"/>
        <v>#REF!</v>
      </c>
      <c r="AL182" s="71" t="e">
        <f t="shared" si="173"/>
        <v>#REF!</v>
      </c>
      <c r="AM182" s="71" t="e">
        <f t="shared" si="173"/>
        <v>#REF!</v>
      </c>
      <c r="AN182" s="71" t="e">
        <f t="shared" si="173"/>
        <v>#REF!</v>
      </c>
      <c r="AO182" s="71" t="e">
        <f t="shared" si="173"/>
        <v>#REF!</v>
      </c>
      <c r="AP182" s="71" t="e">
        <f t="shared" si="173"/>
        <v>#REF!</v>
      </c>
      <c r="AQ182" s="71" t="e">
        <f t="shared" si="173"/>
        <v>#REF!</v>
      </c>
      <c r="AR182" s="71" t="e">
        <f t="shared" si="173"/>
        <v>#REF!</v>
      </c>
      <c r="AS182" s="71" t="e">
        <f t="shared" si="173"/>
        <v>#REF!</v>
      </c>
      <c r="AT182" s="71" t="e">
        <f t="shared" si="173"/>
        <v>#REF!</v>
      </c>
      <c r="AU182" s="272" t="e">
        <f t="shared" si="173"/>
        <v>#REF!</v>
      </c>
      <c r="AV182" s="71" t="e">
        <f t="shared" si="173"/>
        <v>#REF!</v>
      </c>
      <c r="AW182" s="71" t="e">
        <f t="shared" si="173"/>
        <v>#REF!</v>
      </c>
      <c r="AX182" s="71" t="e">
        <f t="shared" si="173"/>
        <v>#REF!</v>
      </c>
      <c r="AY182" s="71" t="e">
        <f t="shared" si="173"/>
        <v>#REF!</v>
      </c>
      <c r="AZ182" s="71" t="e">
        <f t="shared" si="173"/>
        <v>#REF!</v>
      </c>
      <c r="BA182" s="71" t="e">
        <f t="shared" si="173"/>
        <v>#REF!</v>
      </c>
    </row>
    <row r="183" spans="1:53" ht="15.75" customHeight="1" x14ac:dyDescent="0.25">
      <c r="A183" s="69" t="s">
        <v>320</v>
      </c>
      <c r="B183" s="69" t="s">
        <v>407</v>
      </c>
      <c r="C183" s="70">
        <v>24</v>
      </c>
      <c r="D183" s="78" t="s">
        <v>513</v>
      </c>
      <c r="E183" s="76" t="s">
        <v>521</v>
      </c>
      <c r="F183" s="71">
        <f>'ICMM (Previous assessment)'!F183</f>
        <v>2</v>
      </c>
      <c r="G183" s="271">
        <f>IRMA!F183</f>
        <v>0</v>
      </c>
      <c r="H183" s="71">
        <f>TSM!F183</f>
        <v>0</v>
      </c>
      <c r="I183" s="71">
        <f>LBMA!F183</f>
        <v>0</v>
      </c>
      <c r="J183" s="71">
        <f>'CDDGMSC (Previous assessment)'!F183</f>
        <v>2</v>
      </c>
      <c r="K183" s="71">
        <f>'ITA Tin (Previous assessment)'!F183</f>
        <v>0</v>
      </c>
      <c r="L183" s="71">
        <f>'RMAP Tin &amp; Tantalum (previous a'!F183</f>
        <v>0</v>
      </c>
      <c r="M183" s="71">
        <f>'RMAP Tungsten'!F183</f>
        <v>0</v>
      </c>
      <c r="N183" s="71">
        <f>'RMAP Gold (previous assessment)'!F183</f>
        <v>0</v>
      </c>
      <c r="O183" s="71">
        <f>'RMAP Cobalt'!F183</f>
        <v>0</v>
      </c>
      <c r="P183" s="71">
        <f>'WGC-RGMPs (previous assessment)'!F183</f>
        <v>2</v>
      </c>
      <c r="Q183" s="71">
        <f>IFC!F183</f>
        <v>0</v>
      </c>
      <c r="R183" s="71">
        <f>'RMI ASM Cobalt'!F183</f>
        <v>0</v>
      </c>
      <c r="S183" s="71">
        <f>Fairmined!F183</f>
        <v>0</v>
      </c>
      <c r="T183" s="71">
        <f>'Fairtrade Gold (previous assess'!F183</f>
        <v>0</v>
      </c>
      <c r="U183" s="71">
        <f>'CRAFT 2.0 (Previous assessment)'!F183</f>
        <v>0</v>
      </c>
      <c r="V183" s="71">
        <f>'RMAP Agnostic'!F183</f>
        <v>0</v>
      </c>
      <c r="W183" s="71">
        <f>'RMI ESG (Previous assessment)'!F183</f>
        <v>0</v>
      </c>
      <c r="X183" s="71">
        <f>'ASI (Previous assessment)'!F183</f>
        <v>2</v>
      </c>
      <c r="Y183" s="71">
        <f>'GS4GG (Previous assessment)'!F183</f>
        <v>0</v>
      </c>
      <c r="Z183" s="72">
        <f>ResponsibleSteel!F183</f>
        <v>0</v>
      </c>
      <c r="AA183" s="71">
        <f>'SA8000'!G186</f>
        <v>0</v>
      </c>
      <c r="AB183" s="71" t="e">
        <f t="shared" ref="AB183:BA183" si="174">#REF!</f>
        <v>#REF!</v>
      </c>
      <c r="AC183" s="71" t="e">
        <f t="shared" si="174"/>
        <v>#REF!</v>
      </c>
      <c r="AD183" s="71" t="e">
        <f t="shared" si="174"/>
        <v>#REF!</v>
      </c>
      <c r="AE183" s="71" t="e">
        <f t="shared" si="174"/>
        <v>#REF!</v>
      </c>
      <c r="AF183" s="71" t="e">
        <f t="shared" si="174"/>
        <v>#REF!</v>
      </c>
      <c r="AG183" s="71" t="e">
        <f t="shared" si="174"/>
        <v>#REF!</v>
      </c>
      <c r="AH183" s="71" t="e">
        <f t="shared" si="174"/>
        <v>#REF!</v>
      </c>
      <c r="AI183" s="71" t="e">
        <f t="shared" si="174"/>
        <v>#REF!</v>
      </c>
      <c r="AJ183" s="71" t="e">
        <f t="shared" si="174"/>
        <v>#REF!</v>
      </c>
      <c r="AK183" s="72" t="e">
        <f t="shared" si="174"/>
        <v>#REF!</v>
      </c>
      <c r="AL183" s="71" t="e">
        <f t="shared" si="174"/>
        <v>#REF!</v>
      </c>
      <c r="AM183" s="71" t="e">
        <f t="shared" si="174"/>
        <v>#REF!</v>
      </c>
      <c r="AN183" s="71" t="e">
        <f t="shared" si="174"/>
        <v>#REF!</v>
      </c>
      <c r="AO183" s="71" t="e">
        <f t="shared" si="174"/>
        <v>#REF!</v>
      </c>
      <c r="AP183" s="71" t="e">
        <f t="shared" si="174"/>
        <v>#REF!</v>
      </c>
      <c r="AQ183" s="71" t="e">
        <f t="shared" si="174"/>
        <v>#REF!</v>
      </c>
      <c r="AR183" s="71" t="e">
        <f t="shared" si="174"/>
        <v>#REF!</v>
      </c>
      <c r="AS183" s="71" t="e">
        <f t="shared" si="174"/>
        <v>#REF!</v>
      </c>
      <c r="AT183" s="71" t="e">
        <f t="shared" si="174"/>
        <v>#REF!</v>
      </c>
      <c r="AU183" s="272" t="e">
        <f t="shared" si="174"/>
        <v>#REF!</v>
      </c>
      <c r="AV183" s="71" t="e">
        <f t="shared" si="174"/>
        <v>#REF!</v>
      </c>
      <c r="AW183" s="71" t="e">
        <f t="shared" si="174"/>
        <v>#REF!</v>
      </c>
      <c r="AX183" s="71" t="e">
        <f t="shared" si="174"/>
        <v>#REF!</v>
      </c>
      <c r="AY183" s="71" t="e">
        <f t="shared" si="174"/>
        <v>#REF!</v>
      </c>
      <c r="AZ183" s="71" t="e">
        <f t="shared" si="174"/>
        <v>#REF!</v>
      </c>
      <c r="BA183" s="71" t="e">
        <f t="shared" si="174"/>
        <v>#REF!</v>
      </c>
    </row>
    <row r="184" spans="1:53" ht="15.75" customHeight="1" x14ac:dyDescent="0.25">
      <c r="A184" s="69" t="s">
        <v>320</v>
      </c>
      <c r="B184" s="69" t="s">
        <v>407</v>
      </c>
      <c r="C184" s="70">
        <v>24</v>
      </c>
      <c r="D184" s="78" t="s">
        <v>513</v>
      </c>
      <c r="E184" s="76" t="s">
        <v>522</v>
      </c>
      <c r="F184" s="71">
        <f>'ICMM (Previous assessment)'!F184</f>
        <v>2</v>
      </c>
      <c r="G184" s="271">
        <f>IRMA!F184</f>
        <v>0</v>
      </c>
      <c r="H184" s="71">
        <f>TSM!F184</f>
        <v>0</v>
      </c>
      <c r="I184" s="71">
        <f>LBMA!F184</f>
        <v>0</v>
      </c>
      <c r="J184" s="71">
        <f>'CDDGMSC (Previous assessment)'!F184</f>
        <v>2</v>
      </c>
      <c r="K184" s="71">
        <f>'ITA Tin (Previous assessment)'!F184</f>
        <v>2</v>
      </c>
      <c r="L184" s="71">
        <f>'RMAP Tin &amp; Tantalum (previous a'!F184</f>
        <v>0</v>
      </c>
      <c r="M184" s="71">
        <f>'RMAP Tungsten'!F184</f>
        <v>0</v>
      </c>
      <c r="N184" s="71">
        <f>'RMAP Gold (previous assessment)'!F184</f>
        <v>0</v>
      </c>
      <c r="O184" s="71">
        <f>'RMAP Cobalt'!F184</f>
        <v>0</v>
      </c>
      <c r="P184" s="71">
        <f>'WGC-RGMPs (previous assessment)'!F184</f>
        <v>2</v>
      </c>
      <c r="Q184" s="71">
        <f>IFC!F184</f>
        <v>0</v>
      </c>
      <c r="R184" s="71">
        <f>'RMI ASM Cobalt'!F184</f>
        <v>0</v>
      </c>
      <c r="S184" s="71">
        <f>Fairmined!F184</f>
        <v>0</v>
      </c>
      <c r="T184" s="71">
        <f>'Fairtrade Gold (previous assess'!F184</f>
        <v>0</v>
      </c>
      <c r="U184" s="71">
        <f>'CRAFT 2.0 (Previous assessment)'!F184</f>
        <v>2</v>
      </c>
      <c r="V184" s="71">
        <f>'RMAP Agnostic'!F184</f>
        <v>0</v>
      </c>
      <c r="W184" s="71">
        <f>'RMI ESG (Previous assessment)'!F184</f>
        <v>0</v>
      </c>
      <c r="X184" s="71">
        <f>'ASI (Previous assessment)'!F184</f>
        <v>1</v>
      </c>
      <c r="Y184" s="71">
        <f>'GS4GG (Previous assessment)'!F184</f>
        <v>0</v>
      </c>
      <c r="Z184" s="72">
        <f>ResponsibleSteel!F184</f>
        <v>0</v>
      </c>
      <c r="AA184" s="71">
        <f>'SA8000'!G187</f>
        <v>0</v>
      </c>
      <c r="AB184" s="71" t="e">
        <f t="shared" ref="AB184:BA184" si="175">#REF!</f>
        <v>#REF!</v>
      </c>
      <c r="AC184" s="71" t="e">
        <f t="shared" si="175"/>
        <v>#REF!</v>
      </c>
      <c r="AD184" s="71" t="e">
        <f t="shared" si="175"/>
        <v>#REF!</v>
      </c>
      <c r="AE184" s="71" t="e">
        <f t="shared" si="175"/>
        <v>#REF!</v>
      </c>
      <c r="AF184" s="71" t="e">
        <f t="shared" si="175"/>
        <v>#REF!</v>
      </c>
      <c r="AG184" s="71" t="e">
        <f t="shared" si="175"/>
        <v>#REF!</v>
      </c>
      <c r="AH184" s="71" t="e">
        <f t="shared" si="175"/>
        <v>#REF!</v>
      </c>
      <c r="AI184" s="71" t="e">
        <f t="shared" si="175"/>
        <v>#REF!</v>
      </c>
      <c r="AJ184" s="71" t="e">
        <f t="shared" si="175"/>
        <v>#REF!</v>
      </c>
      <c r="AK184" s="72" t="e">
        <f t="shared" si="175"/>
        <v>#REF!</v>
      </c>
      <c r="AL184" s="71" t="e">
        <f t="shared" si="175"/>
        <v>#REF!</v>
      </c>
      <c r="AM184" s="71" t="e">
        <f t="shared" si="175"/>
        <v>#REF!</v>
      </c>
      <c r="AN184" s="71" t="e">
        <f t="shared" si="175"/>
        <v>#REF!</v>
      </c>
      <c r="AO184" s="71" t="e">
        <f t="shared" si="175"/>
        <v>#REF!</v>
      </c>
      <c r="AP184" s="71" t="e">
        <f t="shared" si="175"/>
        <v>#REF!</v>
      </c>
      <c r="AQ184" s="71" t="e">
        <f t="shared" si="175"/>
        <v>#REF!</v>
      </c>
      <c r="AR184" s="71" t="e">
        <f t="shared" si="175"/>
        <v>#REF!</v>
      </c>
      <c r="AS184" s="71" t="e">
        <f t="shared" si="175"/>
        <v>#REF!</v>
      </c>
      <c r="AT184" s="71" t="e">
        <f t="shared" si="175"/>
        <v>#REF!</v>
      </c>
      <c r="AU184" s="272" t="e">
        <f t="shared" si="175"/>
        <v>#REF!</v>
      </c>
      <c r="AV184" s="71" t="e">
        <f t="shared" si="175"/>
        <v>#REF!</v>
      </c>
      <c r="AW184" s="71" t="e">
        <f t="shared" si="175"/>
        <v>#REF!</v>
      </c>
      <c r="AX184" s="71" t="e">
        <f t="shared" si="175"/>
        <v>#REF!</v>
      </c>
      <c r="AY184" s="71" t="e">
        <f t="shared" si="175"/>
        <v>#REF!</v>
      </c>
      <c r="AZ184" s="71" t="e">
        <f t="shared" si="175"/>
        <v>#REF!</v>
      </c>
      <c r="BA184" s="71" t="e">
        <f t="shared" si="175"/>
        <v>#REF!</v>
      </c>
    </row>
    <row r="185" spans="1:53" ht="15.75" customHeight="1" x14ac:dyDescent="0.25">
      <c r="A185" s="69" t="s">
        <v>320</v>
      </c>
      <c r="B185" s="69" t="s">
        <v>407</v>
      </c>
      <c r="C185" s="70">
        <v>24</v>
      </c>
      <c r="D185" s="78" t="s">
        <v>513</v>
      </c>
      <c r="E185" s="76" t="s">
        <v>523</v>
      </c>
      <c r="F185" s="71">
        <f>'ICMM (Previous assessment)'!F185</f>
        <v>1</v>
      </c>
      <c r="G185" s="271">
        <f>IRMA!F185</f>
        <v>0</v>
      </c>
      <c r="H185" s="71">
        <f>TSM!F185</f>
        <v>0</v>
      </c>
      <c r="I185" s="71">
        <f>LBMA!F185</f>
        <v>0</v>
      </c>
      <c r="J185" s="71">
        <f>'CDDGMSC (Previous assessment)'!F185</f>
        <v>2</v>
      </c>
      <c r="K185" s="71">
        <f>'ITA Tin (Previous assessment)'!F185</f>
        <v>0</v>
      </c>
      <c r="L185" s="71">
        <f>'RMAP Tin &amp; Tantalum (previous a'!F185</f>
        <v>0</v>
      </c>
      <c r="M185" s="71">
        <f>'RMAP Tungsten'!F185</f>
        <v>0</v>
      </c>
      <c r="N185" s="71">
        <f>'RMAP Gold (previous assessment)'!F185</f>
        <v>0</v>
      </c>
      <c r="O185" s="71">
        <f>'RMAP Cobalt'!F185</f>
        <v>0</v>
      </c>
      <c r="P185" s="71">
        <f>'WGC-RGMPs (previous assessment)'!F185</f>
        <v>0</v>
      </c>
      <c r="Q185" s="71">
        <f>IFC!F185</f>
        <v>0</v>
      </c>
      <c r="R185" s="71">
        <f>'RMI ASM Cobalt'!F185</f>
        <v>0</v>
      </c>
      <c r="S185" s="71">
        <f>Fairmined!F185</f>
        <v>0</v>
      </c>
      <c r="T185" s="71">
        <f>'Fairtrade Gold (previous assess'!F185</f>
        <v>0</v>
      </c>
      <c r="U185" s="71">
        <f>'CRAFT 2.0 (Previous assessment)'!F185</f>
        <v>0</v>
      </c>
      <c r="V185" s="71">
        <f>'RMAP Agnostic'!F185</f>
        <v>0</v>
      </c>
      <c r="W185" s="71">
        <f>'RMI ESG (Previous assessment)'!F185</f>
        <v>0</v>
      </c>
      <c r="X185" s="71">
        <f>'ASI (Previous assessment)'!F185</f>
        <v>1</v>
      </c>
      <c r="Y185" s="71">
        <f>'GS4GG (Previous assessment)'!F185</f>
        <v>0</v>
      </c>
      <c r="Z185" s="72">
        <f>ResponsibleSteel!F185</f>
        <v>0</v>
      </c>
      <c r="AA185" s="71">
        <f>'SA8000'!G188</f>
        <v>0</v>
      </c>
      <c r="AB185" s="71" t="e">
        <f t="shared" ref="AB185:BA185" si="176">#REF!</f>
        <v>#REF!</v>
      </c>
      <c r="AC185" s="71" t="e">
        <f t="shared" si="176"/>
        <v>#REF!</v>
      </c>
      <c r="AD185" s="71" t="e">
        <f t="shared" si="176"/>
        <v>#REF!</v>
      </c>
      <c r="AE185" s="71" t="e">
        <f t="shared" si="176"/>
        <v>#REF!</v>
      </c>
      <c r="AF185" s="71" t="e">
        <f t="shared" si="176"/>
        <v>#REF!</v>
      </c>
      <c r="AG185" s="71" t="e">
        <f t="shared" si="176"/>
        <v>#REF!</v>
      </c>
      <c r="AH185" s="71" t="e">
        <f t="shared" si="176"/>
        <v>#REF!</v>
      </c>
      <c r="AI185" s="71" t="e">
        <f t="shared" si="176"/>
        <v>#REF!</v>
      </c>
      <c r="AJ185" s="71" t="e">
        <f t="shared" si="176"/>
        <v>#REF!</v>
      </c>
      <c r="AK185" s="72" t="e">
        <f t="shared" si="176"/>
        <v>#REF!</v>
      </c>
      <c r="AL185" s="71" t="e">
        <f t="shared" si="176"/>
        <v>#REF!</v>
      </c>
      <c r="AM185" s="71" t="e">
        <f t="shared" si="176"/>
        <v>#REF!</v>
      </c>
      <c r="AN185" s="71" t="e">
        <f t="shared" si="176"/>
        <v>#REF!</v>
      </c>
      <c r="AO185" s="71" t="e">
        <f t="shared" si="176"/>
        <v>#REF!</v>
      </c>
      <c r="AP185" s="71" t="e">
        <f t="shared" si="176"/>
        <v>#REF!</v>
      </c>
      <c r="AQ185" s="71" t="e">
        <f t="shared" si="176"/>
        <v>#REF!</v>
      </c>
      <c r="AR185" s="71" t="e">
        <f t="shared" si="176"/>
        <v>#REF!</v>
      </c>
      <c r="AS185" s="71" t="e">
        <f t="shared" si="176"/>
        <v>#REF!</v>
      </c>
      <c r="AT185" s="71" t="e">
        <f t="shared" si="176"/>
        <v>#REF!</v>
      </c>
      <c r="AU185" s="272" t="e">
        <f t="shared" si="176"/>
        <v>#REF!</v>
      </c>
      <c r="AV185" s="71" t="e">
        <f t="shared" si="176"/>
        <v>#REF!</v>
      </c>
      <c r="AW185" s="71" t="e">
        <f t="shared" si="176"/>
        <v>#REF!</v>
      </c>
      <c r="AX185" s="71" t="e">
        <f t="shared" si="176"/>
        <v>#REF!</v>
      </c>
      <c r="AY185" s="71" t="e">
        <f t="shared" si="176"/>
        <v>#REF!</v>
      </c>
      <c r="AZ185" s="71" t="e">
        <f t="shared" si="176"/>
        <v>#REF!</v>
      </c>
      <c r="BA185" s="71" t="e">
        <f t="shared" si="176"/>
        <v>#REF!</v>
      </c>
    </row>
    <row r="186" spans="1:53" ht="15.75" customHeight="1" x14ac:dyDescent="0.25">
      <c r="A186" s="69" t="s">
        <v>320</v>
      </c>
      <c r="B186" s="69" t="s">
        <v>407</v>
      </c>
      <c r="C186" s="70">
        <v>25</v>
      </c>
      <c r="D186" s="78" t="s">
        <v>524</v>
      </c>
      <c r="E186" s="76" t="s">
        <v>525</v>
      </c>
      <c r="F186" s="71">
        <f>'ICMM (Previous assessment)'!F186</f>
        <v>1</v>
      </c>
      <c r="G186" s="271">
        <f>IRMA!F186</f>
        <v>0</v>
      </c>
      <c r="H186" s="71">
        <f>TSM!F186</f>
        <v>0</v>
      </c>
      <c r="I186" s="71">
        <f>LBMA!F186</f>
        <v>0</v>
      </c>
      <c r="J186" s="71" t="str">
        <f>'CDDGMSC (Previous assessment)'!F186</f>
        <v>N/A</v>
      </c>
      <c r="K186" s="71">
        <f>'ITA Tin (Previous assessment)'!F186</f>
        <v>2</v>
      </c>
      <c r="L186" s="71">
        <f>'RMAP Tin &amp; Tantalum (previous a'!F186</f>
        <v>0</v>
      </c>
      <c r="M186" s="71">
        <f>'RMAP Tungsten'!F186</f>
        <v>0</v>
      </c>
      <c r="N186" s="71">
        <f>'RMAP Gold (previous assessment)'!F186</f>
        <v>0</v>
      </c>
      <c r="O186" s="71">
        <f>'RMAP Cobalt'!F186</f>
        <v>0</v>
      </c>
      <c r="P186" s="71">
        <f>'WGC-RGMPs (previous assessment)'!F186</f>
        <v>2</v>
      </c>
      <c r="Q186" s="71">
        <f>IFC!F186</f>
        <v>0</v>
      </c>
      <c r="R186" s="71">
        <f>'RMI ASM Cobalt'!F186</f>
        <v>0</v>
      </c>
      <c r="S186" s="71">
        <f>Fairmined!F186</f>
        <v>0</v>
      </c>
      <c r="T186" s="71">
        <f>'Fairtrade Gold (previous assess'!F186</f>
        <v>0</v>
      </c>
      <c r="U186" s="71">
        <f>'CRAFT 2.0 (Previous assessment)'!F186</f>
        <v>2</v>
      </c>
      <c r="V186" s="71">
        <f>'RMAP Agnostic'!F186</f>
        <v>0</v>
      </c>
      <c r="W186" s="71">
        <f>'RMI ESG (Previous assessment)'!F186</f>
        <v>0</v>
      </c>
      <c r="X186" s="71">
        <f>'ASI (Previous assessment)'!F186</f>
        <v>2</v>
      </c>
      <c r="Y186" s="71">
        <f>'GS4GG (Previous assessment)'!F186</f>
        <v>0</v>
      </c>
      <c r="Z186" s="72">
        <f>ResponsibleSteel!F186</f>
        <v>0</v>
      </c>
      <c r="AA186" s="71">
        <f>'SA8000'!G189</f>
        <v>0</v>
      </c>
      <c r="AB186" s="71" t="e">
        <f t="shared" ref="AB186:BA186" si="177">#REF!</f>
        <v>#REF!</v>
      </c>
      <c r="AC186" s="71" t="e">
        <f t="shared" si="177"/>
        <v>#REF!</v>
      </c>
      <c r="AD186" s="71" t="e">
        <f t="shared" si="177"/>
        <v>#REF!</v>
      </c>
      <c r="AE186" s="71" t="e">
        <f t="shared" si="177"/>
        <v>#REF!</v>
      </c>
      <c r="AF186" s="71" t="e">
        <f t="shared" si="177"/>
        <v>#REF!</v>
      </c>
      <c r="AG186" s="71" t="e">
        <f t="shared" si="177"/>
        <v>#REF!</v>
      </c>
      <c r="AH186" s="71" t="e">
        <f t="shared" si="177"/>
        <v>#REF!</v>
      </c>
      <c r="AI186" s="71" t="e">
        <f t="shared" si="177"/>
        <v>#REF!</v>
      </c>
      <c r="AJ186" s="71" t="e">
        <f t="shared" si="177"/>
        <v>#REF!</v>
      </c>
      <c r="AK186" s="72" t="e">
        <f t="shared" si="177"/>
        <v>#REF!</v>
      </c>
      <c r="AL186" s="71" t="e">
        <f t="shared" si="177"/>
        <v>#REF!</v>
      </c>
      <c r="AM186" s="71" t="e">
        <f t="shared" si="177"/>
        <v>#REF!</v>
      </c>
      <c r="AN186" s="71" t="e">
        <f t="shared" si="177"/>
        <v>#REF!</v>
      </c>
      <c r="AO186" s="71" t="e">
        <f t="shared" si="177"/>
        <v>#REF!</v>
      </c>
      <c r="AP186" s="71" t="e">
        <f t="shared" si="177"/>
        <v>#REF!</v>
      </c>
      <c r="AQ186" s="71" t="e">
        <f t="shared" si="177"/>
        <v>#REF!</v>
      </c>
      <c r="AR186" s="71" t="e">
        <f t="shared" si="177"/>
        <v>#REF!</v>
      </c>
      <c r="AS186" s="71" t="e">
        <f t="shared" si="177"/>
        <v>#REF!</v>
      </c>
      <c r="AT186" s="71" t="e">
        <f t="shared" si="177"/>
        <v>#REF!</v>
      </c>
      <c r="AU186" s="272" t="e">
        <f t="shared" si="177"/>
        <v>#REF!</v>
      </c>
      <c r="AV186" s="71" t="e">
        <f t="shared" si="177"/>
        <v>#REF!</v>
      </c>
      <c r="AW186" s="71" t="e">
        <f t="shared" si="177"/>
        <v>#REF!</v>
      </c>
      <c r="AX186" s="71" t="e">
        <f t="shared" si="177"/>
        <v>#REF!</v>
      </c>
      <c r="AY186" s="71" t="e">
        <f t="shared" si="177"/>
        <v>#REF!</v>
      </c>
      <c r="AZ186" s="71" t="e">
        <f t="shared" si="177"/>
        <v>#REF!</v>
      </c>
      <c r="BA186" s="71" t="e">
        <f t="shared" si="177"/>
        <v>#REF!</v>
      </c>
    </row>
    <row r="187" spans="1:53" ht="15.75" customHeight="1" x14ac:dyDescent="0.25">
      <c r="A187" s="69" t="s">
        <v>320</v>
      </c>
      <c r="B187" s="69" t="s">
        <v>407</v>
      </c>
      <c r="C187" s="70">
        <v>25</v>
      </c>
      <c r="D187" s="78" t="s">
        <v>524</v>
      </c>
      <c r="E187" s="76" t="s">
        <v>526</v>
      </c>
      <c r="F187" s="71">
        <f>'ICMM (Previous assessment)'!F187</f>
        <v>0</v>
      </c>
      <c r="G187" s="271">
        <f>IRMA!F187</f>
        <v>0</v>
      </c>
      <c r="H187" s="71">
        <f>TSM!F187</f>
        <v>0</v>
      </c>
      <c r="I187" s="71">
        <f>LBMA!F187</f>
        <v>0</v>
      </c>
      <c r="J187" s="71">
        <f>'CDDGMSC (Previous assessment)'!F187</f>
        <v>1</v>
      </c>
      <c r="K187" s="71">
        <f>'ITA Tin (Previous assessment)'!F187</f>
        <v>0</v>
      </c>
      <c r="L187" s="71">
        <f>'RMAP Tin &amp; Tantalum (previous a'!F187</f>
        <v>0</v>
      </c>
      <c r="M187" s="71">
        <f>'RMAP Tungsten'!F187</f>
        <v>0</v>
      </c>
      <c r="N187" s="71">
        <f>'RMAP Gold (previous assessment)'!F187</f>
        <v>0</v>
      </c>
      <c r="O187" s="71">
        <f>'RMAP Cobalt'!F187</f>
        <v>0</v>
      </c>
      <c r="P187" s="71">
        <f>'WGC-RGMPs (previous assessment)'!F187</f>
        <v>2</v>
      </c>
      <c r="Q187" s="71">
        <f>IFC!F187</f>
        <v>0</v>
      </c>
      <c r="R187" s="71">
        <f>'RMI ASM Cobalt'!F187</f>
        <v>0</v>
      </c>
      <c r="S187" s="71">
        <f>Fairmined!F187</f>
        <v>0</v>
      </c>
      <c r="T187" s="71">
        <f>'Fairtrade Gold (previous assess'!F187</f>
        <v>0</v>
      </c>
      <c r="U187" s="71">
        <f>'CRAFT 2.0 (Previous assessment)'!F187</f>
        <v>0</v>
      </c>
      <c r="V187" s="71">
        <f>'RMAP Agnostic'!F187</f>
        <v>0</v>
      </c>
      <c r="W187" s="71">
        <f>'RMI ESG (Previous assessment)'!F187</f>
        <v>0</v>
      </c>
      <c r="X187" s="71">
        <f>'ASI (Previous assessment)'!F187</f>
        <v>0</v>
      </c>
      <c r="Y187" s="71">
        <f>'GS4GG (Previous assessment)'!F187</f>
        <v>0</v>
      </c>
      <c r="Z187" s="72">
        <f>ResponsibleSteel!F187</f>
        <v>0</v>
      </c>
      <c r="AA187" s="71">
        <f>'SA8000'!G190</f>
        <v>0</v>
      </c>
      <c r="AB187" s="71" t="e">
        <f t="shared" ref="AB187:BA187" si="178">#REF!</f>
        <v>#REF!</v>
      </c>
      <c r="AC187" s="71" t="e">
        <f t="shared" si="178"/>
        <v>#REF!</v>
      </c>
      <c r="AD187" s="71" t="e">
        <f t="shared" si="178"/>
        <v>#REF!</v>
      </c>
      <c r="AE187" s="71" t="e">
        <f t="shared" si="178"/>
        <v>#REF!</v>
      </c>
      <c r="AF187" s="71" t="e">
        <f t="shared" si="178"/>
        <v>#REF!</v>
      </c>
      <c r="AG187" s="71" t="e">
        <f t="shared" si="178"/>
        <v>#REF!</v>
      </c>
      <c r="AH187" s="71" t="e">
        <f t="shared" si="178"/>
        <v>#REF!</v>
      </c>
      <c r="AI187" s="71" t="e">
        <f t="shared" si="178"/>
        <v>#REF!</v>
      </c>
      <c r="AJ187" s="71" t="e">
        <f t="shared" si="178"/>
        <v>#REF!</v>
      </c>
      <c r="AK187" s="72" t="e">
        <f t="shared" si="178"/>
        <v>#REF!</v>
      </c>
      <c r="AL187" s="71" t="e">
        <f t="shared" si="178"/>
        <v>#REF!</v>
      </c>
      <c r="AM187" s="71" t="e">
        <f t="shared" si="178"/>
        <v>#REF!</v>
      </c>
      <c r="AN187" s="71" t="e">
        <f t="shared" si="178"/>
        <v>#REF!</v>
      </c>
      <c r="AO187" s="71" t="e">
        <f t="shared" si="178"/>
        <v>#REF!</v>
      </c>
      <c r="AP187" s="71" t="e">
        <f t="shared" si="178"/>
        <v>#REF!</v>
      </c>
      <c r="AQ187" s="71" t="e">
        <f t="shared" si="178"/>
        <v>#REF!</v>
      </c>
      <c r="AR187" s="71" t="e">
        <f t="shared" si="178"/>
        <v>#REF!</v>
      </c>
      <c r="AS187" s="71" t="e">
        <f t="shared" si="178"/>
        <v>#REF!</v>
      </c>
      <c r="AT187" s="71" t="e">
        <f t="shared" si="178"/>
        <v>#REF!</v>
      </c>
      <c r="AU187" s="272" t="e">
        <f t="shared" si="178"/>
        <v>#REF!</v>
      </c>
      <c r="AV187" s="71" t="e">
        <f t="shared" si="178"/>
        <v>#REF!</v>
      </c>
      <c r="AW187" s="71" t="e">
        <f t="shared" si="178"/>
        <v>#REF!</v>
      </c>
      <c r="AX187" s="71" t="e">
        <f t="shared" si="178"/>
        <v>#REF!</v>
      </c>
      <c r="AY187" s="71" t="e">
        <f t="shared" si="178"/>
        <v>#REF!</v>
      </c>
      <c r="AZ187" s="71" t="e">
        <f t="shared" si="178"/>
        <v>#REF!</v>
      </c>
      <c r="BA187" s="71" t="e">
        <f t="shared" si="178"/>
        <v>#REF!</v>
      </c>
    </row>
    <row r="188" spans="1:53" ht="15.75" customHeight="1" x14ac:dyDescent="0.25">
      <c r="A188" s="69" t="s">
        <v>320</v>
      </c>
      <c r="B188" s="69" t="s">
        <v>407</v>
      </c>
      <c r="C188" s="70">
        <v>25</v>
      </c>
      <c r="D188" s="78" t="s">
        <v>524</v>
      </c>
      <c r="E188" s="76" t="s">
        <v>527</v>
      </c>
      <c r="F188" s="71">
        <f>'ICMM (Previous assessment)'!F188</f>
        <v>0</v>
      </c>
      <c r="G188" s="271">
        <f>IRMA!F188</f>
        <v>0</v>
      </c>
      <c r="H188" s="71">
        <f>TSM!F188</f>
        <v>0</v>
      </c>
      <c r="I188" s="71">
        <f>LBMA!F188</f>
        <v>0</v>
      </c>
      <c r="J188" s="71">
        <f>'CDDGMSC (Previous assessment)'!F188</f>
        <v>1</v>
      </c>
      <c r="K188" s="71">
        <f>'ITA Tin (Previous assessment)'!F188</f>
        <v>0</v>
      </c>
      <c r="L188" s="71">
        <f>'RMAP Tin &amp; Tantalum (previous a'!F188</f>
        <v>0</v>
      </c>
      <c r="M188" s="71">
        <f>'RMAP Tungsten'!F188</f>
        <v>0</v>
      </c>
      <c r="N188" s="71">
        <f>'RMAP Gold (previous assessment)'!F188</f>
        <v>0</v>
      </c>
      <c r="O188" s="71">
        <f>'RMAP Cobalt'!F188</f>
        <v>0</v>
      </c>
      <c r="P188" s="71">
        <f>'WGC-RGMPs (previous assessment)'!F188</f>
        <v>0</v>
      </c>
      <c r="Q188" s="71">
        <f>IFC!F188</f>
        <v>0</v>
      </c>
      <c r="R188" s="71">
        <f>'RMI ASM Cobalt'!F188</f>
        <v>0</v>
      </c>
      <c r="S188" s="71">
        <f>Fairmined!F188</f>
        <v>0</v>
      </c>
      <c r="T188" s="71">
        <f>'Fairtrade Gold (previous assess'!F188</f>
        <v>0</v>
      </c>
      <c r="U188" s="71">
        <f>'CRAFT 2.0 (Previous assessment)'!F188</f>
        <v>0</v>
      </c>
      <c r="V188" s="71">
        <f>'RMAP Agnostic'!F188</f>
        <v>0</v>
      </c>
      <c r="W188" s="71">
        <f>'RMI ESG (Previous assessment)'!F188</f>
        <v>0</v>
      </c>
      <c r="X188" s="71">
        <f>'ASI (Previous assessment)'!F188</f>
        <v>1</v>
      </c>
      <c r="Y188" s="71">
        <f>'GS4GG (Previous assessment)'!F188</f>
        <v>0</v>
      </c>
      <c r="Z188" s="72">
        <f>ResponsibleSteel!F188</f>
        <v>0</v>
      </c>
      <c r="AA188" s="71">
        <f>'SA8000'!G191</f>
        <v>0</v>
      </c>
      <c r="AB188" s="71" t="e">
        <f t="shared" ref="AB188:BA188" si="179">#REF!</f>
        <v>#REF!</v>
      </c>
      <c r="AC188" s="71" t="e">
        <f t="shared" si="179"/>
        <v>#REF!</v>
      </c>
      <c r="AD188" s="71" t="e">
        <f t="shared" si="179"/>
        <v>#REF!</v>
      </c>
      <c r="AE188" s="71" t="e">
        <f t="shared" si="179"/>
        <v>#REF!</v>
      </c>
      <c r="AF188" s="71" t="e">
        <f t="shared" si="179"/>
        <v>#REF!</v>
      </c>
      <c r="AG188" s="71" t="e">
        <f t="shared" si="179"/>
        <v>#REF!</v>
      </c>
      <c r="AH188" s="71" t="e">
        <f t="shared" si="179"/>
        <v>#REF!</v>
      </c>
      <c r="AI188" s="71" t="e">
        <f t="shared" si="179"/>
        <v>#REF!</v>
      </c>
      <c r="AJ188" s="71" t="e">
        <f t="shared" si="179"/>
        <v>#REF!</v>
      </c>
      <c r="AK188" s="72" t="e">
        <f t="shared" si="179"/>
        <v>#REF!</v>
      </c>
      <c r="AL188" s="71" t="e">
        <f t="shared" si="179"/>
        <v>#REF!</v>
      </c>
      <c r="AM188" s="71" t="e">
        <f t="shared" si="179"/>
        <v>#REF!</v>
      </c>
      <c r="AN188" s="71" t="e">
        <f t="shared" si="179"/>
        <v>#REF!</v>
      </c>
      <c r="AO188" s="71" t="e">
        <f t="shared" si="179"/>
        <v>#REF!</v>
      </c>
      <c r="AP188" s="71" t="e">
        <f t="shared" si="179"/>
        <v>#REF!</v>
      </c>
      <c r="AQ188" s="71" t="e">
        <f t="shared" si="179"/>
        <v>#REF!</v>
      </c>
      <c r="AR188" s="71" t="e">
        <f t="shared" si="179"/>
        <v>#REF!</v>
      </c>
      <c r="AS188" s="71" t="e">
        <f t="shared" si="179"/>
        <v>#REF!</v>
      </c>
      <c r="AT188" s="71" t="e">
        <f t="shared" si="179"/>
        <v>#REF!</v>
      </c>
      <c r="AU188" s="272" t="e">
        <f t="shared" si="179"/>
        <v>#REF!</v>
      </c>
      <c r="AV188" s="71" t="e">
        <f t="shared" si="179"/>
        <v>#REF!</v>
      </c>
      <c r="AW188" s="71" t="e">
        <f t="shared" si="179"/>
        <v>#REF!</v>
      </c>
      <c r="AX188" s="71" t="e">
        <f t="shared" si="179"/>
        <v>#REF!</v>
      </c>
      <c r="AY188" s="71" t="e">
        <f t="shared" si="179"/>
        <v>#REF!</v>
      </c>
      <c r="AZ188" s="71" t="e">
        <f t="shared" si="179"/>
        <v>#REF!</v>
      </c>
      <c r="BA188" s="71" t="e">
        <f t="shared" si="179"/>
        <v>#REF!</v>
      </c>
    </row>
    <row r="189" spans="1:53" ht="15.75" customHeight="1" x14ac:dyDescent="0.25">
      <c r="A189" s="69" t="s">
        <v>320</v>
      </c>
      <c r="B189" s="69" t="s">
        <v>407</v>
      </c>
      <c r="C189" s="70">
        <v>25</v>
      </c>
      <c r="D189" s="78" t="s">
        <v>524</v>
      </c>
      <c r="E189" s="76" t="s">
        <v>528</v>
      </c>
      <c r="F189" s="71">
        <f>'ICMM (Previous assessment)'!F189</f>
        <v>0</v>
      </c>
      <c r="G189" s="271">
        <f>IRMA!F189</f>
        <v>0</v>
      </c>
      <c r="H189" s="71">
        <f>TSM!F189</f>
        <v>0</v>
      </c>
      <c r="I189" s="71">
        <f>LBMA!F189</f>
        <v>0</v>
      </c>
      <c r="J189" s="71" t="str">
        <f>'CDDGMSC (Previous assessment)'!F189</f>
        <v>N/A</v>
      </c>
      <c r="K189" s="71">
        <f>'ITA Tin (Previous assessment)'!F189</f>
        <v>0</v>
      </c>
      <c r="L189" s="71">
        <f>'RMAP Tin &amp; Tantalum (previous a'!F189</f>
        <v>0</v>
      </c>
      <c r="M189" s="71">
        <f>'RMAP Tungsten'!F189</f>
        <v>0</v>
      </c>
      <c r="N189" s="71">
        <f>'RMAP Gold (previous assessment)'!F189</f>
        <v>0</v>
      </c>
      <c r="O189" s="71">
        <f>'RMAP Cobalt'!F189</f>
        <v>0</v>
      </c>
      <c r="P189" s="71">
        <f>'WGC-RGMPs (previous assessment)'!F189</f>
        <v>0</v>
      </c>
      <c r="Q189" s="71">
        <f>IFC!F189</f>
        <v>0</v>
      </c>
      <c r="R189" s="71">
        <f>'RMI ASM Cobalt'!F189</f>
        <v>0</v>
      </c>
      <c r="S189" s="71">
        <f>Fairmined!F189</f>
        <v>0</v>
      </c>
      <c r="T189" s="71">
        <f>'Fairtrade Gold (previous assess'!F189</f>
        <v>0</v>
      </c>
      <c r="U189" s="71">
        <f>'CRAFT 2.0 (Previous assessment)'!F189</f>
        <v>0</v>
      </c>
      <c r="V189" s="71">
        <f>'RMAP Agnostic'!F189</f>
        <v>0</v>
      </c>
      <c r="W189" s="71">
        <f>'RMI ESG (Previous assessment)'!F189</f>
        <v>0</v>
      </c>
      <c r="X189" s="71">
        <f>'ASI (Previous assessment)'!F189</f>
        <v>2</v>
      </c>
      <c r="Y189" s="71">
        <f>'GS4GG (Previous assessment)'!F189</f>
        <v>0</v>
      </c>
      <c r="Z189" s="72">
        <f>ResponsibleSteel!F189</f>
        <v>0</v>
      </c>
      <c r="AA189" s="71">
        <f>'SA8000'!G192</f>
        <v>0</v>
      </c>
      <c r="AB189" s="71" t="e">
        <f t="shared" ref="AB189:BA189" si="180">#REF!</f>
        <v>#REF!</v>
      </c>
      <c r="AC189" s="71" t="e">
        <f t="shared" si="180"/>
        <v>#REF!</v>
      </c>
      <c r="AD189" s="71" t="e">
        <f t="shared" si="180"/>
        <v>#REF!</v>
      </c>
      <c r="AE189" s="71" t="e">
        <f t="shared" si="180"/>
        <v>#REF!</v>
      </c>
      <c r="AF189" s="71" t="e">
        <f t="shared" si="180"/>
        <v>#REF!</v>
      </c>
      <c r="AG189" s="71" t="e">
        <f t="shared" si="180"/>
        <v>#REF!</v>
      </c>
      <c r="AH189" s="71" t="e">
        <f t="shared" si="180"/>
        <v>#REF!</v>
      </c>
      <c r="AI189" s="71" t="e">
        <f t="shared" si="180"/>
        <v>#REF!</v>
      </c>
      <c r="AJ189" s="71" t="e">
        <f t="shared" si="180"/>
        <v>#REF!</v>
      </c>
      <c r="AK189" s="72" t="e">
        <f t="shared" si="180"/>
        <v>#REF!</v>
      </c>
      <c r="AL189" s="71" t="e">
        <f t="shared" si="180"/>
        <v>#REF!</v>
      </c>
      <c r="AM189" s="71" t="e">
        <f t="shared" si="180"/>
        <v>#REF!</v>
      </c>
      <c r="AN189" s="71" t="e">
        <f t="shared" si="180"/>
        <v>#REF!</v>
      </c>
      <c r="AO189" s="71" t="e">
        <f t="shared" si="180"/>
        <v>#REF!</v>
      </c>
      <c r="AP189" s="71" t="e">
        <f t="shared" si="180"/>
        <v>#REF!</v>
      </c>
      <c r="AQ189" s="71" t="e">
        <f t="shared" si="180"/>
        <v>#REF!</v>
      </c>
      <c r="AR189" s="71" t="e">
        <f t="shared" si="180"/>
        <v>#REF!</v>
      </c>
      <c r="AS189" s="71" t="e">
        <f t="shared" si="180"/>
        <v>#REF!</v>
      </c>
      <c r="AT189" s="71" t="e">
        <f t="shared" si="180"/>
        <v>#REF!</v>
      </c>
      <c r="AU189" s="272" t="e">
        <f t="shared" si="180"/>
        <v>#REF!</v>
      </c>
      <c r="AV189" s="71" t="e">
        <f t="shared" si="180"/>
        <v>#REF!</v>
      </c>
      <c r="AW189" s="71" t="e">
        <f t="shared" si="180"/>
        <v>#REF!</v>
      </c>
      <c r="AX189" s="71" t="e">
        <f t="shared" si="180"/>
        <v>#REF!</v>
      </c>
      <c r="AY189" s="71" t="e">
        <f t="shared" si="180"/>
        <v>#REF!</v>
      </c>
      <c r="AZ189" s="71" t="e">
        <f t="shared" si="180"/>
        <v>#REF!</v>
      </c>
      <c r="BA189" s="71" t="e">
        <f t="shared" si="180"/>
        <v>#REF!</v>
      </c>
    </row>
    <row r="190" spans="1:53" ht="15.75" customHeight="1" x14ac:dyDescent="0.25">
      <c r="A190" s="69" t="s">
        <v>320</v>
      </c>
      <c r="B190" s="69" t="s">
        <v>407</v>
      </c>
      <c r="C190" s="70">
        <v>25</v>
      </c>
      <c r="D190" s="78" t="s">
        <v>524</v>
      </c>
      <c r="E190" s="76" t="s">
        <v>529</v>
      </c>
      <c r="F190" s="71">
        <f>'ICMM (Previous assessment)'!F190</f>
        <v>2</v>
      </c>
      <c r="G190" s="271">
        <f>IRMA!F190</f>
        <v>0</v>
      </c>
      <c r="H190" s="71">
        <f>TSM!F190</f>
        <v>0</v>
      </c>
      <c r="I190" s="71">
        <f>LBMA!F190</f>
        <v>0</v>
      </c>
      <c r="J190" s="71">
        <f>'CDDGMSC (Previous assessment)'!F190</f>
        <v>2</v>
      </c>
      <c r="K190" s="71">
        <f>'ITA Tin (Previous assessment)'!F190</f>
        <v>1</v>
      </c>
      <c r="L190" s="71">
        <f>'RMAP Tin &amp; Tantalum (previous a'!F190</f>
        <v>0</v>
      </c>
      <c r="M190" s="71">
        <f>'RMAP Tungsten'!F190</f>
        <v>0</v>
      </c>
      <c r="N190" s="71">
        <f>'RMAP Gold (previous assessment)'!F190</f>
        <v>0</v>
      </c>
      <c r="O190" s="71">
        <f>'RMAP Cobalt'!F190</f>
        <v>0</v>
      </c>
      <c r="P190" s="71">
        <f>'WGC-RGMPs (previous assessment)'!F190</f>
        <v>0</v>
      </c>
      <c r="Q190" s="71">
        <f>IFC!F190</f>
        <v>0</v>
      </c>
      <c r="R190" s="71">
        <f>'RMI ASM Cobalt'!F190</f>
        <v>0</v>
      </c>
      <c r="S190" s="71">
        <f>Fairmined!F190</f>
        <v>0</v>
      </c>
      <c r="T190" s="71">
        <f>'Fairtrade Gold (previous assess'!F190</f>
        <v>0</v>
      </c>
      <c r="U190" s="71">
        <f>'CRAFT 2.0 (Previous assessment)'!F190</f>
        <v>0</v>
      </c>
      <c r="V190" s="71">
        <f>'RMAP Agnostic'!F190</f>
        <v>0</v>
      </c>
      <c r="W190" s="71">
        <f>'RMI ESG (Previous assessment)'!F190</f>
        <v>0</v>
      </c>
      <c r="X190" s="71">
        <f>'ASI (Previous assessment)'!F190</f>
        <v>0</v>
      </c>
      <c r="Y190" s="71">
        <f>'GS4GG (Previous assessment)'!F190</f>
        <v>0</v>
      </c>
      <c r="Z190" s="72">
        <f>ResponsibleSteel!F190</f>
        <v>0</v>
      </c>
      <c r="AA190" s="71">
        <f>'SA8000'!G193</f>
        <v>0</v>
      </c>
      <c r="AB190" s="71" t="e">
        <f t="shared" ref="AB190:BA190" si="181">#REF!</f>
        <v>#REF!</v>
      </c>
      <c r="AC190" s="71" t="e">
        <f t="shared" si="181"/>
        <v>#REF!</v>
      </c>
      <c r="AD190" s="71" t="e">
        <f t="shared" si="181"/>
        <v>#REF!</v>
      </c>
      <c r="AE190" s="71" t="e">
        <f t="shared" si="181"/>
        <v>#REF!</v>
      </c>
      <c r="AF190" s="71" t="e">
        <f t="shared" si="181"/>
        <v>#REF!</v>
      </c>
      <c r="AG190" s="71" t="e">
        <f t="shared" si="181"/>
        <v>#REF!</v>
      </c>
      <c r="AH190" s="71" t="e">
        <f t="shared" si="181"/>
        <v>#REF!</v>
      </c>
      <c r="AI190" s="71" t="e">
        <f t="shared" si="181"/>
        <v>#REF!</v>
      </c>
      <c r="AJ190" s="71" t="e">
        <f t="shared" si="181"/>
        <v>#REF!</v>
      </c>
      <c r="AK190" s="72" t="e">
        <f t="shared" si="181"/>
        <v>#REF!</v>
      </c>
      <c r="AL190" s="71" t="e">
        <f t="shared" si="181"/>
        <v>#REF!</v>
      </c>
      <c r="AM190" s="71" t="e">
        <f t="shared" si="181"/>
        <v>#REF!</v>
      </c>
      <c r="AN190" s="71" t="e">
        <f t="shared" si="181"/>
        <v>#REF!</v>
      </c>
      <c r="AO190" s="71" t="e">
        <f t="shared" si="181"/>
        <v>#REF!</v>
      </c>
      <c r="AP190" s="71" t="e">
        <f t="shared" si="181"/>
        <v>#REF!</v>
      </c>
      <c r="AQ190" s="71" t="e">
        <f t="shared" si="181"/>
        <v>#REF!</v>
      </c>
      <c r="AR190" s="71" t="e">
        <f t="shared" si="181"/>
        <v>#REF!</v>
      </c>
      <c r="AS190" s="71" t="e">
        <f t="shared" si="181"/>
        <v>#REF!</v>
      </c>
      <c r="AT190" s="71" t="e">
        <f t="shared" si="181"/>
        <v>#REF!</v>
      </c>
      <c r="AU190" s="272" t="e">
        <f t="shared" si="181"/>
        <v>#REF!</v>
      </c>
      <c r="AV190" s="71" t="e">
        <f t="shared" si="181"/>
        <v>#REF!</v>
      </c>
      <c r="AW190" s="71" t="e">
        <f t="shared" si="181"/>
        <v>#REF!</v>
      </c>
      <c r="AX190" s="71" t="e">
        <f t="shared" si="181"/>
        <v>#REF!</v>
      </c>
      <c r="AY190" s="71" t="e">
        <f t="shared" si="181"/>
        <v>#REF!</v>
      </c>
      <c r="AZ190" s="71" t="e">
        <f t="shared" si="181"/>
        <v>#REF!</v>
      </c>
      <c r="BA190" s="71" t="e">
        <f t="shared" si="181"/>
        <v>#REF!</v>
      </c>
    </row>
    <row r="191" spans="1:53" ht="15.75" customHeight="1" x14ac:dyDescent="0.25">
      <c r="A191" s="69" t="s">
        <v>320</v>
      </c>
      <c r="B191" s="69" t="s">
        <v>407</v>
      </c>
      <c r="C191" s="70">
        <v>25</v>
      </c>
      <c r="D191" s="78" t="s">
        <v>524</v>
      </c>
      <c r="E191" s="76" t="s">
        <v>530</v>
      </c>
      <c r="F191" s="71">
        <f>'ICMM (Previous assessment)'!F191</f>
        <v>2</v>
      </c>
      <c r="G191" s="271">
        <f>IRMA!F191</f>
        <v>0</v>
      </c>
      <c r="H191" s="71">
        <f>TSM!F191</f>
        <v>0</v>
      </c>
      <c r="I191" s="71">
        <f>LBMA!F191</f>
        <v>0</v>
      </c>
      <c r="J191" s="71">
        <f>'CDDGMSC (Previous assessment)'!F191</f>
        <v>2</v>
      </c>
      <c r="K191" s="71">
        <f>'ITA Tin (Previous assessment)'!F191</f>
        <v>0</v>
      </c>
      <c r="L191" s="71">
        <f>'RMAP Tin &amp; Tantalum (previous a'!F191</f>
        <v>0</v>
      </c>
      <c r="M191" s="71">
        <f>'RMAP Tungsten'!F191</f>
        <v>0</v>
      </c>
      <c r="N191" s="71">
        <f>'RMAP Gold (previous assessment)'!F191</f>
        <v>0</v>
      </c>
      <c r="O191" s="71">
        <f>'RMAP Cobalt'!F191</f>
        <v>0</v>
      </c>
      <c r="P191" s="71">
        <f>'WGC-RGMPs (previous assessment)'!F191</f>
        <v>0</v>
      </c>
      <c r="Q191" s="71">
        <f>IFC!F191</f>
        <v>0</v>
      </c>
      <c r="R191" s="71">
        <f>'RMI ASM Cobalt'!F191</f>
        <v>0</v>
      </c>
      <c r="S191" s="71">
        <f>Fairmined!F191</f>
        <v>0</v>
      </c>
      <c r="T191" s="71">
        <f>'Fairtrade Gold (previous assess'!F191</f>
        <v>0</v>
      </c>
      <c r="U191" s="71">
        <f>'CRAFT 2.0 (Previous assessment)'!F191</f>
        <v>2</v>
      </c>
      <c r="V191" s="71">
        <f>'RMAP Agnostic'!F191</f>
        <v>0</v>
      </c>
      <c r="W191" s="71">
        <f>'RMI ESG (Previous assessment)'!F191</f>
        <v>0</v>
      </c>
      <c r="X191" s="71">
        <f>'ASI (Previous assessment)'!F191</f>
        <v>2</v>
      </c>
      <c r="Y191" s="71">
        <f>'GS4GG (Previous assessment)'!F191</f>
        <v>0</v>
      </c>
      <c r="Z191" s="72">
        <f>ResponsibleSteel!F191</f>
        <v>0</v>
      </c>
      <c r="AA191" s="71">
        <f>'SA8000'!G194</f>
        <v>0</v>
      </c>
      <c r="AB191" s="71" t="e">
        <f t="shared" ref="AB191:BA191" si="182">#REF!</f>
        <v>#REF!</v>
      </c>
      <c r="AC191" s="71" t="e">
        <f t="shared" si="182"/>
        <v>#REF!</v>
      </c>
      <c r="AD191" s="71" t="e">
        <f t="shared" si="182"/>
        <v>#REF!</v>
      </c>
      <c r="AE191" s="71" t="e">
        <f t="shared" si="182"/>
        <v>#REF!</v>
      </c>
      <c r="AF191" s="71" t="e">
        <f t="shared" si="182"/>
        <v>#REF!</v>
      </c>
      <c r="AG191" s="71" t="e">
        <f t="shared" si="182"/>
        <v>#REF!</v>
      </c>
      <c r="AH191" s="71" t="e">
        <f t="shared" si="182"/>
        <v>#REF!</v>
      </c>
      <c r="AI191" s="71" t="e">
        <f t="shared" si="182"/>
        <v>#REF!</v>
      </c>
      <c r="AJ191" s="71" t="e">
        <f t="shared" si="182"/>
        <v>#REF!</v>
      </c>
      <c r="AK191" s="72" t="e">
        <f t="shared" si="182"/>
        <v>#REF!</v>
      </c>
      <c r="AL191" s="71" t="e">
        <f t="shared" si="182"/>
        <v>#REF!</v>
      </c>
      <c r="AM191" s="71" t="e">
        <f t="shared" si="182"/>
        <v>#REF!</v>
      </c>
      <c r="AN191" s="71" t="e">
        <f t="shared" si="182"/>
        <v>#REF!</v>
      </c>
      <c r="AO191" s="71" t="e">
        <f t="shared" si="182"/>
        <v>#REF!</v>
      </c>
      <c r="AP191" s="71" t="e">
        <f t="shared" si="182"/>
        <v>#REF!</v>
      </c>
      <c r="AQ191" s="71" t="e">
        <f t="shared" si="182"/>
        <v>#REF!</v>
      </c>
      <c r="AR191" s="71" t="e">
        <f t="shared" si="182"/>
        <v>#REF!</v>
      </c>
      <c r="AS191" s="71" t="e">
        <f t="shared" si="182"/>
        <v>#REF!</v>
      </c>
      <c r="AT191" s="71" t="e">
        <f t="shared" si="182"/>
        <v>#REF!</v>
      </c>
      <c r="AU191" s="272" t="e">
        <f t="shared" si="182"/>
        <v>#REF!</v>
      </c>
      <c r="AV191" s="71" t="e">
        <f t="shared" si="182"/>
        <v>#REF!</v>
      </c>
      <c r="AW191" s="71" t="e">
        <f t="shared" si="182"/>
        <v>#REF!</v>
      </c>
      <c r="AX191" s="71" t="e">
        <f t="shared" si="182"/>
        <v>#REF!</v>
      </c>
      <c r="AY191" s="71" t="e">
        <f t="shared" si="182"/>
        <v>#REF!</v>
      </c>
      <c r="AZ191" s="71" t="e">
        <f t="shared" si="182"/>
        <v>#REF!</v>
      </c>
      <c r="BA191" s="71" t="e">
        <f t="shared" si="182"/>
        <v>#REF!</v>
      </c>
    </row>
    <row r="192" spans="1:53" ht="15.75" customHeight="1" x14ac:dyDescent="0.25">
      <c r="A192" s="69" t="s">
        <v>320</v>
      </c>
      <c r="B192" s="69" t="s">
        <v>407</v>
      </c>
      <c r="C192" s="70">
        <v>25</v>
      </c>
      <c r="D192" s="78" t="s">
        <v>524</v>
      </c>
      <c r="E192" s="76" t="s">
        <v>531</v>
      </c>
      <c r="F192" s="71">
        <f>'ICMM (Previous assessment)'!F192</f>
        <v>2</v>
      </c>
      <c r="G192" s="271">
        <f>IRMA!F192</f>
        <v>0</v>
      </c>
      <c r="H192" s="71">
        <f>TSM!F192</f>
        <v>0</v>
      </c>
      <c r="I192" s="71">
        <f>LBMA!F192</f>
        <v>0</v>
      </c>
      <c r="J192" s="71">
        <f>'CDDGMSC (Previous assessment)'!F192</f>
        <v>2</v>
      </c>
      <c r="K192" s="71">
        <f>'ITA Tin (Previous assessment)'!F192</f>
        <v>2</v>
      </c>
      <c r="L192" s="71">
        <f>'RMAP Tin &amp; Tantalum (previous a'!F192</f>
        <v>0</v>
      </c>
      <c r="M192" s="71">
        <f>'RMAP Tungsten'!F192</f>
        <v>0</v>
      </c>
      <c r="N192" s="71">
        <f>'RMAP Gold (previous assessment)'!F192</f>
        <v>0</v>
      </c>
      <c r="O192" s="71">
        <f>'RMAP Cobalt'!F192</f>
        <v>0</v>
      </c>
      <c r="P192" s="71">
        <f>'WGC-RGMPs (previous assessment)'!F192</f>
        <v>2</v>
      </c>
      <c r="Q192" s="71">
        <f>IFC!F192</f>
        <v>0</v>
      </c>
      <c r="R192" s="71">
        <f>'RMI ASM Cobalt'!F192</f>
        <v>0</v>
      </c>
      <c r="S192" s="71">
        <f>Fairmined!F192</f>
        <v>0</v>
      </c>
      <c r="T192" s="71">
        <f>'Fairtrade Gold (previous assess'!F192</f>
        <v>0</v>
      </c>
      <c r="U192" s="71">
        <f>'CRAFT 2.0 (Previous assessment)'!F192</f>
        <v>2</v>
      </c>
      <c r="V192" s="71">
        <f>'RMAP Agnostic'!F192</f>
        <v>0</v>
      </c>
      <c r="W192" s="71">
        <f>'RMI ESG (Previous assessment)'!F192</f>
        <v>0</v>
      </c>
      <c r="X192" s="71">
        <f>'ASI (Previous assessment)'!F192</f>
        <v>1</v>
      </c>
      <c r="Y192" s="71">
        <f>'GS4GG (Previous assessment)'!F192</f>
        <v>0</v>
      </c>
      <c r="Z192" s="72">
        <f>ResponsibleSteel!F192</f>
        <v>0</v>
      </c>
      <c r="AA192" s="71">
        <f>'SA8000'!G195</f>
        <v>0</v>
      </c>
      <c r="AB192" s="71" t="e">
        <f t="shared" ref="AB192:BA192" si="183">#REF!</f>
        <v>#REF!</v>
      </c>
      <c r="AC192" s="71" t="e">
        <f t="shared" si="183"/>
        <v>#REF!</v>
      </c>
      <c r="AD192" s="71" t="e">
        <f t="shared" si="183"/>
        <v>#REF!</v>
      </c>
      <c r="AE192" s="71" t="e">
        <f t="shared" si="183"/>
        <v>#REF!</v>
      </c>
      <c r="AF192" s="71" t="e">
        <f t="shared" si="183"/>
        <v>#REF!</v>
      </c>
      <c r="AG192" s="71" t="e">
        <f t="shared" si="183"/>
        <v>#REF!</v>
      </c>
      <c r="AH192" s="71" t="e">
        <f t="shared" si="183"/>
        <v>#REF!</v>
      </c>
      <c r="AI192" s="71" t="e">
        <f t="shared" si="183"/>
        <v>#REF!</v>
      </c>
      <c r="AJ192" s="71" t="e">
        <f t="shared" si="183"/>
        <v>#REF!</v>
      </c>
      <c r="AK192" s="72" t="e">
        <f t="shared" si="183"/>
        <v>#REF!</v>
      </c>
      <c r="AL192" s="71" t="e">
        <f t="shared" si="183"/>
        <v>#REF!</v>
      </c>
      <c r="AM192" s="71" t="e">
        <f t="shared" si="183"/>
        <v>#REF!</v>
      </c>
      <c r="AN192" s="71" t="e">
        <f t="shared" si="183"/>
        <v>#REF!</v>
      </c>
      <c r="AO192" s="71" t="e">
        <f t="shared" si="183"/>
        <v>#REF!</v>
      </c>
      <c r="AP192" s="71" t="e">
        <f t="shared" si="183"/>
        <v>#REF!</v>
      </c>
      <c r="AQ192" s="71" t="e">
        <f t="shared" si="183"/>
        <v>#REF!</v>
      </c>
      <c r="AR192" s="71" t="e">
        <f t="shared" si="183"/>
        <v>#REF!</v>
      </c>
      <c r="AS192" s="71" t="e">
        <f t="shared" si="183"/>
        <v>#REF!</v>
      </c>
      <c r="AT192" s="71" t="e">
        <f t="shared" si="183"/>
        <v>#REF!</v>
      </c>
      <c r="AU192" s="272" t="e">
        <f t="shared" si="183"/>
        <v>#REF!</v>
      </c>
      <c r="AV192" s="71" t="e">
        <f t="shared" si="183"/>
        <v>#REF!</v>
      </c>
      <c r="AW192" s="71" t="e">
        <f t="shared" si="183"/>
        <v>#REF!</v>
      </c>
      <c r="AX192" s="71" t="e">
        <f t="shared" si="183"/>
        <v>#REF!</v>
      </c>
      <c r="AY192" s="71" t="e">
        <f t="shared" si="183"/>
        <v>#REF!</v>
      </c>
      <c r="AZ192" s="71" t="e">
        <f t="shared" si="183"/>
        <v>#REF!</v>
      </c>
      <c r="BA192" s="71" t="e">
        <f t="shared" si="183"/>
        <v>#REF!</v>
      </c>
    </row>
    <row r="193" spans="1:53" ht="15.75" customHeight="1" x14ac:dyDescent="0.25">
      <c r="A193" s="69" t="s">
        <v>320</v>
      </c>
      <c r="B193" s="69" t="s">
        <v>407</v>
      </c>
      <c r="C193" s="70">
        <v>25</v>
      </c>
      <c r="D193" s="78" t="s">
        <v>524</v>
      </c>
      <c r="E193" s="76" t="s">
        <v>532</v>
      </c>
      <c r="F193" s="71">
        <f>'ICMM (Previous assessment)'!F193</f>
        <v>1</v>
      </c>
      <c r="G193" s="271">
        <f>IRMA!F193</f>
        <v>0</v>
      </c>
      <c r="H193" s="71">
        <f>TSM!F193</f>
        <v>0</v>
      </c>
      <c r="I193" s="71">
        <f>LBMA!F193</f>
        <v>0</v>
      </c>
      <c r="J193" s="71">
        <f>'CDDGMSC (Previous assessment)'!F193</f>
        <v>2</v>
      </c>
      <c r="K193" s="71">
        <f>'ITA Tin (Previous assessment)'!F193</f>
        <v>0</v>
      </c>
      <c r="L193" s="71">
        <f>'RMAP Tin &amp; Tantalum (previous a'!F193</f>
        <v>0</v>
      </c>
      <c r="M193" s="71">
        <f>'RMAP Tungsten'!F193</f>
        <v>0</v>
      </c>
      <c r="N193" s="71">
        <f>'RMAP Gold (previous assessment)'!F193</f>
        <v>0</v>
      </c>
      <c r="O193" s="71">
        <f>'RMAP Cobalt'!F193</f>
        <v>0</v>
      </c>
      <c r="P193" s="71">
        <f>'WGC-RGMPs (previous assessment)'!F193</f>
        <v>0</v>
      </c>
      <c r="Q193" s="71">
        <f>IFC!F193</f>
        <v>0</v>
      </c>
      <c r="R193" s="71">
        <f>'RMI ASM Cobalt'!F193</f>
        <v>0</v>
      </c>
      <c r="S193" s="71">
        <f>Fairmined!F193</f>
        <v>0</v>
      </c>
      <c r="T193" s="71">
        <f>'Fairtrade Gold (previous assess'!F193</f>
        <v>0</v>
      </c>
      <c r="U193" s="71">
        <f>'CRAFT 2.0 (Previous assessment)'!F193</f>
        <v>0</v>
      </c>
      <c r="V193" s="71">
        <f>'RMAP Agnostic'!F193</f>
        <v>0</v>
      </c>
      <c r="W193" s="71">
        <f>'RMI ESG (Previous assessment)'!F193</f>
        <v>0</v>
      </c>
      <c r="X193" s="71">
        <f>'ASI (Previous assessment)'!F193</f>
        <v>2</v>
      </c>
      <c r="Y193" s="71">
        <f>'GS4GG (Previous assessment)'!F193</f>
        <v>0</v>
      </c>
      <c r="Z193" s="72">
        <f>ResponsibleSteel!F193</f>
        <v>0</v>
      </c>
      <c r="AA193" s="71">
        <f>'SA8000'!G196</f>
        <v>0</v>
      </c>
      <c r="AB193" s="71" t="e">
        <f t="shared" ref="AB193:BA193" si="184">#REF!</f>
        <v>#REF!</v>
      </c>
      <c r="AC193" s="71" t="e">
        <f t="shared" si="184"/>
        <v>#REF!</v>
      </c>
      <c r="AD193" s="71" t="e">
        <f t="shared" si="184"/>
        <v>#REF!</v>
      </c>
      <c r="AE193" s="71" t="e">
        <f t="shared" si="184"/>
        <v>#REF!</v>
      </c>
      <c r="AF193" s="71" t="e">
        <f t="shared" si="184"/>
        <v>#REF!</v>
      </c>
      <c r="AG193" s="71" t="e">
        <f t="shared" si="184"/>
        <v>#REF!</v>
      </c>
      <c r="AH193" s="71" t="e">
        <f t="shared" si="184"/>
        <v>#REF!</v>
      </c>
      <c r="AI193" s="71" t="e">
        <f t="shared" si="184"/>
        <v>#REF!</v>
      </c>
      <c r="AJ193" s="71" t="e">
        <f t="shared" si="184"/>
        <v>#REF!</v>
      </c>
      <c r="AK193" s="72" t="e">
        <f t="shared" si="184"/>
        <v>#REF!</v>
      </c>
      <c r="AL193" s="71" t="e">
        <f t="shared" si="184"/>
        <v>#REF!</v>
      </c>
      <c r="AM193" s="71" t="e">
        <f t="shared" si="184"/>
        <v>#REF!</v>
      </c>
      <c r="AN193" s="71" t="e">
        <f t="shared" si="184"/>
        <v>#REF!</v>
      </c>
      <c r="AO193" s="71" t="e">
        <f t="shared" si="184"/>
        <v>#REF!</v>
      </c>
      <c r="AP193" s="71" t="e">
        <f t="shared" si="184"/>
        <v>#REF!</v>
      </c>
      <c r="AQ193" s="71" t="e">
        <f t="shared" si="184"/>
        <v>#REF!</v>
      </c>
      <c r="AR193" s="71" t="e">
        <f t="shared" si="184"/>
        <v>#REF!</v>
      </c>
      <c r="AS193" s="71" t="e">
        <f t="shared" si="184"/>
        <v>#REF!</v>
      </c>
      <c r="AT193" s="71" t="e">
        <f t="shared" si="184"/>
        <v>#REF!</v>
      </c>
      <c r="AU193" s="272" t="e">
        <f t="shared" si="184"/>
        <v>#REF!</v>
      </c>
      <c r="AV193" s="71" t="e">
        <f t="shared" si="184"/>
        <v>#REF!</v>
      </c>
      <c r="AW193" s="71" t="e">
        <f t="shared" si="184"/>
        <v>#REF!</v>
      </c>
      <c r="AX193" s="71" t="e">
        <f t="shared" si="184"/>
        <v>#REF!</v>
      </c>
      <c r="AY193" s="71" t="e">
        <f t="shared" si="184"/>
        <v>#REF!</v>
      </c>
      <c r="AZ193" s="71" t="e">
        <f t="shared" si="184"/>
        <v>#REF!</v>
      </c>
      <c r="BA193" s="71" t="e">
        <f t="shared" si="184"/>
        <v>#REF!</v>
      </c>
    </row>
    <row r="194" spans="1:53" ht="15.75" customHeight="1" x14ac:dyDescent="0.25">
      <c r="A194" s="69" t="s">
        <v>320</v>
      </c>
      <c r="B194" s="69" t="s">
        <v>533</v>
      </c>
      <c r="C194" s="70">
        <v>26</v>
      </c>
      <c r="D194" s="78" t="s">
        <v>534</v>
      </c>
      <c r="E194" s="76" t="s">
        <v>535</v>
      </c>
      <c r="F194" s="71">
        <f>'ICMM (Previous assessment)'!F194</f>
        <v>1</v>
      </c>
      <c r="G194" s="271">
        <f>IRMA!F194</f>
        <v>0</v>
      </c>
      <c r="H194" s="71">
        <f>TSM!F194</f>
        <v>0</v>
      </c>
      <c r="I194" s="71">
        <f>LBMA!F194</f>
        <v>0</v>
      </c>
      <c r="J194" s="71" t="str">
        <f>'CDDGMSC (Previous assessment)'!F194</f>
        <v>N/A</v>
      </c>
      <c r="K194" s="71">
        <f>'ITA Tin (Previous assessment)'!F194</f>
        <v>0</v>
      </c>
      <c r="L194" s="71">
        <f>'RMAP Tin &amp; Tantalum (previous a'!F194</f>
        <v>0</v>
      </c>
      <c r="M194" s="71">
        <f>'RMAP Tungsten'!F194</f>
        <v>0</v>
      </c>
      <c r="N194" s="71">
        <f>'RMAP Gold (previous assessment)'!F194</f>
        <v>0</v>
      </c>
      <c r="O194" s="71">
        <f>'RMAP Cobalt'!F194</f>
        <v>0</v>
      </c>
      <c r="P194" s="71">
        <f>'WGC-RGMPs (previous assessment)'!F194</f>
        <v>1</v>
      </c>
      <c r="Q194" s="71">
        <f>IFC!F194</f>
        <v>0</v>
      </c>
      <c r="R194" s="71">
        <f>'RMI ASM Cobalt'!F194</f>
        <v>0</v>
      </c>
      <c r="S194" s="71">
        <f>Fairmined!F194</f>
        <v>0</v>
      </c>
      <c r="T194" s="71">
        <f>'Fairtrade Gold (previous assess'!F194</f>
        <v>0</v>
      </c>
      <c r="U194" s="71">
        <f>'CRAFT 2.0 (Previous assessment)'!F194</f>
        <v>0</v>
      </c>
      <c r="V194" s="71">
        <f>'RMAP Agnostic'!F194</f>
        <v>0</v>
      </c>
      <c r="W194" s="71">
        <f>'RMI ESG (Previous assessment)'!F194</f>
        <v>0</v>
      </c>
      <c r="X194" s="71">
        <f>'ASI (Previous assessment)'!F194</f>
        <v>1</v>
      </c>
      <c r="Y194" s="71">
        <f>'GS4GG (Previous assessment)'!F194</f>
        <v>0</v>
      </c>
      <c r="Z194" s="72">
        <f>ResponsibleSteel!F194</f>
        <v>0</v>
      </c>
      <c r="AA194" s="71">
        <f>'SA8000'!G197</f>
        <v>0</v>
      </c>
      <c r="AB194" s="71" t="e">
        <f t="shared" ref="AB194:BA194" si="185">#REF!</f>
        <v>#REF!</v>
      </c>
      <c r="AC194" s="71" t="e">
        <f t="shared" si="185"/>
        <v>#REF!</v>
      </c>
      <c r="AD194" s="71" t="e">
        <f t="shared" si="185"/>
        <v>#REF!</v>
      </c>
      <c r="AE194" s="71" t="e">
        <f t="shared" si="185"/>
        <v>#REF!</v>
      </c>
      <c r="AF194" s="71" t="e">
        <f t="shared" si="185"/>
        <v>#REF!</v>
      </c>
      <c r="AG194" s="71" t="e">
        <f t="shared" si="185"/>
        <v>#REF!</v>
      </c>
      <c r="AH194" s="71" t="e">
        <f t="shared" si="185"/>
        <v>#REF!</v>
      </c>
      <c r="AI194" s="71" t="e">
        <f t="shared" si="185"/>
        <v>#REF!</v>
      </c>
      <c r="AJ194" s="71" t="e">
        <f t="shared" si="185"/>
        <v>#REF!</v>
      </c>
      <c r="AK194" s="72" t="e">
        <f t="shared" si="185"/>
        <v>#REF!</v>
      </c>
      <c r="AL194" s="71" t="e">
        <f t="shared" si="185"/>
        <v>#REF!</v>
      </c>
      <c r="AM194" s="71" t="e">
        <f t="shared" si="185"/>
        <v>#REF!</v>
      </c>
      <c r="AN194" s="71" t="e">
        <f t="shared" si="185"/>
        <v>#REF!</v>
      </c>
      <c r="AO194" s="71" t="e">
        <f t="shared" si="185"/>
        <v>#REF!</v>
      </c>
      <c r="AP194" s="71" t="e">
        <f t="shared" si="185"/>
        <v>#REF!</v>
      </c>
      <c r="AQ194" s="71" t="e">
        <f t="shared" si="185"/>
        <v>#REF!</v>
      </c>
      <c r="AR194" s="71" t="e">
        <f t="shared" si="185"/>
        <v>#REF!</v>
      </c>
      <c r="AS194" s="71" t="e">
        <f t="shared" si="185"/>
        <v>#REF!</v>
      </c>
      <c r="AT194" s="71" t="e">
        <f t="shared" si="185"/>
        <v>#REF!</v>
      </c>
      <c r="AU194" s="272" t="e">
        <f t="shared" si="185"/>
        <v>#REF!</v>
      </c>
      <c r="AV194" s="71" t="e">
        <f t="shared" si="185"/>
        <v>#REF!</v>
      </c>
      <c r="AW194" s="71" t="e">
        <f t="shared" si="185"/>
        <v>#REF!</v>
      </c>
      <c r="AX194" s="71" t="e">
        <f t="shared" si="185"/>
        <v>#REF!</v>
      </c>
      <c r="AY194" s="71" t="e">
        <f t="shared" si="185"/>
        <v>#REF!</v>
      </c>
      <c r="AZ194" s="71" t="e">
        <f t="shared" si="185"/>
        <v>#REF!</v>
      </c>
      <c r="BA194" s="71" t="e">
        <f t="shared" si="185"/>
        <v>#REF!</v>
      </c>
    </row>
    <row r="195" spans="1:53" ht="15.75" customHeight="1" x14ac:dyDescent="0.25">
      <c r="A195" s="69" t="s">
        <v>320</v>
      </c>
      <c r="B195" s="69" t="s">
        <v>533</v>
      </c>
      <c r="C195" s="70">
        <v>26</v>
      </c>
      <c r="D195" s="78" t="s">
        <v>534</v>
      </c>
      <c r="E195" s="76" t="s">
        <v>536</v>
      </c>
      <c r="F195" s="71">
        <f>'ICMM (Previous assessment)'!F195</f>
        <v>1</v>
      </c>
      <c r="G195" s="271">
        <f>IRMA!F195</f>
        <v>0</v>
      </c>
      <c r="H195" s="71">
        <f>TSM!F195</f>
        <v>0</v>
      </c>
      <c r="I195" s="71">
        <f>LBMA!F195</f>
        <v>0</v>
      </c>
      <c r="J195" s="71">
        <f>'CDDGMSC (Previous assessment)'!F195</f>
        <v>2</v>
      </c>
      <c r="K195" s="71">
        <f>'ITA Tin (Previous assessment)'!F195</f>
        <v>0</v>
      </c>
      <c r="L195" s="71">
        <f>'RMAP Tin &amp; Tantalum (previous a'!F195</f>
        <v>0</v>
      </c>
      <c r="M195" s="71">
        <f>'RMAP Tungsten'!F195</f>
        <v>0</v>
      </c>
      <c r="N195" s="71">
        <f>'RMAP Gold (previous assessment)'!F195</f>
        <v>0</v>
      </c>
      <c r="O195" s="71">
        <f>'RMAP Cobalt'!F195</f>
        <v>0</v>
      </c>
      <c r="P195" s="71">
        <f>'WGC-RGMPs (previous assessment)'!F195</f>
        <v>0</v>
      </c>
      <c r="Q195" s="71">
        <f>IFC!F195</f>
        <v>0</v>
      </c>
      <c r="R195" s="71">
        <f>'RMI ASM Cobalt'!F195</f>
        <v>0</v>
      </c>
      <c r="S195" s="71">
        <f>Fairmined!F195</f>
        <v>0</v>
      </c>
      <c r="T195" s="71">
        <f>'Fairtrade Gold (previous assess'!F195</f>
        <v>0</v>
      </c>
      <c r="U195" s="71">
        <f>'CRAFT 2.0 (Previous assessment)'!F195</f>
        <v>0</v>
      </c>
      <c r="V195" s="71">
        <f>'RMAP Agnostic'!F195</f>
        <v>0</v>
      </c>
      <c r="W195" s="71">
        <f>'RMI ESG (Previous assessment)'!F195</f>
        <v>0</v>
      </c>
      <c r="X195" s="71">
        <f>'ASI (Previous assessment)'!F195</f>
        <v>0</v>
      </c>
      <c r="Y195" s="71">
        <f>'GS4GG (Previous assessment)'!F195</f>
        <v>0</v>
      </c>
      <c r="Z195" s="72">
        <f>ResponsibleSteel!F195</f>
        <v>0</v>
      </c>
      <c r="AA195" s="71">
        <f>'SA8000'!G198</f>
        <v>0</v>
      </c>
      <c r="AB195" s="71" t="e">
        <f t="shared" ref="AB195:BA195" si="186">#REF!</f>
        <v>#REF!</v>
      </c>
      <c r="AC195" s="71" t="e">
        <f t="shared" si="186"/>
        <v>#REF!</v>
      </c>
      <c r="AD195" s="71" t="e">
        <f t="shared" si="186"/>
        <v>#REF!</v>
      </c>
      <c r="AE195" s="71" t="e">
        <f t="shared" si="186"/>
        <v>#REF!</v>
      </c>
      <c r="AF195" s="71" t="e">
        <f t="shared" si="186"/>
        <v>#REF!</v>
      </c>
      <c r="AG195" s="71" t="e">
        <f t="shared" si="186"/>
        <v>#REF!</v>
      </c>
      <c r="AH195" s="71" t="e">
        <f t="shared" si="186"/>
        <v>#REF!</v>
      </c>
      <c r="AI195" s="71" t="e">
        <f t="shared" si="186"/>
        <v>#REF!</v>
      </c>
      <c r="AJ195" s="71" t="e">
        <f t="shared" si="186"/>
        <v>#REF!</v>
      </c>
      <c r="AK195" s="72" t="e">
        <f t="shared" si="186"/>
        <v>#REF!</v>
      </c>
      <c r="AL195" s="71" t="e">
        <f t="shared" si="186"/>
        <v>#REF!</v>
      </c>
      <c r="AM195" s="71" t="e">
        <f t="shared" si="186"/>
        <v>#REF!</v>
      </c>
      <c r="AN195" s="71" t="e">
        <f t="shared" si="186"/>
        <v>#REF!</v>
      </c>
      <c r="AO195" s="71" t="e">
        <f t="shared" si="186"/>
        <v>#REF!</v>
      </c>
      <c r="AP195" s="71" t="e">
        <f t="shared" si="186"/>
        <v>#REF!</v>
      </c>
      <c r="AQ195" s="71" t="e">
        <f t="shared" si="186"/>
        <v>#REF!</v>
      </c>
      <c r="AR195" s="71" t="e">
        <f t="shared" si="186"/>
        <v>#REF!</v>
      </c>
      <c r="AS195" s="71" t="e">
        <f t="shared" si="186"/>
        <v>#REF!</v>
      </c>
      <c r="AT195" s="71" t="e">
        <f t="shared" si="186"/>
        <v>#REF!</v>
      </c>
      <c r="AU195" s="272" t="e">
        <f t="shared" si="186"/>
        <v>#REF!</v>
      </c>
      <c r="AV195" s="71" t="e">
        <f t="shared" si="186"/>
        <v>#REF!</v>
      </c>
      <c r="AW195" s="71" t="e">
        <f t="shared" si="186"/>
        <v>#REF!</v>
      </c>
      <c r="AX195" s="71" t="e">
        <f t="shared" si="186"/>
        <v>#REF!</v>
      </c>
      <c r="AY195" s="71" t="e">
        <f t="shared" si="186"/>
        <v>#REF!</v>
      </c>
      <c r="AZ195" s="71" t="e">
        <f t="shared" si="186"/>
        <v>#REF!</v>
      </c>
      <c r="BA195" s="71" t="e">
        <f t="shared" si="186"/>
        <v>#REF!</v>
      </c>
    </row>
    <row r="196" spans="1:53" ht="15.75" customHeight="1" x14ac:dyDescent="0.25">
      <c r="A196" s="69" t="s">
        <v>320</v>
      </c>
      <c r="B196" s="69" t="s">
        <v>533</v>
      </c>
      <c r="C196" s="70">
        <v>27</v>
      </c>
      <c r="D196" s="78" t="s">
        <v>537</v>
      </c>
      <c r="E196" s="76" t="s">
        <v>538</v>
      </c>
      <c r="F196" s="71">
        <f>'ICMM (Previous assessment)'!F196</f>
        <v>0</v>
      </c>
      <c r="G196" s="271">
        <f>IRMA!F196</f>
        <v>0</v>
      </c>
      <c r="H196" s="71">
        <f>TSM!F196</f>
        <v>0</v>
      </c>
      <c r="I196" s="71">
        <f>LBMA!F196</f>
        <v>0</v>
      </c>
      <c r="J196" s="71">
        <f>'CDDGMSC (Previous assessment)'!F196</f>
        <v>2</v>
      </c>
      <c r="K196" s="71">
        <f>'ITA Tin (Previous assessment)'!F196</f>
        <v>1</v>
      </c>
      <c r="L196" s="71">
        <f>'RMAP Tin &amp; Tantalum (previous a'!F196</f>
        <v>0</v>
      </c>
      <c r="M196" s="71">
        <f>'RMAP Tungsten'!F196</f>
        <v>0</v>
      </c>
      <c r="N196" s="71">
        <f>'RMAP Gold (previous assessment)'!F196</f>
        <v>0</v>
      </c>
      <c r="O196" s="71">
        <f>'RMAP Cobalt'!F196</f>
        <v>0</v>
      </c>
      <c r="P196" s="71">
        <f>'WGC-RGMPs (previous assessment)'!F196</f>
        <v>1</v>
      </c>
      <c r="Q196" s="71">
        <f>IFC!F196</f>
        <v>0</v>
      </c>
      <c r="R196" s="71">
        <f>'RMI ASM Cobalt'!F196</f>
        <v>0</v>
      </c>
      <c r="S196" s="71">
        <f>Fairmined!F196</f>
        <v>0</v>
      </c>
      <c r="T196" s="71">
        <f>'Fairtrade Gold (previous assess'!F196</f>
        <v>0</v>
      </c>
      <c r="U196" s="71">
        <f>'CRAFT 2.0 (Previous assessment)'!F196</f>
        <v>0</v>
      </c>
      <c r="V196" s="71">
        <f>'RMAP Agnostic'!F196</f>
        <v>0</v>
      </c>
      <c r="W196" s="71">
        <f>'RMI ESG (Previous assessment)'!F196</f>
        <v>0</v>
      </c>
      <c r="X196" s="71">
        <f>'ASI (Previous assessment)'!F196</f>
        <v>0</v>
      </c>
      <c r="Y196" s="71">
        <f>'GS4GG (Previous assessment)'!F196</f>
        <v>0</v>
      </c>
      <c r="Z196" s="72">
        <f>ResponsibleSteel!F196</f>
        <v>0</v>
      </c>
      <c r="AA196" s="71">
        <f>'SA8000'!G199</f>
        <v>0</v>
      </c>
      <c r="AB196" s="71" t="e">
        <f t="shared" ref="AB196:BA196" si="187">#REF!</f>
        <v>#REF!</v>
      </c>
      <c r="AC196" s="71" t="e">
        <f t="shared" si="187"/>
        <v>#REF!</v>
      </c>
      <c r="AD196" s="71" t="e">
        <f t="shared" si="187"/>
        <v>#REF!</v>
      </c>
      <c r="AE196" s="71" t="e">
        <f t="shared" si="187"/>
        <v>#REF!</v>
      </c>
      <c r="AF196" s="71" t="e">
        <f t="shared" si="187"/>
        <v>#REF!</v>
      </c>
      <c r="AG196" s="71" t="e">
        <f t="shared" si="187"/>
        <v>#REF!</v>
      </c>
      <c r="AH196" s="71" t="e">
        <f t="shared" si="187"/>
        <v>#REF!</v>
      </c>
      <c r="AI196" s="71" t="e">
        <f t="shared" si="187"/>
        <v>#REF!</v>
      </c>
      <c r="AJ196" s="71" t="e">
        <f t="shared" si="187"/>
        <v>#REF!</v>
      </c>
      <c r="AK196" s="72" t="e">
        <f t="shared" si="187"/>
        <v>#REF!</v>
      </c>
      <c r="AL196" s="71" t="e">
        <f t="shared" si="187"/>
        <v>#REF!</v>
      </c>
      <c r="AM196" s="71" t="e">
        <f t="shared" si="187"/>
        <v>#REF!</v>
      </c>
      <c r="AN196" s="71" t="e">
        <f t="shared" si="187"/>
        <v>#REF!</v>
      </c>
      <c r="AO196" s="71" t="e">
        <f t="shared" si="187"/>
        <v>#REF!</v>
      </c>
      <c r="AP196" s="71" t="e">
        <f t="shared" si="187"/>
        <v>#REF!</v>
      </c>
      <c r="AQ196" s="71" t="e">
        <f t="shared" si="187"/>
        <v>#REF!</v>
      </c>
      <c r="AR196" s="71" t="e">
        <f t="shared" si="187"/>
        <v>#REF!</v>
      </c>
      <c r="AS196" s="71" t="e">
        <f t="shared" si="187"/>
        <v>#REF!</v>
      </c>
      <c r="AT196" s="71" t="e">
        <f t="shared" si="187"/>
        <v>#REF!</v>
      </c>
      <c r="AU196" s="272" t="e">
        <f t="shared" si="187"/>
        <v>#REF!</v>
      </c>
      <c r="AV196" s="71" t="e">
        <f t="shared" si="187"/>
        <v>#REF!</v>
      </c>
      <c r="AW196" s="71" t="e">
        <f t="shared" si="187"/>
        <v>#REF!</v>
      </c>
      <c r="AX196" s="71" t="e">
        <f t="shared" si="187"/>
        <v>#REF!</v>
      </c>
      <c r="AY196" s="71" t="e">
        <f t="shared" si="187"/>
        <v>#REF!</v>
      </c>
      <c r="AZ196" s="71" t="e">
        <f t="shared" si="187"/>
        <v>#REF!</v>
      </c>
      <c r="BA196" s="71" t="e">
        <f t="shared" si="187"/>
        <v>#REF!</v>
      </c>
    </row>
    <row r="197" spans="1:53" ht="15.75" customHeight="1" x14ac:dyDescent="0.25">
      <c r="A197" s="69" t="s">
        <v>320</v>
      </c>
      <c r="B197" s="69" t="s">
        <v>533</v>
      </c>
      <c r="C197" s="70">
        <v>27</v>
      </c>
      <c r="D197" s="78" t="s">
        <v>537</v>
      </c>
      <c r="E197" s="76" t="s">
        <v>539</v>
      </c>
      <c r="F197" s="71">
        <f>'ICMM (Previous assessment)'!F197</f>
        <v>0</v>
      </c>
      <c r="G197" s="271">
        <f>IRMA!F197</f>
        <v>0</v>
      </c>
      <c r="H197" s="71">
        <f>TSM!F197</f>
        <v>0</v>
      </c>
      <c r="I197" s="71">
        <f>LBMA!F197</f>
        <v>0</v>
      </c>
      <c r="J197" s="71">
        <f>'CDDGMSC (Previous assessment)'!F197</f>
        <v>2</v>
      </c>
      <c r="K197" s="71">
        <f>'ITA Tin (Previous assessment)'!F197</f>
        <v>1</v>
      </c>
      <c r="L197" s="71">
        <f>'RMAP Tin &amp; Tantalum (previous a'!F197</f>
        <v>0</v>
      </c>
      <c r="M197" s="71">
        <f>'RMAP Tungsten'!F197</f>
        <v>0</v>
      </c>
      <c r="N197" s="71">
        <f>'RMAP Gold (previous assessment)'!F197</f>
        <v>0</v>
      </c>
      <c r="O197" s="71">
        <f>'RMAP Cobalt'!F197</f>
        <v>0</v>
      </c>
      <c r="P197" s="71">
        <f>'WGC-RGMPs (previous assessment)'!F197</f>
        <v>2</v>
      </c>
      <c r="Q197" s="71">
        <f>IFC!F197</f>
        <v>0</v>
      </c>
      <c r="R197" s="71">
        <f>'RMI ASM Cobalt'!F197</f>
        <v>0</v>
      </c>
      <c r="S197" s="71">
        <f>Fairmined!F197</f>
        <v>0</v>
      </c>
      <c r="T197" s="71">
        <f>'Fairtrade Gold (previous assess'!F197</f>
        <v>0</v>
      </c>
      <c r="U197" s="71">
        <f>'CRAFT 2.0 (Previous assessment)'!F197</f>
        <v>0</v>
      </c>
      <c r="V197" s="71">
        <f>'RMAP Agnostic'!F197</f>
        <v>0</v>
      </c>
      <c r="W197" s="71">
        <f>'RMI ESG (Previous assessment)'!F197</f>
        <v>0</v>
      </c>
      <c r="X197" s="71">
        <f>'ASI (Previous assessment)'!F197</f>
        <v>0</v>
      </c>
      <c r="Y197" s="71">
        <f>'GS4GG (Previous assessment)'!F197</f>
        <v>0</v>
      </c>
      <c r="Z197" s="72">
        <f>ResponsibleSteel!F197</f>
        <v>0</v>
      </c>
      <c r="AA197" s="71">
        <f>'SA8000'!G200</f>
        <v>0</v>
      </c>
      <c r="AB197" s="71" t="e">
        <f t="shared" ref="AB197:BA197" si="188">#REF!</f>
        <v>#REF!</v>
      </c>
      <c r="AC197" s="71" t="e">
        <f t="shared" si="188"/>
        <v>#REF!</v>
      </c>
      <c r="AD197" s="71" t="e">
        <f t="shared" si="188"/>
        <v>#REF!</v>
      </c>
      <c r="AE197" s="71" t="e">
        <f t="shared" si="188"/>
        <v>#REF!</v>
      </c>
      <c r="AF197" s="71" t="e">
        <f t="shared" si="188"/>
        <v>#REF!</v>
      </c>
      <c r="AG197" s="71" t="e">
        <f t="shared" si="188"/>
        <v>#REF!</v>
      </c>
      <c r="AH197" s="71" t="e">
        <f t="shared" si="188"/>
        <v>#REF!</v>
      </c>
      <c r="AI197" s="71" t="e">
        <f t="shared" si="188"/>
        <v>#REF!</v>
      </c>
      <c r="AJ197" s="71" t="e">
        <f t="shared" si="188"/>
        <v>#REF!</v>
      </c>
      <c r="AK197" s="72" t="e">
        <f t="shared" si="188"/>
        <v>#REF!</v>
      </c>
      <c r="AL197" s="71" t="e">
        <f t="shared" si="188"/>
        <v>#REF!</v>
      </c>
      <c r="AM197" s="71" t="e">
        <f t="shared" si="188"/>
        <v>#REF!</v>
      </c>
      <c r="AN197" s="71" t="e">
        <f t="shared" si="188"/>
        <v>#REF!</v>
      </c>
      <c r="AO197" s="71" t="e">
        <f t="shared" si="188"/>
        <v>#REF!</v>
      </c>
      <c r="AP197" s="71" t="e">
        <f t="shared" si="188"/>
        <v>#REF!</v>
      </c>
      <c r="AQ197" s="71" t="e">
        <f t="shared" si="188"/>
        <v>#REF!</v>
      </c>
      <c r="AR197" s="71" t="e">
        <f t="shared" si="188"/>
        <v>#REF!</v>
      </c>
      <c r="AS197" s="71" t="e">
        <f t="shared" si="188"/>
        <v>#REF!</v>
      </c>
      <c r="AT197" s="71" t="e">
        <f t="shared" si="188"/>
        <v>#REF!</v>
      </c>
      <c r="AU197" s="272" t="e">
        <f t="shared" si="188"/>
        <v>#REF!</v>
      </c>
      <c r="AV197" s="71" t="e">
        <f t="shared" si="188"/>
        <v>#REF!</v>
      </c>
      <c r="AW197" s="71" t="e">
        <f t="shared" si="188"/>
        <v>#REF!</v>
      </c>
      <c r="AX197" s="71" t="e">
        <f t="shared" si="188"/>
        <v>#REF!</v>
      </c>
      <c r="AY197" s="71" t="e">
        <f t="shared" si="188"/>
        <v>#REF!</v>
      </c>
      <c r="AZ197" s="71" t="e">
        <f t="shared" si="188"/>
        <v>#REF!</v>
      </c>
      <c r="BA197" s="71" t="e">
        <f t="shared" si="188"/>
        <v>#REF!</v>
      </c>
    </row>
    <row r="198" spans="1:53" ht="15.75" customHeight="1" x14ac:dyDescent="0.25">
      <c r="A198" s="69" t="s">
        <v>320</v>
      </c>
      <c r="B198" s="69" t="s">
        <v>533</v>
      </c>
      <c r="C198" s="70">
        <v>27</v>
      </c>
      <c r="D198" s="78" t="s">
        <v>537</v>
      </c>
      <c r="E198" s="76" t="s">
        <v>540</v>
      </c>
      <c r="F198" s="71">
        <f>'ICMM (Previous assessment)'!F198</f>
        <v>0</v>
      </c>
      <c r="G198" s="271">
        <f>IRMA!F198</f>
        <v>0</v>
      </c>
      <c r="H198" s="71">
        <f>TSM!F198</f>
        <v>0</v>
      </c>
      <c r="I198" s="71">
        <f>LBMA!F198</f>
        <v>0</v>
      </c>
      <c r="J198" s="71" t="str">
        <f>'CDDGMSC (Previous assessment)'!F198</f>
        <v>N/A</v>
      </c>
      <c r="K198" s="71">
        <f>'ITA Tin (Previous assessment)'!F198</f>
        <v>0</v>
      </c>
      <c r="L198" s="71">
        <f>'RMAP Tin &amp; Tantalum (previous a'!F198</f>
        <v>0</v>
      </c>
      <c r="M198" s="71">
        <f>'RMAP Tungsten'!F198</f>
        <v>0</v>
      </c>
      <c r="N198" s="71">
        <f>'RMAP Gold (previous assessment)'!F198</f>
        <v>0</v>
      </c>
      <c r="O198" s="71">
        <f>'RMAP Cobalt'!F198</f>
        <v>0</v>
      </c>
      <c r="P198" s="71">
        <f>'WGC-RGMPs (previous assessment)'!F198</f>
        <v>1</v>
      </c>
      <c r="Q198" s="71">
        <f>IFC!F198</f>
        <v>0</v>
      </c>
      <c r="R198" s="71">
        <f>'RMI ASM Cobalt'!F198</f>
        <v>0</v>
      </c>
      <c r="S198" s="71">
        <f>Fairmined!F198</f>
        <v>0</v>
      </c>
      <c r="T198" s="71">
        <f>'Fairtrade Gold (previous assess'!F198</f>
        <v>0</v>
      </c>
      <c r="U198" s="71">
        <f>'CRAFT 2.0 (Previous assessment)'!F198</f>
        <v>0</v>
      </c>
      <c r="V198" s="71">
        <f>'RMAP Agnostic'!F198</f>
        <v>0</v>
      </c>
      <c r="W198" s="71">
        <f>'RMI ESG (Previous assessment)'!F198</f>
        <v>0</v>
      </c>
      <c r="X198" s="71">
        <f>'ASI (Previous assessment)'!F198</f>
        <v>0</v>
      </c>
      <c r="Y198" s="71">
        <f>'GS4GG (Previous assessment)'!F198</f>
        <v>0</v>
      </c>
      <c r="Z198" s="72">
        <f>ResponsibleSteel!F198</f>
        <v>0</v>
      </c>
      <c r="AA198" s="71">
        <f>'SA8000'!G201</f>
        <v>0</v>
      </c>
      <c r="AB198" s="71" t="e">
        <f t="shared" ref="AB198:BA198" si="189">#REF!</f>
        <v>#REF!</v>
      </c>
      <c r="AC198" s="71" t="e">
        <f t="shared" si="189"/>
        <v>#REF!</v>
      </c>
      <c r="AD198" s="71" t="e">
        <f t="shared" si="189"/>
        <v>#REF!</v>
      </c>
      <c r="AE198" s="71" t="e">
        <f t="shared" si="189"/>
        <v>#REF!</v>
      </c>
      <c r="AF198" s="71" t="e">
        <f t="shared" si="189"/>
        <v>#REF!</v>
      </c>
      <c r="AG198" s="71" t="e">
        <f t="shared" si="189"/>
        <v>#REF!</v>
      </c>
      <c r="AH198" s="71" t="e">
        <f t="shared" si="189"/>
        <v>#REF!</v>
      </c>
      <c r="AI198" s="71" t="e">
        <f t="shared" si="189"/>
        <v>#REF!</v>
      </c>
      <c r="AJ198" s="71" t="e">
        <f t="shared" si="189"/>
        <v>#REF!</v>
      </c>
      <c r="AK198" s="72" t="e">
        <f t="shared" si="189"/>
        <v>#REF!</v>
      </c>
      <c r="AL198" s="71" t="e">
        <f t="shared" si="189"/>
        <v>#REF!</v>
      </c>
      <c r="AM198" s="71" t="e">
        <f t="shared" si="189"/>
        <v>#REF!</v>
      </c>
      <c r="AN198" s="71" t="e">
        <f t="shared" si="189"/>
        <v>#REF!</v>
      </c>
      <c r="AO198" s="71" t="e">
        <f t="shared" si="189"/>
        <v>#REF!</v>
      </c>
      <c r="AP198" s="71" t="e">
        <f t="shared" si="189"/>
        <v>#REF!</v>
      </c>
      <c r="AQ198" s="71" t="e">
        <f t="shared" si="189"/>
        <v>#REF!</v>
      </c>
      <c r="AR198" s="71" t="e">
        <f t="shared" si="189"/>
        <v>#REF!</v>
      </c>
      <c r="AS198" s="71" t="e">
        <f t="shared" si="189"/>
        <v>#REF!</v>
      </c>
      <c r="AT198" s="71" t="e">
        <f t="shared" si="189"/>
        <v>#REF!</v>
      </c>
      <c r="AU198" s="272" t="e">
        <f t="shared" si="189"/>
        <v>#REF!</v>
      </c>
      <c r="AV198" s="71" t="e">
        <f t="shared" si="189"/>
        <v>#REF!</v>
      </c>
      <c r="AW198" s="71" t="e">
        <f t="shared" si="189"/>
        <v>#REF!</v>
      </c>
      <c r="AX198" s="71" t="e">
        <f t="shared" si="189"/>
        <v>#REF!</v>
      </c>
      <c r="AY198" s="71" t="e">
        <f t="shared" si="189"/>
        <v>#REF!</v>
      </c>
      <c r="AZ198" s="71" t="e">
        <f t="shared" si="189"/>
        <v>#REF!</v>
      </c>
      <c r="BA198" s="71" t="e">
        <f t="shared" si="189"/>
        <v>#REF!</v>
      </c>
    </row>
    <row r="199" spans="1:53" ht="15.75" customHeight="1" x14ac:dyDescent="0.25">
      <c r="A199" s="69" t="s">
        <v>320</v>
      </c>
      <c r="B199" s="69" t="s">
        <v>533</v>
      </c>
      <c r="C199" s="70">
        <v>27</v>
      </c>
      <c r="D199" s="78" t="s">
        <v>537</v>
      </c>
      <c r="E199" s="76" t="s">
        <v>541</v>
      </c>
      <c r="F199" s="71">
        <f>'ICMM (Previous assessment)'!F199</f>
        <v>1</v>
      </c>
      <c r="G199" s="271">
        <f>IRMA!F199</f>
        <v>0</v>
      </c>
      <c r="H199" s="71">
        <f>TSM!F199</f>
        <v>0</v>
      </c>
      <c r="I199" s="71">
        <f>LBMA!F199</f>
        <v>0</v>
      </c>
      <c r="J199" s="71" t="str">
        <f>'CDDGMSC (Previous assessment)'!F199</f>
        <v>N/A</v>
      </c>
      <c r="K199" s="71">
        <f>'ITA Tin (Previous assessment)'!F199</f>
        <v>0</v>
      </c>
      <c r="L199" s="71">
        <f>'RMAP Tin &amp; Tantalum (previous a'!F199</f>
        <v>0</v>
      </c>
      <c r="M199" s="71">
        <f>'RMAP Tungsten'!F199</f>
        <v>0</v>
      </c>
      <c r="N199" s="71">
        <f>'RMAP Gold (previous assessment)'!F199</f>
        <v>0</v>
      </c>
      <c r="O199" s="71">
        <f>'RMAP Cobalt'!F199</f>
        <v>0</v>
      </c>
      <c r="P199" s="71">
        <f>'WGC-RGMPs (previous assessment)'!F199</f>
        <v>1</v>
      </c>
      <c r="Q199" s="71">
        <f>IFC!F199</f>
        <v>0</v>
      </c>
      <c r="R199" s="71">
        <f>'RMI ASM Cobalt'!F199</f>
        <v>0</v>
      </c>
      <c r="S199" s="71">
        <f>Fairmined!F199</f>
        <v>0</v>
      </c>
      <c r="T199" s="71">
        <f>'Fairtrade Gold (previous assess'!F199</f>
        <v>0</v>
      </c>
      <c r="U199" s="71">
        <f>'CRAFT 2.0 (Previous assessment)'!F199</f>
        <v>0</v>
      </c>
      <c r="V199" s="71">
        <f>'RMAP Agnostic'!F199</f>
        <v>0</v>
      </c>
      <c r="W199" s="71">
        <f>'RMI ESG (Previous assessment)'!F199</f>
        <v>0</v>
      </c>
      <c r="X199" s="71">
        <f>'ASI (Previous assessment)'!F199</f>
        <v>2</v>
      </c>
      <c r="Y199" s="71">
        <f>'GS4GG (Previous assessment)'!F199</f>
        <v>0</v>
      </c>
      <c r="Z199" s="72">
        <f>ResponsibleSteel!F199</f>
        <v>0</v>
      </c>
      <c r="AA199" s="71">
        <f>'SA8000'!G202</f>
        <v>0</v>
      </c>
      <c r="AB199" s="71" t="e">
        <f t="shared" ref="AB199:BA199" si="190">#REF!</f>
        <v>#REF!</v>
      </c>
      <c r="AC199" s="71" t="e">
        <f t="shared" si="190"/>
        <v>#REF!</v>
      </c>
      <c r="AD199" s="71" t="e">
        <f t="shared" si="190"/>
        <v>#REF!</v>
      </c>
      <c r="AE199" s="71" t="e">
        <f t="shared" si="190"/>
        <v>#REF!</v>
      </c>
      <c r="AF199" s="71" t="e">
        <f t="shared" si="190"/>
        <v>#REF!</v>
      </c>
      <c r="AG199" s="71" t="e">
        <f t="shared" si="190"/>
        <v>#REF!</v>
      </c>
      <c r="AH199" s="71" t="e">
        <f t="shared" si="190"/>
        <v>#REF!</v>
      </c>
      <c r="AI199" s="71" t="e">
        <f t="shared" si="190"/>
        <v>#REF!</v>
      </c>
      <c r="AJ199" s="71" t="e">
        <f t="shared" si="190"/>
        <v>#REF!</v>
      </c>
      <c r="AK199" s="72" t="e">
        <f t="shared" si="190"/>
        <v>#REF!</v>
      </c>
      <c r="AL199" s="71" t="e">
        <f t="shared" si="190"/>
        <v>#REF!</v>
      </c>
      <c r="AM199" s="71" t="e">
        <f t="shared" si="190"/>
        <v>#REF!</v>
      </c>
      <c r="AN199" s="71" t="e">
        <f t="shared" si="190"/>
        <v>#REF!</v>
      </c>
      <c r="AO199" s="71" t="e">
        <f t="shared" si="190"/>
        <v>#REF!</v>
      </c>
      <c r="AP199" s="71" t="e">
        <f t="shared" si="190"/>
        <v>#REF!</v>
      </c>
      <c r="AQ199" s="71" t="e">
        <f t="shared" si="190"/>
        <v>#REF!</v>
      </c>
      <c r="AR199" s="71" t="e">
        <f t="shared" si="190"/>
        <v>#REF!</v>
      </c>
      <c r="AS199" s="71" t="e">
        <f t="shared" si="190"/>
        <v>#REF!</v>
      </c>
      <c r="AT199" s="71" t="e">
        <f t="shared" si="190"/>
        <v>#REF!</v>
      </c>
      <c r="AU199" s="272" t="e">
        <f t="shared" si="190"/>
        <v>#REF!</v>
      </c>
      <c r="AV199" s="71" t="e">
        <f t="shared" si="190"/>
        <v>#REF!</v>
      </c>
      <c r="AW199" s="71" t="e">
        <f t="shared" si="190"/>
        <v>#REF!</v>
      </c>
      <c r="AX199" s="71" t="e">
        <f t="shared" si="190"/>
        <v>#REF!</v>
      </c>
      <c r="AY199" s="71" t="e">
        <f t="shared" si="190"/>
        <v>#REF!</v>
      </c>
      <c r="AZ199" s="71" t="e">
        <f t="shared" si="190"/>
        <v>#REF!</v>
      </c>
      <c r="BA199" s="71" t="e">
        <f t="shared" si="190"/>
        <v>#REF!</v>
      </c>
    </row>
    <row r="200" spans="1:53" ht="15.75" customHeight="1" x14ac:dyDescent="0.25">
      <c r="A200" s="69" t="s">
        <v>320</v>
      </c>
      <c r="B200" s="69" t="s">
        <v>533</v>
      </c>
      <c r="C200" s="70">
        <v>27</v>
      </c>
      <c r="D200" s="78" t="s">
        <v>537</v>
      </c>
      <c r="E200" s="76" t="s">
        <v>542</v>
      </c>
      <c r="F200" s="71">
        <f>'ICMM (Previous assessment)'!F200</f>
        <v>0</v>
      </c>
      <c r="G200" s="271">
        <f>IRMA!F200</f>
        <v>0</v>
      </c>
      <c r="H200" s="71">
        <f>TSM!F200</f>
        <v>0</v>
      </c>
      <c r="I200" s="71">
        <f>LBMA!F200</f>
        <v>0</v>
      </c>
      <c r="J200" s="71">
        <f>'CDDGMSC (Previous assessment)'!F200</f>
        <v>2</v>
      </c>
      <c r="K200" s="71">
        <f>'ITA Tin (Previous assessment)'!F200</f>
        <v>0</v>
      </c>
      <c r="L200" s="71">
        <f>'RMAP Tin &amp; Tantalum (previous a'!F200</f>
        <v>0</v>
      </c>
      <c r="M200" s="71">
        <f>'RMAP Tungsten'!F200</f>
        <v>0</v>
      </c>
      <c r="N200" s="71">
        <f>'RMAP Gold (previous assessment)'!F200</f>
        <v>0</v>
      </c>
      <c r="O200" s="71">
        <f>'RMAP Cobalt'!F200</f>
        <v>0</v>
      </c>
      <c r="P200" s="71">
        <f>'WGC-RGMPs (previous assessment)'!F200</f>
        <v>1</v>
      </c>
      <c r="Q200" s="71">
        <f>IFC!F200</f>
        <v>0</v>
      </c>
      <c r="R200" s="71">
        <f>'RMI ASM Cobalt'!F200</f>
        <v>0</v>
      </c>
      <c r="S200" s="71">
        <f>Fairmined!F200</f>
        <v>0</v>
      </c>
      <c r="T200" s="71">
        <f>'Fairtrade Gold (previous assess'!F200</f>
        <v>0</v>
      </c>
      <c r="U200" s="71">
        <f>'CRAFT 2.0 (Previous assessment)'!F200</f>
        <v>0</v>
      </c>
      <c r="V200" s="71">
        <f>'RMAP Agnostic'!F200</f>
        <v>0</v>
      </c>
      <c r="W200" s="71">
        <f>'RMI ESG (Previous assessment)'!F200</f>
        <v>0</v>
      </c>
      <c r="X200" s="71">
        <f>'ASI (Previous assessment)'!F200</f>
        <v>1</v>
      </c>
      <c r="Y200" s="71">
        <f>'GS4GG (Previous assessment)'!F200</f>
        <v>0</v>
      </c>
      <c r="Z200" s="72">
        <f>ResponsibleSteel!F200</f>
        <v>0</v>
      </c>
      <c r="AA200" s="71">
        <f>'SA8000'!G203</f>
        <v>0</v>
      </c>
      <c r="AB200" s="71" t="e">
        <f t="shared" ref="AB200:BA200" si="191">#REF!</f>
        <v>#REF!</v>
      </c>
      <c r="AC200" s="71" t="e">
        <f t="shared" si="191"/>
        <v>#REF!</v>
      </c>
      <c r="AD200" s="71" t="e">
        <f t="shared" si="191"/>
        <v>#REF!</v>
      </c>
      <c r="AE200" s="71" t="e">
        <f t="shared" si="191"/>
        <v>#REF!</v>
      </c>
      <c r="AF200" s="71" t="e">
        <f t="shared" si="191"/>
        <v>#REF!</v>
      </c>
      <c r="AG200" s="71" t="e">
        <f t="shared" si="191"/>
        <v>#REF!</v>
      </c>
      <c r="AH200" s="71" t="e">
        <f t="shared" si="191"/>
        <v>#REF!</v>
      </c>
      <c r="AI200" s="71" t="e">
        <f t="shared" si="191"/>
        <v>#REF!</v>
      </c>
      <c r="AJ200" s="71" t="e">
        <f t="shared" si="191"/>
        <v>#REF!</v>
      </c>
      <c r="AK200" s="72" t="e">
        <f t="shared" si="191"/>
        <v>#REF!</v>
      </c>
      <c r="AL200" s="71" t="e">
        <f t="shared" si="191"/>
        <v>#REF!</v>
      </c>
      <c r="AM200" s="71" t="e">
        <f t="shared" si="191"/>
        <v>#REF!</v>
      </c>
      <c r="AN200" s="71" t="e">
        <f t="shared" si="191"/>
        <v>#REF!</v>
      </c>
      <c r="AO200" s="71" t="e">
        <f t="shared" si="191"/>
        <v>#REF!</v>
      </c>
      <c r="AP200" s="71" t="e">
        <f t="shared" si="191"/>
        <v>#REF!</v>
      </c>
      <c r="AQ200" s="71" t="e">
        <f t="shared" si="191"/>
        <v>#REF!</v>
      </c>
      <c r="AR200" s="71" t="e">
        <f t="shared" si="191"/>
        <v>#REF!</v>
      </c>
      <c r="AS200" s="71" t="e">
        <f t="shared" si="191"/>
        <v>#REF!</v>
      </c>
      <c r="AT200" s="71" t="e">
        <f t="shared" si="191"/>
        <v>#REF!</v>
      </c>
      <c r="AU200" s="272" t="e">
        <f t="shared" si="191"/>
        <v>#REF!</v>
      </c>
      <c r="AV200" s="71" t="e">
        <f t="shared" si="191"/>
        <v>#REF!</v>
      </c>
      <c r="AW200" s="71" t="e">
        <f t="shared" si="191"/>
        <v>#REF!</v>
      </c>
      <c r="AX200" s="71" t="e">
        <f t="shared" si="191"/>
        <v>#REF!</v>
      </c>
      <c r="AY200" s="71" t="e">
        <f t="shared" si="191"/>
        <v>#REF!</v>
      </c>
      <c r="AZ200" s="71" t="e">
        <f t="shared" si="191"/>
        <v>#REF!</v>
      </c>
      <c r="BA200" s="71" t="e">
        <f t="shared" si="191"/>
        <v>#REF!</v>
      </c>
    </row>
    <row r="201" spans="1:53" ht="15.75" customHeight="1" x14ac:dyDescent="0.25">
      <c r="A201" s="69" t="s">
        <v>320</v>
      </c>
      <c r="B201" s="69" t="s">
        <v>533</v>
      </c>
      <c r="C201" s="70">
        <v>28</v>
      </c>
      <c r="D201" s="78" t="s">
        <v>543</v>
      </c>
      <c r="E201" s="76" t="s">
        <v>544</v>
      </c>
      <c r="F201" s="71">
        <f>'ICMM (Previous assessment)'!F201</f>
        <v>1</v>
      </c>
      <c r="G201" s="271">
        <f>IRMA!F201</f>
        <v>0</v>
      </c>
      <c r="H201" s="71">
        <f>TSM!F201</f>
        <v>0</v>
      </c>
      <c r="I201" s="71">
        <f>LBMA!F201</f>
        <v>0</v>
      </c>
      <c r="J201" s="71">
        <f>'CDDGMSC (Previous assessment)'!F201</f>
        <v>2</v>
      </c>
      <c r="K201" s="71">
        <f>'ITA Tin (Previous assessment)'!F201</f>
        <v>2</v>
      </c>
      <c r="L201" s="71">
        <f>'RMAP Tin &amp; Tantalum (previous a'!F201</f>
        <v>0</v>
      </c>
      <c r="M201" s="71">
        <f>'RMAP Tungsten'!F201</f>
        <v>0</v>
      </c>
      <c r="N201" s="71">
        <f>'RMAP Gold (previous assessment)'!F201</f>
        <v>0</v>
      </c>
      <c r="O201" s="71">
        <f>'RMAP Cobalt'!F201</f>
        <v>0</v>
      </c>
      <c r="P201" s="71">
        <f>'WGC-RGMPs (previous assessment)'!F201</f>
        <v>2</v>
      </c>
      <c r="Q201" s="71">
        <f>IFC!F201</f>
        <v>0</v>
      </c>
      <c r="R201" s="71">
        <f>'RMI ASM Cobalt'!F201</f>
        <v>0</v>
      </c>
      <c r="S201" s="71">
        <f>Fairmined!F201</f>
        <v>0</v>
      </c>
      <c r="T201" s="71">
        <f>'Fairtrade Gold (previous assess'!F201</f>
        <v>0</v>
      </c>
      <c r="U201" s="71">
        <f>'CRAFT 2.0 (Previous assessment)'!F201</f>
        <v>2</v>
      </c>
      <c r="V201" s="71">
        <f>'RMAP Agnostic'!F201</f>
        <v>0</v>
      </c>
      <c r="W201" s="71">
        <f>'RMI ESG (Previous assessment)'!F201</f>
        <v>0</v>
      </c>
      <c r="X201" s="71">
        <f>'ASI (Previous assessment)'!F201</f>
        <v>0</v>
      </c>
      <c r="Y201" s="71">
        <f>'GS4GG (Previous assessment)'!F201</f>
        <v>0</v>
      </c>
      <c r="Z201" s="72">
        <f>ResponsibleSteel!F201</f>
        <v>0</v>
      </c>
      <c r="AA201" s="71">
        <f>'SA8000'!G204</f>
        <v>0</v>
      </c>
      <c r="AB201" s="71" t="e">
        <f t="shared" ref="AB201:BA201" si="192">#REF!</f>
        <v>#REF!</v>
      </c>
      <c r="AC201" s="71" t="e">
        <f t="shared" si="192"/>
        <v>#REF!</v>
      </c>
      <c r="AD201" s="71" t="e">
        <f t="shared" si="192"/>
        <v>#REF!</v>
      </c>
      <c r="AE201" s="71" t="e">
        <f t="shared" si="192"/>
        <v>#REF!</v>
      </c>
      <c r="AF201" s="71" t="e">
        <f t="shared" si="192"/>
        <v>#REF!</v>
      </c>
      <c r="AG201" s="71" t="e">
        <f t="shared" si="192"/>
        <v>#REF!</v>
      </c>
      <c r="AH201" s="71" t="e">
        <f t="shared" si="192"/>
        <v>#REF!</v>
      </c>
      <c r="AI201" s="71" t="e">
        <f t="shared" si="192"/>
        <v>#REF!</v>
      </c>
      <c r="AJ201" s="71" t="e">
        <f t="shared" si="192"/>
        <v>#REF!</v>
      </c>
      <c r="AK201" s="72" t="e">
        <f t="shared" si="192"/>
        <v>#REF!</v>
      </c>
      <c r="AL201" s="71" t="e">
        <f t="shared" si="192"/>
        <v>#REF!</v>
      </c>
      <c r="AM201" s="71" t="e">
        <f t="shared" si="192"/>
        <v>#REF!</v>
      </c>
      <c r="AN201" s="71" t="e">
        <f t="shared" si="192"/>
        <v>#REF!</v>
      </c>
      <c r="AO201" s="71" t="e">
        <f t="shared" si="192"/>
        <v>#REF!</v>
      </c>
      <c r="AP201" s="71" t="e">
        <f t="shared" si="192"/>
        <v>#REF!</v>
      </c>
      <c r="AQ201" s="71" t="e">
        <f t="shared" si="192"/>
        <v>#REF!</v>
      </c>
      <c r="AR201" s="71" t="e">
        <f t="shared" si="192"/>
        <v>#REF!</v>
      </c>
      <c r="AS201" s="71" t="e">
        <f t="shared" si="192"/>
        <v>#REF!</v>
      </c>
      <c r="AT201" s="71" t="e">
        <f t="shared" si="192"/>
        <v>#REF!</v>
      </c>
      <c r="AU201" s="272" t="e">
        <f t="shared" si="192"/>
        <v>#REF!</v>
      </c>
      <c r="AV201" s="71" t="e">
        <f t="shared" si="192"/>
        <v>#REF!</v>
      </c>
      <c r="AW201" s="71" t="e">
        <f t="shared" si="192"/>
        <v>#REF!</v>
      </c>
      <c r="AX201" s="71" t="e">
        <f t="shared" si="192"/>
        <v>#REF!</v>
      </c>
      <c r="AY201" s="71" t="e">
        <f t="shared" si="192"/>
        <v>#REF!</v>
      </c>
      <c r="AZ201" s="71" t="e">
        <f t="shared" si="192"/>
        <v>#REF!</v>
      </c>
      <c r="BA201" s="71" t="e">
        <f t="shared" si="192"/>
        <v>#REF!</v>
      </c>
    </row>
    <row r="202" spans="1:53" ht="15.75" customHeight="1" x14ac:dyDescent="0.25">
      <c r="A202" s="69" t="s">
        <v>320</v>
      </c>
      <c r="B202" s="69" t="s">
        <v>533</v>
      </c>
      <c r="C202" s="70">
        <v>28</v>
      </c>
      <c r="D202" s="78" t="s">
        <v>543</v>
      </c>
      <c r="E202" s="76" t="s">
        <v>545</v>
      </c>
      <c r="F202" s="71">
        <f>'ICMM (Previous assessment)'!F202</f>
        <v>1</v>
      </c>
      <c r="G202" s="271">
        <f>IRMA!F202</f>
        <v>0</v>
      </c>
      <c r="H202" s="71">
        <f>TSM!F202</f>
        <v>0</v>
      </c>
      <c r="I202" s="71">
        <f>LBMA!F202</f>
        <v>0</v>
      </c>
      <c r="J202" s="71">
        <f>'CDDGMSC (Previous assessment)'!F202</f>
        <v>2</v>
      </c>
      <c r="K202" s="71">
        <f>'ITA Tin (Previous assessment)'!F202</f>
        <v>2</v>
      </c>
      <c r="L202" s="71">
        <f>'RMAP Tin &amp; Tantalum (previous a'!F202</f>
        <v>0</v>
      </c>
      <c r="M202" s="71">
        <f>'RMAP Tungsten'!F202</f>
        <v>0</v>
      </c>
      <c r="N202" s="71">
        <f>'RMAP Gold (previous assessment)'!F202</f>
        <v>0</v>
      </c>
      <c r="O202" s="71">
        <f>'RMAP Cobalt'!F202</f>
        <v>0</v>
      </c>
      <c r="P202" s="71">
        <f>'WGC-RGMPs (previous assessment)'!F202</f>
        <v>2</v>
      </c>
      <c r="Q202" s="71">
        <f>IFC!F202</f>
        <v>0</v>
      </c>
      <c r="R202" s="71">
        <f>'RMI ASM Cobalt'!F202</f>
        <v>0</v>
      </c>
      <c r="S202" s="71">
        <f>Fairmined!F202</f>
        <v>0</v>
      </c>
      <c r="T202" s="71">
        <f>'Fairtrade Gold (previous assess'!F202</f>
        <v>0</v>
      </c>
      <c r="U202" s="71">
        <f>'CRAFT 2.0 (Previous assessment)'!F202</f>
        <v>0</v>
      </c>
      <c r="V202" s="71">
        <f>'RMAP Agnostic'!F202</f>
        <v>0</v>
      </c>
      <c r="W202" s="71">
        <f>'RMI ESG (Previous assessment)'!F202</f>
        <v>0</v>
      </c>
      <c r="X202" s="71">
        <f>'ASI (Previous assessment)'!F202</f>
        <v>0</v>
      </c>
      <c r="Y202" s="71">
        <f>'GS4GG (Previous assessment)'!F202</f>
        <v>0</v>
      </c>
      <c r="Z202" s="72">
        <f>ResponsibleSteel!F202</f>
        <v>0</v>
      </c>
      <c r="AA202" s="71">
        <f>'SA8000'!G205</f>
        <v>0</v>
      </c>
      <c r="AB202" s="71" t="e">
        <f t="shared" ref="AB202:BA202" si="193">#REF!</f>
        <v>#REF!</v>
      </c>
      <c r="AC202" s="71" t="e">
        <f t="shared" si="193"/>
        <v>#REF!</v>
      </c>
      <c r="AD202" s="71" t="e">
        <f t="shared" si="193"/>
        <v>#REF!</v>
      </c>
      <c r="AE202" s="71" t="e">
        <f t="shared" si="193"/>
        <v>#REF!</v>
      </c>
      <c r="AF202" s="71" t="e">
        <f t="shared" si="193"/>
        <v>#REF!</v>
      </c>
      <c r="AG202" s="71" t="e">
        <f t="shared" si="193"/>
        <v>#REF!</v>
      </c>
      <c r="AH202" s="71" t="e">
        <f t="shared" si="193"/>
        <v>#REF!</v>
      </c>
      <c r="AI202" s="71" t="e">
        <f t="shared" si="193"/>
        <v>#REF!</v>
      </c>
      <c r="AJ202" s="71" t="e">
        <f t="shared" si="193"/>
        <v>#REF!</v>
      </c>
      <c r="AK202" s="72" t="e">
        <f t="shared" si="193"/>
        <v>#REF!</v>
      </c>
      <c r="AL202" s="71" t="e">
        <f t="shared" si="193"/>
        <v>#REF!</v>
      </c>
      <c r="AM202" s="71" t="e">
        <f t="shared" si="193"/>
        <v>#REF!</v>
      </c>
      <c r="AN202" s="71" t="e">
        <f t="shared" si="193"/>
        <v>#REF!</v>
      </c>
      <c r="AO202" s="71" t="e">
        <f t="shared" si="193"/>
        <v>#REF!</v>
      </c>
      <c r="AP202" s="71" t="e">
        <f t="shared" si="193"/>
        <v>#REF!</v>
      </c>
      <c r="AQ202" s="71" t="e">
        <f t="shared" si="193"/>
        <v>#REF!</v>
      </c>
      <c r="AR202" s="71" t="e">
        <f t="shared" si="193"/>
        <v>#REF!</v>
      </c>
      <c r="AS202" s="71" t="e">
        <f t="shared" si="193"/>
        <v>#REF!</v>
      </c>
      <c r="AT202" s="71" t="e">
        <f t="shared" si="193"/>
        <v>#REF!</v>
      </c>
      <c r="AU202" s="272" t="e">
        <f t="shared" si="193"/>
        <v>#REF!</v>
      </c>
      <c r="AV202" s="71" t="e">
        <f t="shared" si="193"/>
        <v>#REF!</v>
      </c>
      <c r="AW202" s="71" t="e">
        <f t="shared" si="193"/>
        <v>#REF!</v>
      </c>
      <c r="AX202" s="71" t="e">
        <f t="shared" si="193"/>
        <v>#REF!</v>
      </c>
      <c r="AY202" s="71" t="e">
        <f t="shared" si="193"/>
        <v>#REF!</v>
      </c>
      <c r="AZ202" s="71" t="e">
        <f t="shared" si="193"/>
        <v>#REF!</v>
      </c>
      <c r="BA202" s="71" t="e">
        <f t="shared" si="193"/>
        <v>#REF!</v>
      </c>
    </row>
    <row r="203" spans="1:53" ht="15.75" customHeight="1" x14ac:dyDescent="0.25">
      <c r="A203" s="69" t="s">
        <v>320</v>
      </c>
      <c r="B203" s="69" t="s">
        <v>533</v>
      </c>
      <c r="C203" s="70">
        <v>28</v>
      </c>
      <c r="D203" s="78" t="s">
        <v>543</v>
      </c>
      <c r="E203" s="76" t="s">
        <v>546</v>
      </c>
      <c r="F203" s="71">
        <f>'ICMM (Previous assessment)'!F203</f>
        <v>0</v>
      </c>
      <c r="G203" s="271">
        <f>IRMA!F203</f>
        <v>0</v>
      </c>
      <c r="H203" s="71">
        <f>TSM!F203</f>
        <v>0</v>
      </c>
      <c r="I203" s="71">
        <f>LBMA!F203</f>
        <v>0</v>
      </c>
      <c r="J203" s="71">
        <f>'CDDGMSC (Previous assessment)'!F203</f>
        <v>2</v>
      </c>
      <c r="K203" s="71">
        <f>'ITA Tin (Previous assessment)'!F203</f>
        <v>0</v>
      </c>
      <c r="L203" s="71">
        <f>'RMAP Tin &amp; Tantalum (previous a'!F203</f>
        <v>0</v>
      </c>
      <c r="M203" s="71">
        <f>'RMAP Tungsten'!F203</f>
        <v>0</v>
      </c>
      <c r="N203" s="71">
        <f>'RMAP Gold (previous assessment)'!F203</f>
        <v>0</v>
      </c>
      <c r="O203" s="71">
        <f>'RMAP Cobalt'!F203</f>
        <v>0</v>
      </c>
      <c r="P203" s="71">
        <f>'WGC-RGMPs (previous assessment)'!F203</f>
        <v>0</v>
      </c>
      <c r="Q203" s="71">
        <f>IFC!F203</f>
        <v>0</v>
      </c>
      <c r="R203" s="71">
        <f>'RMI ASM Cobalt'!F203</f>
        <v>0</v>
      </c>
      <c r="S203" s="71">
        <f>Fairmined!F203</f>
        <v>0</v>
      </c>
      <c r="T203" s="71">
        <f>'Fairtrade Gold (previous assess'!F203</f>
        <v>0</v>
      </c>
      <c r="U203" s="71">
        <f>'CRAFT 2.0 (Previous assessment)'!F203</f>
        <v>2</v>
      </c>
      <c r="V203" s="71">
        <f>'RMAP Agnostic'!F203</f>
        <v>0</v>
      </c>
      <c r="W203" s="71">
        <f>'RMI ESG (Previous assessment)'!F203</f>
        <v>0</v>
      </c>
      <c r="X203" s="71">
        <f>'ASI (Previous assessment)'!F203</f>
        <v>0</v>
      </c>
      <c r="Y203" s="71">
        <f>'GS4GG (Previous assessment)'!F203</f>
        <v>0</v>
      </c>
      <c r="Z203" s="72">
        <f>ResponsibleSteel!F203</f>
        <v>0</v>
      </c>
      <c r="AA203" s="71">
        <f>'SA8000'!G206</f>
        <v>0</v>
      </c>
      <c r="AB203" s="71" t="e">
        <f t="shared" ref="AB203:BA203" si="194">#REF!</f>
        <v>#REF!</v>
      </c>
      <c r="AC203" s="71" t="e">
        <f t="shared" si="194"/>
        <v>#REF!</v>
      </c>
      <c r="AD203" s="71" t="e">
        <f t="shared" si="194"/>
        <v>#REF!</v>
      </c>
      <c r="AE203" s="71" t="e">
        <f t="shared" si="194"/>
        <v>#REF!</v>
      </c>
      <c r="AF203" s="71" t="e">
        <f t="shared" si="194"/>
        <v>#REF!</v>
      </c>
      <c r="AG203" s="71" t="e">
        <f t="shared" si="194"/>
        <v>#REF!</v>
      </c>
      <c r="AH203" s="71" t="e">
        <f t="shared" si="194"/>
        <v>#REF!</v>
      </c>
      <c r="AI203" s="71" t="e">
        <f t="shared" si="194"/>
        <v>#REF!</v>
      </c>
      <c r="AJ203" s="71" t="e">
        <f t="shared" si="194"/>
        <v>#REF!</v>
      </c>
      <c r="AK203" s="72" t="e">
        <f t="shared" si="194"/>
        <v>#REF!</v>
      </c>
      <c r="AL203" s="71" t="e">
        <f t="shared" si="194"/>
        <v>#REF!</v>
      </c>
      <c r="AM203" s="71" t="e">
        <f t="shared" si="194"/>
        <v>#REF!</v>
      </c>
      <c r="AN203" s="71" t="e">
        <f t="shared" si="194"/>
        <v>#REF!</v>
      </c>
      <c r="AO203" s="71" t="e">
        <f t="shared" si="194"/>
        <v>#REF!</v>
      </c>
      <c r="AP203" s="71" t="e">
        <f t="shared" si="194"/>
        <v>#REF!</v>
      </c>
      <c r="AQ203" s="71" t="e">
        <f t="shared" si="194"/>
        <v>#REF!</v>
      </c>
      <c r="AR203" s="71" t="e">
        <f t="shared" si="194"/>
        <v>#REF!</v>
      </c>
      <c r="AS203" s="71" t="e">
        <f t="shared" si="194"/>
        <v>#REF!</v>
      </c>
      <c r="AT203" s="71" t="e">
        <f t="shared" si="194"/>
        <v>#REF!</v>
      </c>
      <c r="AU203" s="272" t="e">
        <f t="shared" si="194"/>
        <v>#REF!</v>
      </c>
      <c r="AV203" s="71" t="e">
        <f t="shared" si="194"/>
        <v>#REF!</v>
      </c>
      <c r="AW203" s="71" t="e">
        <f t="shared" si="194"/>
        <v>#REF!</v>
      </c>
      <c r="AX203" s="71" t="e">
        <f t="shared" si="194"/>
        <v>#REF!</v>
      </c>
      <c r="AY203" s="71" t="e">
        <f t="shared" si="194"/>
        <v>#REF!</v>
      </c>
      <c r="AZ203" s="71" t="e">
        <f t="shared" si="194"/>
        <v>#REF!</v>
      </c>
      <c r="BA203" s="71" t="e">
        <f t="shared" si="194"/>
        <v>#REF!</v>
      </c>
    </row>
    <row r="204" spans="1:53" ht="15.75" customHeight="1" x14ac:dyDescent="0.25">
      <c r="A204" s="69" t="s">
        <v>320</v>
      </c>
      <c r="B204" s="69" t="s">
        <v>533</v>
      </c>
      <c r="C204" s="70">
        <v>28</v>
      </c>
      <c r="D204" s="78" t="s">
        <v>543</v>
      </c>
      <c r="E204" s="76" t="s">
        <v>547</v>
      </c>
      <c r="F204" s="71">
        <f>'ICMM (Previous assessment)'!F204</f>
        <v>1</v>
      </c>
      <c r="G204" s="271">
        <f>IRMA!F204</f>
        <v>0</v>
      </c>
      <c r="H204" s="71">
        <f>TSM!F204</f>
        <v>0</v>
      </c>
      <c r="I204" s="71">
        <f>LBMA!F204</f>
        <v>0</v>
      </c>
      <c r="J204" s="71">
        <f>'CDDGMSC (Previous assessment)'!F204</f>
        <v>2</v>
      </c>
      <c r="K204" s="71">
        <f>'ITA Tin (Previous assessment)'!F204</f>
        <v>0</v>
      </c>
      <c r="L204" s="71">
        <f>'RMAP Tin &amp; Tantalum (previous a'!F204</f>
        <v>0</v>
      </c>
      <c r="M204" s="71">
        <f>'RMAP Tungsten'!F204</f>
        <v>0</v>
      </c>
      <c r="N204" s="71">
        <f>'RMAP Gold (previous assessment)'!F204</f>
        <v>0</v>
      </c>
      <c r="O204" s="71">
        <f>'RMAP Cobalt'!F204</f>
        <v>0</v>
      </c>
      <c r="P204" s="71">
        <f>'WGC-RGMPs (previous assessment)'!F204</f>
        <v>0</v>
      </c>
      <c r="Q204" s="71">
        <f>IFC!F204</f>
        <v>0</v>
      </c>
      <c r="R204" s="71">
        <f>'RMI ASM Cobalt'!F204</f>
        <v>0</v>
      </c>
      <c r="S204" s="71">
        <f>Fairmined!F204</f>
        <v>0</v>
      </c>
      <c r="T204" s="71">
        <f>'Fairtrade Gold (previous assess'!F204</f>
        <v>0</v>
      </c>
      <c r="U204" s="71">
        <f>'CRAFT 2.0 (Previous assessment)'!F204</f>
        <v>0</v>
      </c>
      <c r="V204" s="71">
        <f>'RMAP Agnostic'!F204</f>
        <v>0</v>
      </c>
      <c r="W204" s="71">
        <f>'RMI ESG (Previous assessment)'!F204</f>
        <v>0</v>
      </c>
      <c r="X204" s="71">
        <f>'ASI (Previous assessment)'!F204</f>
        <v>2</v>
      </c>
      <c r="Y204" s="71">
        <f>'GS4GG (Previous assessment)'!F204</f>
        <v>0</v>
      </c>
      <c r="Z204" s="72">
        <f>ResponsibleSteel!F204</f>
        <v>0</v>
      </c>
      <c r="AA204" s="71">
        <f>'SA8000'!G207</f>
        <v>0</v>
      </c>
      <c r="AB204" s="71" t="e">
        <f t="shared" ref="AB204:BA204" si="195">#REF!</f>
        <v>#REF!</v>
      </c>
      <c r="AC204" s="71" t="e">
        <f t="shared" si="195"/>
        <v>#REF!</v>
      </c>
      <c r="AD204" s="71" t="e">
        <f t="shared" si="195"/>
        <v>#REF!</v>
      </c>
      <c r="AE204" s="71" t="e">
        <f t="shared" si="195"/>
        <v>#REF!</v>
      </c>
      <c r="AF204" s="71" t="e">
        <f t="shared" si="195"/>
        <v>#REF!</v>
      </c>
      <c r="AG204" s="71" t="e">
        <f t="shared" si="195"/>
        <v>#REF!</v>
      </c>
      <c r="AH204" s="71" t="e">
        <f t="shared" si="195"/>
        <v>#REF!</v>
      </c>
      <c r="AI204" s="71" t="e">
        <f t="shared" si="195"/>
        <v>#REF!</v>
      </c>
      <c r="AJ204" s="71" t="e">
        <f t="shared" si="195"/>
        <v>#REF!</v>
      </c>
      <c r="AK204" s="72" t="e">
        <f t="shared" si="195"/>
        <v>#REF!</v>
      </c>
      <c r="AL204" s="71" t="e">
        <f t="shared" si="195"/>
        <v>#REF!</v>
      </c>
      <c r="AM204" s="71" t="e">
        <f t="shared" si="195"/>
        <v>#REF!</v>
      </c>
      <c r="AN204" s="71" t="e">
        <f t="shared" si="195"/>
        <v>#REF!</v>
      </c>
      <c r="AO204" s="71" t="e">
        <f t="shared" si="195"/>
        <v>#REF!</v>
      </c>
      <c r="AP204" s="71" t="e">
        <f t="shared" si="195"/>
        <v>#REF!</v>
      </c>
      <c r="AQ204" s="71" t="e">
        <f t="shared" si="195"/>
        <v>#REF!</v>
      </c>
      <c r="AR204" s="71" t="e">
        <f t="shared" si="195"/>
        <v>#REF!</v>
      </c>
      <c r="AS204" s="71" t="e">
        <f t="shared" si="195"/>
        <v>#REF!</v>
      </c>
      <c r="AT204" s="71" t="e">
        <f t="shared" si="195"/>
        <v>#REF!</v>
      </c>
      <c r="AU204" s="272" t="e">
        <f t="shared" si="195"/>
        <v>#REF!</v>
      </c>
      <c r="AV204" s="71" t="e">
        <f t="shared" si="195"/>
        <v>#REF!</v>
      </c>
      <c r="AW204" s="71" t="e">
        <f t="shared" si="195"/>
        <v>#REF!</v>
      </c>
      <c r="AX204" s="71" t="e">
        <f t="shared" si="195"/>
        <v>#REF!</v>
      </c>
      <c r="AY204" s="71" t="e">
        <f t="shared" si="195"/>
        <v>#REF!</v>
      </c>
      <c r="AZ204" s="71" t="e">
        <f t="shared" si="195"/>
        <v>#REF!</v>
      </c>
      <c r="BA204" s="71" t="e">
        <f t="shared" si="195"/>
        <v>#REF!</v>
      </c>
    </row>
    <row r="205" spans="1:53" ht="15.75" customHeight="1" x14ac:dyDescent="0.25">
      <c r="A205" s="69" t="s">
        <v>320</v>
      </c>
      <c r="B205" s="69" t="s">
        <v>533</v>
      </c>
      <c r="C205" s="70">
        <v>29</v>
      </c>
      <c r="D205" s="78" t="s">
        <v>548</v>
      </c>
      <c r="E205" s="76" t="s">
        <v>549</v>
      </c>
      <c r="F205" s="71">
        <f>'ICMM (Previous assessment)'!F205</f>
        <v>2</v>
      </c>
      <c r="G205" s="271">
        <f>IRMA!F205</f>
        <v>0</v>
      </c>
      <c r="H205" s="71">
        <f>TSM!F205</f>
        <v>0</v>
      </c>
      <c r="I205" s="71">
        <f>LBMA!F205</f>
        <v>0</v>
      </c>
      <c r="J205" s="71">
        <f>'CDDGMSC (Previous assessment)'!F205</f>
        <v>2</v>
      </c>
      <c r="K205" s="71">
        <f>'ITA Tin (Previous assessment)'!F205</f>
        <v>2</v>
      </c>
      <c r="L205" s="71">
        <f>'RMAP Tin &amp; Tantalum (previous a'!F205</f>
        <v>0</v>
      </c>
      <c r="M205" s="71">
        <f>'RMAP Tungsten'!F205</f>
        <v>0</v>
      </c>
      <c r="N205" s="71">
        <f>'RMAP Gold (previous assessment)'!F205</f>
        <v>0</v>
      </c>
      <c r="O205" s="71">
        <f>'RMAP Cobalt'!F205</f>
        <v>0</v>
      </c>
      <c r="P205" s="71">
        <f>'WGC-RGMPs (previous assessment)'!F205</f>
        <v>2</v>
      </c>
      <c r="Q205" s="71">
        <f>IFC!F205</f>
        <v>0</v>
      </c>
      <c r="R205" s="71">
        <f>'RMI ASM Cobalt'!F205</f>
        <v>0</v>
      </c>
      <c r="S205" s="71">
        <f>Fairmined!F205</f>
        <v>0</v>
      </c>
      <c r="T205" s="71">
        <f>'Fairtrade Gold (previous assess'!F205</f>
        <v>0</v>
      </c>
      <c r="U205" s="71">
        <f>'CRAFT 2.0 (Previous assessment)'!F205</f>
        <v>2</v>
      </c>
      <c r="V205" s="71">
        <f>'RMAP Agnostic'!F205</f>
        <v>0</v>
      </c>
      <c r="W205" s="71">
        <f>'RMI ESG (Previous assessment)'!F205</f>
        <v>0</v>
      </c>
      <c r="X205" s="71">
        <f>'ASI (Previous assessment)'!F205</f>
        <v>2</v>
      </c>
      <c r="Y205" s="71">
        <f>'GS4GG (Previous assessment)'!F205</f>
        <v>0</v>
      </c>
      <c r="Z205" s="72">
        <f>ResponsibleSteel!F205</f>
        <v>0</v>
      </c>
      <c r="AA205" s="71">
        <f>'SA8000'!G208</f>
        <v>0</v>
      </c>
      <c r="AB205" s="71" t="e">
        <f t="shared" ref="AB205:BA205" si="196">#REF!</f>
        <v>#REF!</v>
      </c>
      <c r="AC205" s="71" t="e">
        <f t="shared" si="196"/>
        <v>#REF!</v>
      </c>
      <c r="AD205" s="71" t="e">
        <f t="shared" si="196"/>
        <v>#REF!</v>
      </c>
      <c r="AE205" s="71" t="e">
        <f t="shared" si="196"/>
        <v>#REF!</v>
      </c>
      <c r="AF205" s="71" t="e">
        <f t="shared" si="196"/>
        <v>#REF!</v>
      </c>
      <c r="AG205" s="71" t="e">
        <f t="shared" si="196"/>
        <v>#REF!</v>
      </c>
      <c r="AH205" s="71" t="e">
        <f t="shared" si="196"/>
        <v>#REF!</v>
      </c>
      <c r="AI205" s="71" t="e">
        <f t="shared" si="196"/>
        <v>#REF!</v>
      </c>
      <c r="AJ205" s="71" t="e">
        <f t="shared" si="196"/>
        <v>#REF!</v>
      </c>
      <c r="AK205" s="72" t="e">
        <f t="shared" si="196"/>
        <v>#REF!</v>
      </c>
      <c r="AL205" s="71" t="e">
        <f t="shared" si="196"/>
        <v>#REF!</v>
      </c>
      <c r="AM205" s="71" t="e">
        <f t="shared" si="196"/>
        <v>#REF!</v>
      </c>
      <c r="AN205" s="71" t="e">
        <f t="shared" si="196"/>
        <v>#REF!</v>
      </c>
      <c r="AO205" s="71" t="e">
        <f t="shared" si="196"/>
        <v>#REF!</v>
      </c>
      <c r="AP205" s="71" t="e">
        <f t="shared" si="196"/>
        <v>#REF!</v>
      </c>
      <c r="AQ205" s="71" t="e">
        <f t="shared" si="196"/>
        <v>#REF!</v>
      </c>
      <c r="AR205" s="71" t="e">
        <f t="shared" si="196"/>
        <v>#REF!</v>
      </c>
      <c r="AS205" s="71" t="e">
        <f t="shared" si="196"/>
        <v>#REF!</v>
      </c>
      <c r="AT205" s="71" t="e">
        <f t="shared" si="196"/>
        <v>#REF!</v>
      </c>
      <c r="AU205" s="272" t="e">
        <f t="shared" si="196"/>
        <v>#REF!</v>
      </c>
      <c r="AV205" s="71" t="e">
        <f t="shared" si="196"/>
        <v>#REF!</v>
      </c>
      <c r="AW205" s="71" t="e">
        <f t="shared" si="196"/>
        <v>#REF!</v>
      </c>
      <c r="AX205" s="71" t="e">
        <f t="shared" si="196"/>
        <v>#REF!</v>
      </c>
      <c r="AY205" s="71" t="e">
        <f t="shared" si="196"/>
        <v>#REF!</v>
      </c>
      <c r="AZ205" s="71" t="e">
        <f t="shared" si="196"/>
        <v>#REF!</v>
      </c>
      <c r="BA205" s="71" t="e">
        <f t="shared" si="196"/>
        <v>#REF!</v>
      </c>
    </row>
    <row r="206" spans="1:53" ht="15.75" customHeight="1" x14ac:dyDescent="0.25">
      <c r="A206" s="69" t="s">
        <v>320</v>
      </c>
      <c r="B206" s="69" t="s">
        <v>533</v>
      </c>
      <c r="C206" s="70">
        <v>29</v>
      </c>
      <c r="D206" s="78" t="s">
        <v>548</v>
      </c>
      <c r="E206" s="76" t="s">
        <v>550</v>
      </c>
      <c r="F206" s="71">
        <f>'ICMM (Previous assessment)'!F206</f>
        <v>2</v>
      </c>
      <c r="G206" s="271">
        <f>IRMA!F206</f>
        <v>0</v>
      </c>
      <c r="H206" s="71">
        <f>TSM!F206</f>
        <v>0</v>
      </c>
      <c r="I206" s="71">
        <f>LBMA!F206</f>
        <v>0</v>
      </c>
      <c r="J206" s="71">
        <f>'CDDGMSC (Previous assessment)'!F206</f>
        <v>2</v>
      </c>
      <c r="K206" s="71">
        <f>'ITA Tin (Previous assessment)'!F206</f>
        <v>2</v>
      </c>
      <c r="L206" s="71">
        <f>'RMAP Tin &amp; Tantalum (previous a'!F206</f>
        <v>0</v>
      </c>
      <c r="M206" s="71">
        <f>'RMAP Tungsten'!F206</f>
        <v>0</v>
      </c>
      <c r="N206" s="71">
        <f>'RMAP Gold (previous assessment)'!F206</f>
        <v>0</v>
      </c>
      <c r="O206" s="71">
        <f>'RMAP Cobalt'!F206</f>
        <v>0</v>
      </c>
      <c r="P206" s="71">
        <f>'WGC-RGMPs (previous assessment)'!F206</f>
        <v>1</v>
      </c>
      <c r="Q206" s="71">
        <f>IFC!F206</f>
        <v>0</v>
      </c>
      <c r="R206" s="71">
        <f>'RMI ASM Cobalt'!F206</f>
        <v>0</v>
      </c>
      <c r="S206" s="71">
        <f>Fairmined!F206</f>
        <v>0</v>
      </c>
      <c r="T206" s="71">
        <f>'Fairtrade Gold (previous assess'!F206</f>
        <v>0</v>
      </c>
      <c r="U206" s="71">
        <f>'CRAFT 2.0 (Previous assessment)'!F206</f>
        <v>0</v>
      </c>
      <c r="V206" s="71">
        <f>'RMAP Agnostic'!F206</f>
        <v>0</v>
      </c>
      <c r="W206" s="71">
        <f>'RMI ESG (Previous assessment)'!F206</f>
        <v>0</v>
      </c>
      <c r="X206" s="71">
        <f>'ASI (Previous assessment)'!F206</f>
        <v>1</v>
      </c>
      <c r="Y206" s="71">
        <f>'GS4GG (Previous assessment)'!F206</f>
        <v>0</v>
      </c>
      <c r="Z206" s="72">
        <f>ResponsibleSteel!F206</f>
        <v>0</v>
      </c>
      <c r="AA206" s="71">
        <f>'SA8000'!G209</f>
        <v>0</v>
      </c>
      <c r="AB206" s="71" t="e">
        <f t="shared" ref="AB206:BA206" si="197">#REF!</f>
        <v>#REF!</v>
      </c>
      <c r="AC206" s="71" t="e">
        <f t="shared" si="197"/>
        <v>#REF!</v>
      </c>
      <c r="AD206" s="71" t="e">
        <f t="shared" si="197"/>
        <v>#REF!</v>
      </c>
      <c r="AE206" s="71" t="e">
        <f t="shared" si="197"/>
        <v>#REF!</v>
      </c>
      <c r="AF206" s="71" t="e">
        <f t="shared" si="197"/>
        <v>#REF!</v>
      </c>
      <c r="AG206" s="71" t="e">
        <f t="shared" si="197"/>
        <v>#REF!</v>
      </c>
      <c r="AH206" s="71" t="e">
        <f t="shared" si="197"/>
        <v>#REF!</v>
      </c>
      <c r="AI206" s="71" t="e">
        <f t="shared" si="197"/>
        <v>#REF!</v>
      </c>
      <c r="AJ206" s="71" t="e">
        <f t="shared" si="197"/>
        <v>#REF!</v>
      </c>
      <c r="AK206" s="72" t="e">
        <f t="shared" si="197"/>
        <v>#REF!</v>
      </c>
      <c r="AL206" s="71" t="e">
        <f t="shared" si="197"/>
        <v>#REF!</v>
      </c>
      <c r="AM206" s="71" t="e">
        <f t="shared" si="197"/>
        <v>#REF!</v>
      </c>
      <c r="AN206" s="71" t="e">
        <f t="shared" si="197"/>
        <v>#REF!</v>
      </c>
      <c r="AO206" s="71" t="e">
        <f t="shared" si="197"/>
        <v>#REF!</v>
      </c>
      <c r="AP206" s="71" t="e">
        <f t="shared" si="197"/>
        <v>#REF!</v>
      </c>
      <c r="AQ206" s="71" t="e">
        <f t="shared" si="197"/>
        <v>#REF!</v>
      </c>
      <c r="AR206" s="71" t="e">
        <f t="shared" si="197"/>
        <v>#REF!</v>
      </c>
      <c r="AS206" s="71" t="e">
        <f t="shared" si="197"/>
        <v>#REF!</v>
      </c>
      <c r="AT206" s="71" t="e">
        <f t="shared" si="197"/>
        <v>#REF!</v>
      </c>
      <c r="AU206" s="272" t="e">
        <f t="shared" si="197"/>
        <v>#REF!</v>
      </c>
      <c r="AV206" s="71" t="e">
        <f t="shared" si="197"/>
        <v>#REF!</v>
      </c>
      <c r="AW206" s="71" t="e">
        <f t="shared" si="197"/>
        <v>#REF!</v>
      </c>
      <c r="AX206" s="71" t="e">
        <f t="shared" si="197"/>
        <v>#REF!</v>
      </c>
      <c r="AY206" s="71" t="e">
        <f t="shared" si="197"/>
        <v>#REF!</v>
      </c>
      <c r="AZ206" s="71" t="e">
        <f t="shared" si="197"/>
        <v>#REF!</v>
      </c>
      <c r="BA206" s="71" t="e">
        <f t="shared" si="197"/>
        <v>#REF!</v>
      </c>
    </row>
    <row r="207" spans="1:53" ht="15.75" customHeight="1" x14ac:dyDescent="0.25">
      <c r="A207" s="69" t="s">
        <v>320</v>
      </c>
      <c r="B207" s="69" t="s">
        <v>533</v>
      </c>
      <c r="C207" s="70">
        <v>29</v>
      </c>
      <c r="D207" s="78" t="s">
        <v>548</v>
      </c>
      <c r="E207" s="76" t="s">
        <v>551</v>
      </c>
      <c r="F207" s="71">
        <f>'ICMM (Previous assessment)'!F207</f>
        <v>0</v>
      </c>
      <c r="G207" s="271">
        <f>IRMA!F207</f>
        <v>0</v>
      </c>
      <c r="H207" s="71">
        <f>TSM!F207</f>
        <v>0</v>
      </c>
      <c r="I207" s="71">
        <f>LBMA!F207</f>
        <v>0</v>
      </c>
      <c r="J207" s="71">
        <f>'CDDGMSC (Previous assessment)'!F207</f>
        <v>2</v>
      </c>
      <c r="K207" s="71">
        <f>'ITA Tin (Previous assessment)'!F207</f>
        <v>0</v>
      </c>
      <c r="L207" s="71">
        <f>'RMAP Tin &amp; Tantalum (previous a'!F207</f>
        <v>0</v>
      </c>
      <c r="M207" s="71">
        <f>'RMAP Tungsten'!F207</f>
        <v>0</v>
      </c>
      <c r="N207" s="71">
        <f>'RMAP Gold (previous assessment)'!F207</f>
        <v>0</v>
      </c>
      <c r="O207" s="71">
        <f>'RMAP Cobalt'!F207</f>
        <v>0</v>
      </c>
      <c r="P207" s="71">
        <f>'WGC-RGMPs (previous assessment)'!F207</f>
        <v>0</v>
      </c>
      <c r="Q207" s="71">
        <f>IFC!F207</f>
        <v>0</v>
      </c>
      <c r="R207" s="71">
        <f>'RMI ASM Cobalt'!F207</f>
        <v>0</v>
      </c>
      <c r="S207" s="71">
        <f>Fairmined!F207</f>
        <v>0</v>
      </c>
      <c r="T207" s="71">
        <f>'Fairtrade Gold (previous assess'!F207</f>
        <v>0</v>
      </c>
      <c r="U207" s="71">
        <f>'CRAFT 2.0 (Previous assessment)'!F207</f>
        <v>2</v>
      </c>
      <c r="V207" s="71">
        <f>'RMAP Agnostic'!F207</f>
        <v>0</v>
      </c>
      <c r="W207" s="71">
        <f>'RMI ESG (Previous assessment)'!F207</f>
        <v>0</v>
      </c>
      <c r="X207" s="71">
        <f>'ASI (Previous assessment)'!F207</f>
        <v>0</v>
      </c>
      <c r="Y207" s="71">
        <f>'GS4GG (Previous assessment)'!F207</f>
        <v>0</v>
      </c>
      <c r="Z207" s="72">
        <f>ResponsibleSteel!F207</f>
        <v>0</v>
      </c>
      <c r="AA207" s="71">
        <f>'SA8000'!G210</f>
        <v>0</v>
      </c>
      <c r="AB207" s="71" t="e">
        <f t="shared" ref="AB207:BA207" si="198">#REF!</f>
        <v>#REF!</v>
      </c>
      <c r="AC207" s="71" t="e">
        <f t="shared" si="198"/>
        <v>#REF!</v>
      </c>
      <c r="AD207" s="71" t="e">
        <f t="shared" si="198"/>
        <v>#REF!</v>
      </c>
      <c r="AE207" s="71" t="e">
        <f t="shared" si="198"/>
        <v>#REF!</v>
      </c>
      <c r="AF207" s="71" t="e">
        <f t="shared" si="198"/>
        <v>#REF!</v>
      </c>
      <c r="AG207" s="71" t="e">
        <f t="shared" si="198"/>
        <v>#REF!</v>
      </c>
      <c r="AH207" s="71" t="e">
        <f t="shared" si="198"/>
        <v>#REF!</v>
      </c>
      <c r="AI207" s="71" t="e">
        <f t="shared" si="198"/>
        <v>#REF!</v>
      </c>
      <c r="AJ207" s="71" t="e">
        <f t="shared" si="198"/>
        <v>#REF!</v>
      </c>
      <c r="AK207" s="72" t="e">
        <f t="shared" si="198"/>
        <v>#REF!</v>
      </c>
      <c r="AL207" s="71" t="e">
        <f t="shared" si="198"/>
        <v>#REF!</v>
      </c>
      <c r="AM207" s="71" t="e">
        <f t="shared" si="198"/>
        <v>#REF!</v>
      </c>
      <c r="AN207" s="71" t="e">
        <f t="shared" si="198"/>
        <v>#REF!</v>
      </c>
      <c r="AO207" s="71" t="e">
        <f t="shared" si="198"/>
        <v>#REF!</v>
      </c>
      <c r="AP207" s="71" t="e">
        <f t="shared" si="198"/>
        <v>#REF!</v>
      </c>
      <c r="AQ207" s="71" t="e">
        <f t="shared" si="198"/>
        <v>#REF!</v>
      </c>
      <c r="AR207" s="71" t="e">
        <f t="shared" si="198"/>
        <v>#REF!</v>
      </c>
      <c r="AS207" s="71" t="e">
        <f t="shared" si="198"/>
        <v>#REF!</v>
      </c>
      <c r="AT207" s="71" t="e">
        <f t="shared" si="198"/>
        <v>#REF!</v>
      </c>
      <c r="AU207" s="272" t="e">
        <f t="shared" si="198"/>
        <v>#REF!</v>
      </c>
      <c r="AV207" s="71" t="e">
        <f t="shared" si="198"/>
        <v>#REF!</v>
      </c>
      <c r="AW207" s="71" t="e">
        <f t="shared" si="198"/>
        <v>#REF!</v>
      </c>
      <c r="AX207" s="71" t="e">
        <f t="shared" si="198"/>
        <v>#REF!</v>
      </c>
      <c r="AY207" s="71" t="e">
        <f t="shared" si="198"/>
        <v>#REF!</v>
      </c>
      <c r="AZ207" s="71" t="e">
        <f t="shared" si="198"/>
        <v>#REF!</v>
      </c>
      <c r="BA207" s="71" t="e">
        <f t="shared" si="198"/>
        <v>#REF!</v>
      </c>
    </row>
    <row r="208" spans="1:53" ht="15.75" customHeight="1" x14ac:dyDescent="0.25">
      <c r="A208" s="69" t="s">
        <v>320</v>
      </c>
      <c r="B208" s="69" t="s">
        <v>533</v>
      </c>
      <c r="C208" s="70">
        <v>29</v>
      </c>
      <c r="D208" s="78" t="s">
        <v>548</v>
      </c>
      <c r="E208" s="76" t="s">
        <v>552</v>
      </c>
      <c r="F208" s="71">
        <f>'ICMM (Previous assessment)'!F208</f>
        <v>1</v>
      </c>
      <c r="G208" s="271">
        <f>IRMA!F208</f>
        <v>0</v>
      </c>
      <c r="H208" s="71">
        <f>TSM!F208</f>
        <v>0</v>
      </c>
      <c r="I208" s="71">
        <f>LBMA!F208</f>
        <v>0</v>
      </c>
      <c r="J208" s="71">
        <f>'CDDGMSC (Previous assessment)'!F208</f>
        <v>2</v>
      </c>
      <c r="K208" s="71">
        <f>'ITA Tin (Previous assessment)'!F208</f>
        <v>0</v>
      </c>
      <c r="L208" s="71">
        <f>'RMAP Tin &amp; Tantalum (previous a'!F208</f>
        <v>0</v>
      </c>
      <c r="M208" s="71">
        <f>'RMAP Tungsten'!F208</f>
        <v>0</v>
      </c>
      <c r="N208" s="71">
        <f>'RMAP Gold (previous assessment)'!F208</f>
        <v>0</v>
      </c>
      <c r="O208" s="71">
        <f>'RMAP Cobalt'!F208</f>
        <v>0</v>
      </c>
      <c r="P208" s="71">
        <f>'WGC-RGMPs (previous assessment)'!F208</f>
        <v>0</v>
      </c>
      <c r="Q208" s="71">
        <f>IFC!F208</f>
        <v>0</v>
      </c>
      <c r="R208" s="71">
        <f>'RMI ASM Cobalt'!F208</f>
        <v>0</v>
      </c>
      <c r="S208" s="71">
        <f>Fairmined!F208</f>
        <v>0</v>
      </c>
      <c r="T208" s="71">
        <f>'Fairtrade Gold (previous assess'!F208</f>
        <v>0</v>
      </c>
      <c r="U208" s="71">
        <f>'CRAFT 2.0 (Previous assessment)'!F208</f>
        <v>0</v>
      </c>
      <c r="V208" s="71">
        <f>'RMAP Agnostic'!F208</f>
        <v>0</v>
      </c>
      <c r="W208" s="71">
        <f>'RMI ESG (Previous assessment)'!F208</f>
        <v>0</v>
      </c>
      <c r="X208" s="71">
        <f>'ASI (Previous assessment)'!F208</f>
        <v>1</v>
      </c>
      <c r="Y208" s="71">
        <f>'GS4GG (Previous assessment)'!F208</f>
        <v>0</v>
      </c>
      <c r="Z208" s="72">
        <f>ResponsibleSteel!F208</f>
        <v>0</v>
      </c>
      <c r="AA208" s="71">
        <f>'SA8000'!G211</f>
        <v>0</v>
      </c>
      <c r="AB208" s="71" t="e">
        <f t="shared" ref="AB208:BA208" si="199">#REF!</f>
        <v>#REF!</v>
      </c>
      <c r="AC208" s="71" t="e">
        <f t="shared" si="199"/>
        <v>#REF!</v>
      </c>
      <c r="AD208" s="71" t="e">
        <f t="shared" si="199"/>
        <v>#REF!</v>
      </c>
      <c r="AE208" s="71" t="e">
        <f t="shared" si="199"/>
        <v>#REF!</v>
      </c>
      <c r="AF208" s="71" t="e">
        <f t="shared" si="199"/>
        <v>#REF!</v>
      </c>
      <c r="AG208" s="71" t="e">
        <f t="shared" si="199"/>
        <v>#REF!</v>
      </c>
      <c r="AH208" s="71" t="e">
        <f t="shared" si="199"/>
        <v>#REF!</v>
      </c>
      <c r="AI208" s="71" t="e">
        <f t="shared" si="199"/>
        <v>#REF!</v>
      </c>
      <c r="AJ208" s="71" t="e">
        <f t="shared" si="199"/>
        <v>#REF!</v>
      </c>
      <c r="AK208" s="72" t="e">
        <f t="shared" si="199"/>
        <v>#REF!</v>
      </c>
      <c r="AL208" s="71" t="e">
        <f t="shared" si="199"/>
        <v>#REF!</v>
      </c>
      <c r="AM208" s="71" t="e">
        <f t="shared" si="199"/>
        <v>#REF!</v>
      </c>
      <c r="AN208" s="71" t="e">
        <f t="shared" si="199"/>
        <v>#REF!</v>
      </c>
      <c r="AO208" s="71" t="e">
        <f t="shared" si="199"/>
        <v>#REF!</v>
      </c>
      <c r="AP208" s="71" t="e">
        <f t="shared" si="199"/>
        <v>#REF!</v>
      </c>
      <c r="AQ208" s="71" t="e">
        <f t="shared" si="199"/>
        <v>#REF!</v>
      </c>
      <c r="AR208" s="71" t="e">
        <f t="shared" si="199"/>
        <v>#REF!</v>
      </c>
      <c r="AS208" s="71" t="e">
        <f t="shared" si="199"/>
        <v>#REF!</v>
      </c>
      <c r="AT208" s="71" t="e">
        <f t="shared" si="199"/>
        <v>#REF!</v>
      </c>
      <c r="AU208" s="272" t="e">
        <f t="shared" si="199"/>
        <v>#REF!</v>
      </c>
      <c r="AV208" s="71" t="e">
        <f t="shared" si="199"/>
        <v>#REF!</v>
      </c>
      <c r="AW208" s="71" t="e">
        <f t="shared" si="199"/>
        <v>#REF!</v>
      </c>
      <c r="AX208" s="71" t="e">
        <f t="shared" si="199"/>
        <v>#REF!</v>
      </c>
      <c r="AY208" s="71" t="e">
        <f t="shared" si="199"/>
        <v>#REF!</v>
      </c>
      <c r="AZ208" s="71" t="e">
        <f t="shared" si="199"/>
        <v>#REF!</v>
      </c>
      <c r="BA208" s="71" t="e">
        <f t="shared" si="199"/>
        <v>#REF!</v>
      </c>
    </row>
    <row r="209" spans="1:53" ht="15.75" customHeight="1" x14ac:dyDescent="0.25">
      <c r="A209" s="69" t="s">
        <v>320</v>
      </c>
      <c r="B209" s="69" t="s">
        <v>533</v>
      </c>
      <c r="C209" s="70">
        <v>30</v>
      </c>
      <c r="D209" s="78" t="s">
        <v>553</v>
      </c>
      <c r="E209" s="76" t="s">
        <v>554</v>
      </c>
      <c r="F209" s="71">
        <f>'ICMM (Previous assessment)'!F209</f>
        <v>2</v>
      </c>
      <c r="G209" s="271">
        <f>IRMA!F209</f>
        <v>0</v>
      </c>
      <c r="H209" s="71">
        <f>TSM!F209</f>
        <v>0</v>
      </c>
      <c r="I209" s="71">
        <f>LBMA!F209</f>
        <v>0</v>
      </c>
      <c r="J209" s="71" t="str">
        <f>'CDDGMSC (Previous assessment)'!F209</f>
        <v>N/A</v>
      </c>
      <c r="K209" s="71">
        <f>'ITA Tin (Previous assessment)'!F209</f>
        <v>1</v>
      </c>
      <c r="L209" s="71">
        <f>'RMAP Tin &amp; Tantalum (previous a'!F209</f>
        <v>0</v>
      </c>
      <c r="M209" s="71">
        <f>'RMAP Tungsten'!F209</f>
        <v>0</v>
      </c>
      <c r="N209" s="71">
        <f>'RMAP Gold (previous assessment)'!F209</f>
        <v>0</v>
      </c>
      <c r="O209" s="71">
        <f>'RMAP Cobalt'!F209</f>
        <v>0</v>
      </c>
      <c r="P209" s="71">
        <f>'WGC-RGMPs (previous assessment)'!F209</f>
        <v>0</v>
      </c>
      <c r="Q209" s="71">
        <f>IFC!F209</f>
        <v>0</v>
      </c>
      <c r="R209" s="71">
        <f>'RMI ASM Cobalt'!F209</f>
        <v>0</v>
      </c>
      <c r="S209" s="71">
        <f>Fairmined!F209</f>
        <v>0</v>
      </c>
      <c r="T209" s="71">
        <f>'Fairtrade Gold (previous assess'!F209</f>
        <v>0</v>
      </c>
      <c r="U209" s="71">
        <f>'CRAFT 2.0 (Previous assessment)'!F209</f>
        <v>0</v>
      </c>
      <c r="V209" s="71">
        <f>'RMAP Agnostic'!F209</f>
        <v>0</v>
      </c>
      <c r="W209" s="71">
        <f>'RMI ESG (Previous assessment)'!F209</f>
        <v>0</v>
      </c>
      <c r="X209" s="71">
        <f>'ASI (Previous assessment)'!F209</f>
        <v>2</v>
      </c>
      <c r="Y209" s="71">
        <f>'GS4GG (Previous assessment)'!F209</f>
        <v>0</v>
      </c>
      <c r="Z209" s="72">
        <f>ResponsibleSteel!F209</f>
        <v>0</v>
      </c>
      <c r="AA209" s="71">
        <f>'SA8000'!G212</f>
        <v>0</v>
      </c>
      <c r="AB209" s="71" t="e">
        <f t="shared" ref="AB209:BA209" si="200">#REF!</f>
        <v>#REF!</v>
      </c>
      <c r="AC209" s="71" t="e">
        <f t="shared" si="200"/>
        <v>#REF!</v>
      </c>
      <c r="AD209" s="71" t="e">
        <f t="shared" si="200"/>
        <v>#REF!</v>
      </c>
      <c r="AE209" s="71" t="e">
        <f t="shared" si="200"/>
        <v>#REF!</v>
      </c>
      <c r="AF209" s="71" t="e">
        <f t="shared" si="200"/>
        <v>#REF!</v>
      </c>
      <c r="AG209" s="71" t="e">
        <f t="shared" si="200"/>
        <v>#REF!</v>
      </c>
      <c r="AH209" s="71" t="e">
        <f t="shared" si="200"/>
        <v>#REF!</v>
      </c>
      <c r="AI209" s="71" t="e">
        <f t="shared" si="200"/>
        <v>#REF!</v>
      </c>
      <c r="AJ209" s="71" t="e">
        <f t="shared" si="200"/>
        <v>#REF!</v>
      </c>
      <c r="AK209" s="72" t="e">
        <f t="shared" si="200"/>
        <v>#REF!</v>
      </c>
      <c r="AL209" s="71" t="e">
        <f t="shared" si="200"/>
        <v>#REF!</v>
      </c>
      <c r="AM209" s="71" t="e">
        <f t="shared" si="200"/>
        <v>#REF!</v>
      </c>
      <c r="AN209" s="71" t="e">
        <f t="shared" si="200"/>
        <v>#REF!</v>
      </c>
      <c r="AO209" s="71" t="e">
        <f t="shared" si="200"/>
        <v>#REF!</v>
      </c>
      <c r="AP209" s="71" t="e">
        <f t="shared" si="200"/>
        <v>#REF!</v>
      </c>
      <c r="AQ209" s="71" t="e">
        <f t="shared" si="200"/>
        <v>#REF!</v>
      </c>
      <c r="AR209" s="71" t="e">
        <f t="shared" si="200"/>
        <v>#REF!</v>
      </c>
      <c r="AS209" s="71" t="e">
        <f t="shared" si="200"/>
        <v>#REF!</v>
      </c>
      <c r="AT209" s="71" t="e">
        <f t="shared" si="200"/>
        <v>#REF!</v>
      </c>
      <c r="AU209" s="272" t="e">
        <f t="shared" si="200"/>
        <v>#REF!</v>
      </c>
      <c r="AV209" s="71" t="e">
        <f t="shared" si="200"/>
        <v>#REF!</v>
      </c>
      <c r="AW209" s="71" t="e">
        <f t="shared" si="200"/>
        <v>#REF!</v>
      </c>
      <c r="AX209" s="71" t="e">
        <f t="shared" si="200"/>
        <v>#REF!</v>
      </c>
      <c r="AY209" s="71" t="e">
        <f t="shared" si="200"/>
        <v>#REF!</v>
      </c>
      <c r="AZ209" s="71" t="e">
        <f t="shared" si="200"/>
        <v>#REF!</v>
      </c>
      <c r="BA209" s="71" t="e">
        <f t="shared" si="200"/>
        <v>#REF!</v>
      </c>
    </row>
    <row r="210" spans="1:53" ht="15.75" customHeight="1" x14ac:dyDescent="0.25">
      <c r="A210" s="69" t="s">
        <v>320</v>
      </c>
      <c r="B210" s="69" t="s">
        <v>533</v>
      </c>
      <c r="C210" s="70">
        <v>30</v>
      </c>
      <c r="D210" s="78" t="s">
        <v>553</v>
      </c>
      <c r="E210" s="76" t="s">
        <v>555</v>
      </c>
      <c r="F210" s="71">
        <f>'ICMM (Previous assessment)'!F210</f>
        <v>0</v>
      </c>
      <c r="G210" s="271">
        <f>IRMA!F210</f>
        <v>0</v>
      </c>
      <c r="H210" s="71">
        <f>TSM!F210</f>
        <v>0</v>
      </c>
      <c r="I210" s="71">
        <f>LBMA!F210</f>
        <v>0</v>
      </c>
      <c r="J210" s="71" t="str">
        <f>'CDDGMSC (Previous assessment)'!F210</f>
        <v>N/A</v>
      </c>
      <c r="K210" s="71">
        <f>'ITA Tin (Previous assessment)'!F210</f>
        <v>0</v>
      </c>
      <c r="L210" s="71">
        <f>'RMAP Tin &amp; Tantalum (previous a'!F210</f>
        <v>0</v>
      </c>
      <c r="M210" s="71">
        <f>'RMAP Tungsten'!F210</f>
        <v>0</v>
      </c>
      <c r="N210" s="71">
        <f>'RMAP Gold (previous assessment)'!F210</f>
        <v>0</v>
      </c>
      <c r="O210" s="71">
        <f>'RMAP Cobalt'!F210</f>
        <v>0</v>
      </c>
      <c r="P210" s="71">
        <f>'WGC-RGMPs (previous assessment)'!F210</f>
        <v>0</v>
      </c>
      <c r="Q210" s="71">
        <f>IFC!F210</f>
        <v>0</v>
      </c>
      <c r="R210" s="71">
        <f>'RMI ASM Cobalt'!F210</f>
        <v>0</v>
      </c>
      <c r="S210" s="71">
        <f>Fairmined!F210</f>
        <v>0</v>
      </c>
      <c r="T210" s="71">
        <f>'Fairtrade Gold (previous assess'!F210</f>
        <v>0</v>
      </c>
      <c r="U210" s="71">
        <f>'CRAFT 2.0 (Previous assessment)'!F210</f>
        <v>0</v>
      </c>
      <c r="V210" s="71">
        <f>'RMAP Agnostic'!F210</f>
        <v>0</v>
      </c>
      <c r="W210" s="71">
        <f>'RMI ESG (Previous assessment)'!F210</f>
        <v>0</v>
      </c>
      <c r="X210" s="71">
        <f>'ASI (Previous assessment)'!F210</f>
        <v>0</v>
      </c>
      <c r="Y210" s="71">
        <f>'GS4GG (Previous assessment)'!F210</f>
        <v>0</v>
      </c>
      <c r="Z210" s="72">
        <f>ResponsibleSteel!F210</f>
        <v>0</v>
      </c>
      <c r="AA210" s="71">
        <f>'SA8000'!G213</f>
        <v>0</v>
      </c>
      <c r="AB210" s="71" t="e">
        <f t="shared" ref="AB210:BA210" si="201">#REF!</f>
        <v>#REF!</v>
      </c>
      <c r="AC210" s="71" t="e">
        <f t="shared" si="201"/>
        <v>#REF!</v>
      </c>
      <c r="AD210" s="71" t="e">
        <f t="shared" si="201"/>
        <v>#REF!</v>
      </c>
      <c r="AE210" s="71" t="e">
        <f t="shared" si="201"/>
        <v>#REF!</v>
      </c>
      <c r="AF210" s="71" t="e">
        <f t="shared" si="201"/>
        <v>#REF!</v>
      </c>
      <c r="AG210" s="71" t="e">
        <f t="shared" si="201"/>
        <v>#REF!</v>
      </c>
      <c r="AH210" s="71" t="e">
        <f t="shared" si="201"/>
        <v>#REF!</v>
      </c>
      <c r="AI210" s="71" t="e">
        <f t="shared" si="201"/>
        <v>#REF!</v>
      </c>
      <c r="AJ210" s="71" t="e">
        <f t="shared" si="201"/>
        <v>#REF!</v>
      </c>
      <c r="AK210" s="72" t="e">
        <f t="shared" si="201"/>
        <v>#REF!</v>
      </c>
      <c r="AL210" s="71" t="e">
        <f t="shared" si="201"/>
        <v>#REF!</v>
      </c>
      <c r="AM210" s="71" t="e">
        <f t="shared" si="201"/>
        <v>#REF!</v>
      </c>
      <c r="AN210" s="71" t="e">
        <f t="shared" si="201"/>
        <v>#REF!</v>
      </c>
      <c r="AO210" s="71" t="e">
        <f t="shared" si="201"/>
        <v>#REF!</v>
      </c>
      <c r="AP210" s="71" t="e">
        <f t="shared" si="201"/>
        <v>#REF!</v>
      </c>
      <c r="AQ210" s="71" t="e">
        <f t="shared" si="201"/>
        <v>#REF!</v>
      </c>
      <c r="AR210" s="71" t="e">
        <f t="shared" si="201"/>
        <v>#REF!</v>
      </c>
      <c r="AS210" s="71" t="e">
        <f t="shared" si="201"/>
        <v>#REF!</v>
      </c>
      <c r="AT210" s="71" t="e">
        <f t="shared" si="201"/>
        <v>#REF!</v>
      </c>
      <c r="AU210" s="272" t="e">
        <f t="shared" si="201"/>
        <v>#REF!</v>
      </c>
      <c r="AV210" s="71" t="e">
        <f t="shared" si="201"/>
        <v>#REF!</v>
      </c>
      <c r="AW210" s="71" t="e">
        <f t="shared" si="201"/>
        <v>#REF!</v>
      </c>
      <c r="AX210" s="71" t="e">
        <f t="shared" si="201"/>
        <v>#REF!</v>
      </c>
      <c r="AY210" s="71" t="e">
        <f t="shared" si="201"/>
        <v>#REF!</v>
      </c>
      <c r="AZ210" s="71" t="e">
        <f t="shared" si="201"/>
        <v>#REF!</v>
      </c>
      <c r="BA210" s="71" t="e">
        <f t="shared" si="201"/>
        <v>#REF!</v>
      </c>
    </row>
    <row r="211" spans="1:53" ht="15.75" customHeight="1" x14ac:dyDescent="0.25">
      <c r="A211" s="69" t="s">
        <v>320</v>
      </c>
      <c r="B211" s="69" t="s">
        <v>533</v>
      </c>
      <c r="C211" s="70">
        <v>30</v>
      </c>
      <c r="D211" s="78" t="s">
        <v>553</v>
      </c>
      <c r="E211" s="76" t="s">
        <v>556</v>
      </c>
      <c r="F211" s="71">
        <f>'ICMM (Previous assessment)'!F211</f>
        <v>1</v>
      </c>
      <c r="G211" s="271">
        <f>IRMA!F211</f>
        <v>0</v>
      </c>
      <c r="H211" s="71">
        <f>TSM!F211</f>
        <v>0</v>
      </c>
      <c r="I211" s="71">
        <f>LBMA!F211</f>
        <v>0</v>
      </c>
      <c r="J211" s="71" t="str">
        <f>'CDDGMSC (Previous assessment)'!F211</f>
        <v>N/A</v>
      </c>
      <c r="K211" s="71">
        <f>'ITA Tin (Previous assessment)'!F211</f>
        <v>0</v>
      </c>
      <c r="L211" s="71">
        <f>'RMAP Tin &amp; Tantalum (previous a'!F211</f>
        <v>0</v>
      </c>
      <c r="M211" s="71">
        <f>'RMAP Tungsten'!F211</f>
        <v>0</v>
      </c>
      <c r="N211" s="71">
        <f>'RMAP Gold (previous assessment)'!F211</f>
        <v>0</v>
      </c>
      <c r="O211" s="71">
        <f>'RMAP Cobalt'!F211</f>
        <v>0</v>
      </c>
      <c r="P211" s="71">
        <f>'WGC-RGMPs (previous assessment)'!F211</f>
        <v>0</v>
      </c>
      <c r="Q211" s="71">
        <f>IFC!F211</f>
        <v>0</v>
      </c>
      <c r="R211" s="71">
        <f>'RMI ASM Cobalt'!F211</f>
        <v>0</v>
      </c>
      <c r="S211" s="71">
        <f>Fairmined!F211</f>
        <v>0</v>
      </c>
      <c r="T211" s="71">
        <f>'Fairtrade Gold (previous assess'!F211</f>
        <v>0</v>
      </c>
      <c r="U211" s="71">
        <f>'CRAFT 2.0 (Previous assessment)'!F211</f>
        <v>0</v>
      </c>
      <c r="V211" s="71">
        <f>'RMAP Agnostic'!F211</f>
        <v>0</v>
      </c>
      <c r="W211" s="71">
        <f>'RMI ESG (Previous assessment)'!F211</f>
        <v>0</v>
      </c>
      <c r="X211" s="71">
        <f>'ASI (Previous assessment)'!F211</f>
        <v>0</v>
      </c>
      <c r="Y211" s="71">
        <f>'GS4GG (Previous assessment)'!F211</f>
        <v>0</v>
      </c>
      <c r="Z211" s="72">
        <f>ResponsibleSteel!F211</f>
        <v>0</v>
      </c>
      <c r="AA211" s="71">
        <f>'SA8000'!G214</f>
        <v>0</v>
      </c>
      <c r="AB211" s="71" t="e">
        <f t="shared" ref="AB211:BA211" si="202">#REF!</f>
        <v>#REF!</v>
      </c>
      <c r="AC211" s="71" t="e">
        <f t="shared" si="202"/>
        <v>#REF!</v>
      </c>
      <c r="AD211" s="71" t="e">
        <f t="shared" si="202"/>
        <v>#REF!</v>
      </c>
      <c r="AE211" s="71" t="e">
        <f t="shared" si="202"/>
        <v>#REF!</v>
      </c>
      <c r="AF211" s="71" t="e">
        <f t="shared" si="202"/>
        <v>#REF!</v>
      </c>
      <c r="AG211" s="71" t="e">
        <f t="shared" si="202"/>
        <v>#REF!</v>
      </c>
      <c r="AH211" s="71" t="e">
        <f t="shared" si="202"/>
        <v>#REF!</v>
      </c>
      <c r="AI211" s="71" t="e">
        <f t="shared" si="202"/>
        <v>#REF!</v>
      </c>
      <c r="AJ211" s="71" t="e">
        <f t="shared" si="202"/>
        <v>#REF!</v>
      </c>
      <c r="AK211" s="72" t="e">
        <f t="shared" si="202"/>
        <v>#REF!</v>
      </c>
      <c r="AL211" s="71" t="e">
        <f t="shared" si="202"/>
        <v>#REF!</v>
      </c>
      <c r="AM211" s="71" t="e">
        <f t="shared" si="202"/>
        <v>#REF!</v>
      </c>
      <c r="AN211" s="71" t="e">
        <f t="shared" si="202"/>
        <v>#REF!</v>
      </c>
      <c r="AO211" s="71" t="e">
        <f t="shared" si="202"/>
        <v>#REF!</v>
      </c>
      <c r="AP211" s="71" t="e">
        <f t="shared" si="202"/>
        <v>#REF!</v>
      </c>
      <c r="AQ211" s="71" t="e">
        <f t="shared" si="202"/>
        <v>#REF!</v>
      </c>
      <c r="AR211" s="71" t="e">
        <f t="shared" si="202"/>
        <v>#REF!</v>
      </c>
      <c r="AS211" s="71" t="e">
        <f t="shared" si="202"/>
        <v>#REF!</v>
      </c>
      <c r="AT211" s="71" t="e">
        <f t="shared" si="202"/>
        <v>#REF!</v>
      </c>
      <c r="AU211" s="272" t="e">
        <f t="shared" si="202"/>
        <v>#REF!</v>
      </c>
      <c r="AV211" s="71" t="e">
        <f t="shared" si="202"/>
        <v>#REF!</v>
      </c>
      <c r="AW211" s="71" t="e">
        <f t="shared" si="202"/>
        <v>#REF!</v>
      </c>
      <c r="AX211" s="71" t="e">
        <f t="shared" si="202"/>
        <v>#REF!</v>
      </c>
      <c r="AY211" s="71" t="e">
        <f t="shared" si="202"/>
        <v>#REF!</v>
      </c>
      <c r="AZ211" s="71" t="e">
        <f t="shared" si="202"/>
        <v>#REF!</v>
      </c>
      <c r="BA211" s="71" t="e">
        <f t="shared" si="202"/>
        <v>#REF!</v>
      </c>
    </row>
    <row r="212" spans="1:53" ht="15.75" customHeight="1" x14ac:dyDescent="0.25">
      <c r="A212" s="69" t="s">
        <v>320</v>
      </c>
      <c r="B212" s="69" t="s">
        <v>533</v>
      </c>
      <c r="C212" s="70">
        <v>31</v>
      </c>
      <c r="D212" s="78" t="s">
        <v>557</v>
      </c>
      <c r="E212" s="76" t="s">
        <v>558</v>
      </c>
      <c r="F212" s="71">
        <f>'ICMM (Previous assessment)'!F212</f>
        <v>2</v>
      </c>
      <c r="G212" s="271">
        <f>IRMA!F212</f>
        <v>0</v>
      </c>
      <c r="H212" s="71">
        <f>TSM!F212</f>
        <v>0</v>
      </c>
      <c r="I212" s="71">
        <f>LBMA!F212</f>
        <v>0</v>
      </c>
      <c r="J212" s="71">
        <f>'CDDGMSC (Previous assessment)'!F212</f>
        <v>2</v>
      </c>
      <c r="K212" s="71">
        <f>'ITA Tin (Previous assessment)'!F212</f>
        <v>2</v>
      </c>
      <c r="L212" s="71">
        <f>'RMAP Tin &amp; Tantalum (previous a'!F212</f>
        <v>0</v>
      </c>
      <c r="M212" s="71">
        <f>'RMAP Tungsten'!F212</f>
        <v>0</v>
      </c>
      <c r="N212" s="71">
        <f>'RMAP Gold (previous assessment)'!F212</f>
        <v>0</v>
      </c>
      <c r="O212" s="71">
        <f>'RMAP Cobalt'!F212</f>
        <v>0</v>
      </c>
      <c r="P212" s="71">
        <f>'WGC-RGMPs (previous assessment)'!F212</f>
        <v>2</v>
      </c>
      <c r="Q212" s="71">
        <f>IFC!F212</f>
        <v>0</v>
      </c>
      <c r="R212" s="71">
        <f>'RMI ASM Cobalt'!F212</f>
        <v>0</v>
      </c>
      <c r="S212" s="71">
        <f>Fairmined!F212</f>
        <v>0</v>
      </c>
      <c r="T212" s="71">
        <f>'Fairtrade Gold (previous assess'!F212</f>
        <v>0</v>
      </c>
      <c r="U212" s="71">
        <f>'CRAFT 2.0 (Previous assessment)'!F212</f>
        <v>1</v>
      </c>
      <c r="V212" s="71">
        <f>'RMAP Agnostic'!F212</f>
        <v>0</v>
      </c>
      <c r="W212" s="71">
        <f>'RMI ESG (Previous assessment)'!F212</f>
        <v>0</v>
      </c>
      <c r="X212" s="71">
        <f>'ASI (Previous assessment)'!F212</f>
        <v>0</v>
      </c>
      <c r="Y212" s="71">
        <f>'GS4GG (Previous assessment)'!F212</f>
        <v>0</v>
      </c>
      <c r="Z212" s="72">
        <f>ResponsibleSteel!F212</f>
        <v>0</v>
      </c>
      <c r="AA212" s="71">
        <f>'SA8000'!G215</f>
        <v>0</v>
      </c>
      <c r="AB212" s="71" t="e">
        <f t="shared" ref="AB212:BA212" si="203">#REF!</f>
        <v>#REF!</v>
      </c>
      <c r="AC212" s="71" t="e">
        <f t="shared" si="203"/>
        <v>#REF!</v>
      </c>
      <c r="AD212" s="71" t="e">
        <f t="shared" si="203"/>
        <v>#REF!</v>
      </c>
      <c r="AE212" s="71" t="e">
        <f t="shared" si="203"/>
        <v>#REF!</v>
      </c>
      <c r="AF212" s="71" t="e">
        <f t="shared" si="203"/>
        <v>#REF!</v>
      </c>
      <c r="AG212" s="71" t="e">
        <f t="shared" si="203"/>
        <v>#REF!</v>
      </c>
      <c r="AH212" s="71" t="e">
        <f t="shared" si="203"/>
        <v>#REF!</v>
      </c>
      <c r="AI212" s="71" t="e">
        <f t="shared" si="203"/>
        <v>#REF!</v>
      </c>
      <c r="AJ212" s="71" t="e">
        <f t="shared" si="203"/>
        <v>#REF!</v>
      </c>
      <c r="AK212" s="72" t="e">
        <f t="shared" si="203"/>
        <v>#REF!</v>
      </c>
      <c r="AL212" s="71" t="e">
        <f t="shared" si="203"/>
        <v>#REF!</v>
      </c>
      <c r="AM212" s="71" t="e">
        <f t="shared" si="203"/>
        <v>#REF!</v>
      </c>
      <c r="AN212" s="71" t="e">
        <f t="shared" si="203"/>
        <v>#REF!</v>
      </c>
      <c r="AO212" s="71" t="e">
        <f t="shared" si="203"/>
        <v>#REF!</v>
      </c>
      <c r="AP212" s="71" t="e">
        <f t="shared" si="203"/>
        <v>#REF!</v>
      </c>
      <c r="AQ212" s="71" t="e">
        <f t="shared" si="203"/>
        <v>#REF!</v>
      </c>
      <c r="AR212" s="71" t="e">
        <f t="shared" si="203"/>
        <v>#REF!</v>
      </c>
      <c r="AS212" s="71" t="e">
        <f t="shared" si="203"/>
        <v>#REF!</v>
      </c>
      <c r="AT212" s="71" t="e">
        <f t="shared" si="203"/>
        <v>#REF!</v>
      </c>
      <c r="AU212" s="272" t="e">
        <f t="shared" si="203"/>
        <v>#REF!</v>
      </c>
      <c r="AV212" s="71" t="e">
        <f t="shared" si="203"/>
        <v>#REF!</v>
      </c>
      <c r="AW212" s="71" t="e">
        <f t="shared" si="203"/>
        <v>#REF!</v>
      </c>
      <c r="AX212" s="71" t="e">
        <f t="shared" si="203"/>
        <v>#REF!</v>
      </c>
      <c r="AY212" s="71" t="e">
        <f t="shared" si="203"/>
        <v>#REF!</v>
      </c>
      <c r="AZ212" s="71" t="e">
        <f t="shared" si="203"/>
        <v>#REF!</v>
      </c>
      <c r="BA212" s="71" t="e">
        <f t="shared" si="203"/>
        <v>#REF!</v>
      </c>
    </row>
    <row r="213" spans="1:53" ht="15.75" customHeight="1" x14ac:dyDescent="0.25">
      <c r="A213" s="69" t="s">
        <v>320</v>
      </c>
      <c r="B213" s="69" t="s">
        <v>533</v>
      </c>
      <c r="C213" s="70">
        <v>31</v>
      </c>
      <c r="D213" s="78" t="s">
        <v>557</v>
      </c>
      <c r="E213" s="76" t="s">
        <v>559</v>
      </c>
      <c r="F213" s="71">
        <f>'ICMM (Previous assessment)'!F213</f>
        <v>1</v>
      </c>
      <c r="G213" s="271">
        <f>IRMA!F213</f>
        <v>0</v>
      </c>
      <c r="H213" s="71">
        <f>TSM!F213</f>
        <v>0</v>
      </c>
      <c r="I213" s="71">
        <f>LBMA!F213</f>
        <v>0</v>
      </c>
      <c r="J213" s="71" t="str">
        <f>'CDDGMSC (Previous assessment)'!F213</f>
        <v>N/A</v>
      </c>
      <c r="K213" s="71">
        <f>'ITA Tin (Previous assessment)'!F213</f>
        <v>1</v>
      </c>
      <c r="L213" s="71">
        <f>'RMAP Tin &amp; Tantalum (previous a'!F213</f>
        <v>0</v>
      </c>
      <c r="M213" s="71">
        <f>'RMAP Tungsten'!F213</f>
        <v>0</v>
      </c>
      <c r="N213" s="71">
        <f>'RMAP Gold (previous assessment)'!F213</f>
        <v>0</v>
      </c>
      <c r="O213" s="71">
        <f>'RMAP Cobalt'!F213</f>
        <v>0</v>
      </c>
      <c r="P213" s="71">
        <f>'WGC-RGMPs (previous assessment)'!F213</f>
        <v>1</v>
      </c>
      <c r="Q213" s="71">
        <f>IFC!F213</f>
        <v>0</v>
      </c>
      <c r="R213" s="71">
        <f>'RMI ASM Cobalt'!F213</f>
        <v>0</v>
      </c>
      <c r="S213" s="71">
        <f>Fairmined!F213</f>
        <v>0</v>
      </c>
      <c r="T213" s="71">
        <f>'Fairtrade Gold (previous assess'!F213</f>
        <v>0</v>
      </c>
      <c r="U213" s="71">
        <f>'CRAFT 2.0 (Previous assessment)'!F213</f>
        <v>1</v>
      </c>
      <c r="V213" s="71">
        <f>'RMAP Agnostic'!F213</f>
        <v>0</v>
      </c>
      <c r="W213" s="71">
        <f>'RMI ESG (Previous assessment)'!F213</f>
        <v>0</v>
      </c>
      <c r="X213" s="71">
        <f>'ASI (Previous assessment)'!F213</f>
        <v>0</v>
      </c>
      <c r="Y213" s="71">
        <f>'GS4GG (Previous assessment)'!F213</f>
        <v>0</v>
      </c>
      <c r="Z213" s="72">
        <f>ResponsibleSteel!F213</f>
        <v>0</v>
      </c>
      <c r="AA213" s="71">
        <f>'SA8000'!G216</f>
        <v>0</v>
      </c>
      <c r="AB213" s="71" t="e">
        <f t="shared" ref="AB213:BA213" si="204">#REF!</f>
        <v>#REF!</v>
      </c>
      <c r="AC213" s="71" t="e">
        <f t="shared" si="204"/>
        <v>#REF!</v>
      </c>
      <c r="AD213" s="71" t="e">
        <f t="shared" si="204"/>
        <v>#REF!</v>
      </c>
      <c r="AE213" s="71" t="e">
        <f t="shared" si="204"/>
        <v>#REF!</v>
      </c>
      <c r="AF213" s="71" t="e">
        <f t="shared" si="204"/>
        <v>#REF!</v>
      </c>
      <c r="AG213" s="71" t="e">
        <f t="shared" si="204"/>
        <v>#REF!</v>
      </c>
      <c r="AH213" s="71" t="e">
        <f t="shared" si="204"/>
        <v>#REF!</v>
      </c>
      <c r="AI213" s="71" t="e">
        <f t="shared" si="204"/>
        <v>#REF!</v>
      </c>
      <c r="AJ213" s="71" t="e">
        <f t="shared" si="204"/>
        <v>#REF!</v>
      </c>
      <c r="AK213" s="72" t="e">
        <f t="shared" si="204"/>
        <v>#REF!</v>
      </c>
      <c r="AL213" s="71" t="e">
        <f t="shared" si="204"/>
        <v>#REF!</v>
      </c>
      <c r="AM213" s="71" t="e">
        <f t="shared" si="204"/>
        <v>#REF!</v>
      </c>
      <c r="AN213" s="71" t="e">
        <f t="shared" si="204"/>
        <v>#REF!</v>
      </c>
      <c r="AO213" s="71" t="e">
        <f t="shared" si="204"/>
        <v>#REF!</v>
      </c>
      <c r="AP213" s="71" t="e">
        <f t="shared" si="204"/>
        <v>#REF!</v>
      </c>
      <c r="AQ213" s="71" t="e">
        <f t="shared" si="204"/>
        <v>#REF!</v>
      </c>
      <c r="AR213" s="71" t="e">
        <f t="shared" si="204"/>
        <v>#REF!</v>
      </c>
      <c r="AS213" s="71" t="e">
        <f t="shared" si="204"/>
        <v>#REF!</v>
      </c>
      <c r="AT213" s="71" t="e">
        <f t="shared" si="204"/>
        <v>#REF!</v>
      </c>
      <c r="AU213" s="272" t="e">
        <f t="shared" si="204"/>
        <v>#REF!</v>
      </c>
      <c r="AV213" s="71" t="e">
        <f t="shared" si="204"/>
        <v>#REF!</v>
      </c>
      <c r="AW213" s="71" t="e">
        <f t="shared" si="204"/>
        <v>#REF!</v>
      </c>
      <c r="AX213" s="71" t="e">
        <f t="shared" si="204"/>
        <v>#REF!</v>
      </c>
      <c r="AY213" s="71" t="e">
        <f t="shared" si="204"/>
        <v>#REF!</v>
      </c>
      <c r="AZ213" s="71" t="e">
        <f t="shared" si="204"/>
        <v>#REF!</v>
      </c>
      <c r="BA213" s="71" t="e">
        <f t="shared" si="204"/>
        <v>#REF!</v>
      </c>
    </row>
    <row r="214" spans="1:53" ht="15.75" customHeight="1" x14ac:dyDescent="0.25">
      <c r="A214" s="69" t="s">
        <v>320</v>
      </c>
      <c r="B214" s="69" t="s">
        <v>533</v>
      </c>
      <c r="C214" s="70">
        <v>31</v>
      </c>
      <c r="D214" s="78" t="s">
        <v>557</v>
      </c>
      <c r="E214" s="76" t="s">
        <v>560</v>
      </c>
      <c r="F214" s="71">
        <f>'ICMM (Previous assessment)'!F214</f>
        <v>1</v>
      </c>
      <c r="G214" s="271">
        <f>IRMA!F214</f>
        <v>0</v>
      </c>
      <c r="H214" s="71">
        <f>TSM!F214</f>
        <v>0</v>
      </c>
      <c r="I214" s="71">
        <f>LBMA!F214</f>
        <v>0</v>
      </c>
      <c r="J214" s="71">
        <f>'CDDGMSC (Previous assessment)'!F214</f>
        <v>2</v>
      </c>
      <c r="K214" s="71">
        <f>'ITA Tin (Previous assessment)'!F214</f>
        <v>0</v>
      </c>
      <c r="L214" s="71">
        <f>'RMAP Tin &amp; Tantalum (previous a'!F214</f>
        <v>0</v>
      </c>
      <c r="M214" s="71">
        <f>'RMAP Tungsten'!F214</f>
        <v>0</v>
      </c>
      <c r="N214" s="71">
        <f>'RMAP Gold (previous assessment)'!F214</f>
        <v>0</v>
      </c>
      <c r="O214" s="71">
        <f>'RMAP Cobalt'!F214</f>
        <v>0</v>
      </c>
      <c r="P214" s="71">
        <f>'WGC-RGMPs (previous assessment)'!F214</f>
        <v>0</v>
      </c>
      <c r="Q214" s="71">
        <f>IFC!F214</f>
        <v>0</v>
      </c>
      <c r="R214" s="71">
        <f>'RMI ASM Cobalt'!F214</f>
        <v>0</v>
      </c>
      <c r="S214" s="71">
        <f>Fairmined!F214</f>
        <v>0</v>
      </c>
      <c r="T214" s="71">
        <f>'Fairtrade Gold (previous assess'!F214</f>
        <v>0</v>
      </c>
      <c r="U214" s="71">
        <f>'CRAFT 2.0 (Previous assessment)'!F214</f>
        <v>0</v>
      </c>
      <c r="V214" s="71">
        <f>'RMAP Agnostic'!F214</f>
        <v>0</v>
      </c>
      <c r="W214" s="71">
        <f>'RMI ESG (Previous assessment)'!F214</f>
        <v>0</v>
      </c>
      <c r="X214" s="71">
        <f>'ASI (Previous assessment)'!F214</f>
        <v>0</v>
      </c>
      <c r="Y214" s="71">
        <f>'GS4GG (Previous assessment)'!F214</f>
        <v>0</v>
      </c>
      <c r="Z214" s="72">
        <f>ResponsibleSteel!F214</f>
        <v>0</v>
      </c>
      <c r="AA214" s="71">
        <f>'SA8000'!G217</f>
        <v>0</v>
      </c>
      <c r="AB214" s="71" t="e">
        <f t="shared" ref="AB214:BA214" si="205">#REF!</f>
        <v>#REF!</v>
      </c>
      <c r="AC214" s="71" t="e">
        <f t="shared" si="205"/>
        <v>#REF!</v>
      </c>
      <c r="AD214" s="71" t="e">
        <f t="shared" si="205"/>
        <v>#REF!</v>
      </c>
      <c r="AE214" s="71" t="e">
        <f t="shared" si="205"/>
        <v>#REF!</v>
      </c>
      <c r="AF214" s="71" t="e">
        <f t="shared" si="205"/>
        <v>#REF!</v>
      </c>
      <c r="AG214" s="71" t="e">
        <f t="shared" si="205"/>
        <v>#REF!</v>
      </c>
      <c r="AH214" s="71" t="e">
        <f t="shared" si="205"/>
        <v>#REF!</v>
      </c>
      <c r="AI214" s="71" t="e">
        <f t="shared" si="205"/>
        <v>#REF!</v>
      </c>
      <c r="AJ214" s="71" t="e">
        <f t="shared" si="205"/>
        <v>#REF!</v>
      </c>
      <c r="AK214" s="72" t="e">
        <f t="shared" si="205"/>
        <v>#REF!</v>
      </c>
      <c r="AL214" s="71" t="e">
        <f t="shared" si="205"/>
        <v>#REF!</v>
      </c>
      <c r="AM214" s="71" t="e">
        <f t="shared" si="205"/>
        <v>#REF!</v>
      </c>
      <c r="AN214" s="71" t="e">
        <f t="shared" si="205"/>
        <v>#REF!</v>
      </c>
      <c r="AO214" s="71" t="e">
        <f t="shared" si="205"/>
        <v>#REF!</v>
      </c>
      <c r="AP214" s="71" t="e">
        <f t="shared" si="205"/>
        <v>#REF!</v>
      </c>
      <c r="AQ214" s="71" t="e">
        <f t="shared" si="205"/>
        <v>#REF!</v>
      </c>
      <c r="AR214" s="71" t="e">
        <f t="shared" si="205"/>
        <v>#REF!</v>
      </c>
      <c r="AS214" s="71" t="e">
        <f t="shared" si="205"/>
        <v>#REF!</v>
      </c>
      <c r="AT214" s="71" t="e">
        <f t="shared" si="205"/>
        <v>#REF!</v>
      </c>
      <c r="AU214" s="272" t="e">
        <f t="shared" si="205"/>
        <v>#REF!</v>
      </c>
      <c r="AV214" s="71" t="e">
        <f t="shared" si="205"/>
        <v>#REF!</v>
      </c>
      <c r="AW214" s="71" t="e">
        <f t="shared" si="205"/>
        <v>#REF!</v>
      </c>
      <c r="AX214" s="71" t="e">
        <f t="shared" si="205"/>
        <v>#REF!</v>
      </c>
      <c r="AY214" s="71" t="e">
        <f t="shared" si="205"/>
        <v>#REF!</v>
      </c>
      <c r="AZ214" s="71" t="e">
        <f t="shared" si="205"/>
        <v>#REF!</v>
      </c>
      <c r="BA214" s="71" t="e">
        <f t="shared" si="205"/>
        <v>#REF!</v>
      </c>
    </row>
    <row r="215" spans="1:53" ht="15.75" customHeight="1" x14ac:dyDescent="0.25">
      <c r="A215" s="69" t="s">
        <v>320</v>
      </c>
      <c r="B215" s="69" t="s">
        <v>533</v>
      </c>
      <c r="C215" s="70">
        <v>32</v>
      </c>
      <c r="D215" s="78" t="s">
        <v>561</v>
      </c>
      <c r="E215" s="76" t="s">
        <v>562</v>
      </c>
      <c r="F215" s="71">
        <f>'ICMM (Previous assessment)'!F215</f>
        <v>2</v>
      </c>
      <c r="G215" s="271">
        <f>IRMA!F215</f>
        <v>0</v>
      </c>
      <c r="H215" s="71">
        <f>TSM!F215</f>
        <v>0</v>
      </c>
      <c r="I215" s="71">
        <f>LBMA!F215</f>
        <v>0</v>
      </c>
      <c r="J215" s="71">
        <f>'CDDGMSC (Previous assessment)'!F215</f>
        <v>2</v>
      </c>
      <c r="K215" s="71">
        <f>'ITA Tin (Previous assessment)'!F215</f>
        <v>2</v>
      </c>
      <c r="L215" s="71">
        <f>'RMAP Tin &amp; Tantalum (previous a'!F215</f>
        <v>0</v>
      </c>
      <c r="M215" s="71">
        <f>'RMAP Tungsten'!F215</f>
        <v>0</v>
      </c>
      <c r="N215" s="71">
        <f>'RMAP Gold (previous assessment)'!F215</f>
        <v>0</v>
      </c>
      <c r="O215" s="71">
        <f>'RMAP Cobalt'!F215</f>
        <v>0</v>
      </c>
      <c r="P215" s="71">
        <f>'WGC-RGMPs (previous assessment)'!F215</f>
        <v>2</v>
      </c>
      <c r="Q215" s="71">
        <f>IFC!F215</f>
        <v>0</v>
      </c>
      <c r="R215" s="71">
        <f>'RMI ASM Cobalt'!F215</f>
        <v>0</v>
      </c>
      <c r="S215" s="71">
        <f>Fairmined!F215</f>
        <v>0</v>
      </c>
      <c r="T215" s="71">
        <f>'Fairtrade Gold (previous assess'!F215</f>
        <v>0</v>
      </c>
      <c r="U215" s="71">
        <f>'CRAFT 2.0 (Previous assessment)'!F215</f>
        <v>2</v>
      </c>
      <c r="V215" s="71">
        <f>'RMAP Agnostic'!F215</f>
        <v>0</v>
      </c>
      <c r="W215" s="71">
        <f>'RMI ESG (Previous assessment)'!F215</f>
        <v>0</v>
      </c>
      <c r="X215" s="71">
        <f>'ASI (Previous assessment)'!F215</f>
        <v>1</v>
      </c>
      <c r="Y215" s="71">
        <f>'GS4GG (Previous assessment)'!F215</f>
        <v>0</v>
      </c>
      <c r="Z215" s="72">
        <f>ResponsibleSteel!F215</f>
        <v>0</v>
      </c>
      <c r="AA215" s="71">
        <f>'SA8000'!G218</f>
        <v>0</v>
      </c>
      <c r="AB215" s="71" t="e">
        <f t="shared" ref="AB215:BA215" si="206">#REF!</f>
        <v>#REF!</v>
      </c>
      <c r="AC215" s="71" t="e">
        <f t="shared" si="206"/>
        <v>#REF!</v>
      </c>
      <c r="AD215" s="71" t="e">
        <f t="shared" si="206"/>
        <v>#REF!</v>
      </c>
      <c r="AE215" s="71" t="e">
        <f t="shared" si="206"/>
        <v>#REF!</v>
      </c>
      <c r="AF215" s="71" t="e">
        <f t="shared" si="206"/>
        <v>#REF!</v>
      </c>
      <c r="AG215" s="71" t="e">
        <f t="shared" si="206"/>
        <v>#REF!</v>
      </c>
      <c r="AH215" s="71" t="e">
        <f t="shared" si="206"/>
        <v>#REF!</v>
      </c>
      <c r="AI215" s="71" t="e">
        <f t="shared" si="206"/>
        <v>#REF!</v>
      </c>
      <c r="AJ215" s="71" t="e">
        <f t="shared" si="206"/>
        <v>#REF!</v>
      </c>
      <c r="AK215" s="72" t="e">
        <f t="shared" si="206"/>
        <v>#REF!</v>
      </c>
      <c r="AL215" s="71" t="e">
        <f t="shared" si="206"/>
        <v>#REF!</v>
      </c>
      <c r="AM215" s="71" t="e">
        <f t="shared" si="206"/>
        <v>#REF!</v>
      </c>
      <c r="AN215" s="71" t="e">
        <f t="shared" si="206"/>
        <v>#REF!</v>
      </c>
      <c r="AO215" s="71" t="e">
        <f t="shared" si="206"/>
        <v>#REF!</v>
      </c>
      <c r="AP215" s="71" t="e">
        <f t="shared" si="206"/>
        <v>#REF!</v>
      </c>
      <c r="AQ215" s="71" t="e">
        <f t="shared" si="206"/>
        <v>#REF!</v>
      </c>
      <c r="AR215" s="71" t="e">
        <f t="shared" si="206"/>
        <v>#REF!</v>
      </c>
      <c r="AS215" s="71" t="e">
        <f t="shared" si="206"/>
        <v>#REF!</v>
      </c>
      <c r="AT215" s="71" t="e">
        <f t="shared" si="206"/>
        <v>#REF!</v>
      </c>
      <c r="AU215" s="272" t="e">
        <f t="shared" si="206"/>
        <v>#REF!</v>
      </c>
      <c r="AV215" s="71" t="e">
        <f t="shared" si="206"/>
        <v>#REF!</v>
      </c>
      <c r="AW215" s="71" t="e">
        <f t="shared" si="206"/>
        <v>#REF!</v>
      </c>
      <c r="AX215" s="71" t="e">
        <f t="shared" si="206"/>
        <v>#REF!</v>
      </c>
      <c r="AY215" s="71" t="e">
        <f t="shared" si="206"/>
        <v>#REF!</v>
      </c>
      <c r="AZ215" s="71" t="e">
        <f t="shared" si="206"/>
        <v>#REF!</v>
      </c>
      <c r="BA215" s="71" t="e">
        <f t="shared" si="206"/>
        <v>#REF!</v>
      </c>
    </row>
    <row r="216" spans="1:53" ht="15.75" customHeight="1" x14ac:dyDescent="0.25">
      <c r="A216" s="69" t="s">
        <v>320</v>
      </c>
      <c r="B216" s="69" t="s">
        <v>533</v>
      </c>
      <c r="C216" s="70">
        <v>32</v>
      </c>
      <c r="D216" s="78" t="s">
        <v>561</v>
      </c>
      <c r="E216" s="76" t="s">
        <v>563</v>
      </c>
      <c r="F216" s="71">
        <f>'ICMM (Previous assessment)'!F216</f>
        <v>2</v>
      </c>
      <c r="G216" s="271">
        <f>IRMA!F216</f>
        <v>0</v>
      </c>
      <c r="H216" s="71">
        <f>TSM!F216</f>
        <v>0</v>
      </c>
      <c r="I216" s="71">
        <f>LBMA!F216</f>
        <v>0</v>
      </c>
      <c r="J216" s="71" t="str">
        <f>'CDDGMSC (Previous assessment)'!F216</f>
        <v>N/A</v>
      </c>
      <c r="K216" s="71">
        <f>'ITA Tin (Previous assessment)'!F216</f>
        <v>1</v>
      </c>
      <c r="L216" s="71">
        <f>'RMAP Tin &amp; Tantalum (previous a'!F216</f>
        <v>0</v>
      </c>
      <c r="M216" s="71">
        <f>'RMAP Tungsten'!F216</f>
        <v>0</v>
      </c>
      <c r="N216" s="71">
        <f>'RMAP Gold (previous assessment)'!F216</f>
        <v>0</v>
      </c>
      <c r="O216" s="71">
        <f>'RMAP Cobalt'!F216</f>
        <v>0</v>
      </c>
      <c r="P216" s="71">
        <f>'WGC-RGMPs (previous assessment)'!F216</f>
        <v>2</v>
      </c>
      <c r="Q216" s="71">
        <f>IFC!F216</f>
        <v>0</v>
      </c>
      <c r="R216" s="71">
        <f>'RMI ASM Cobalt'!F216</f>
        <v>0</v>
      </c>
      <c r="S216" s="71">
        <f>Fairmined!F216</f>
        <v>0</v>
      </c>
      <c r="T216" s="71">
        <f>'Fairtrade Gold (previous assess'!F216</f>
        <v>0</v>
      </c>
      <c r="U216" s="71">
        <f>'CRAFT 2.0 (Previous assessment)'!F216</f>
        <v>0</v>
      </c>
      <c r="V216" s="71">
        <f>'RMAP Agnostic'!F216</f>
        <v>0</v>
      </c>
      <c r="W216" s="71">
        <f>'RMI ESG (Previous assessment)'!F216</f>
        <v>0</v>
      </c>
      <c r="X216" s="71">
        <f>'ASI (Previous assessment)'!F216</f>
        <v>2</v>
      </c>
      <c r="Y216" s="71">
        <f>'GS4GG (Previous assessment)'!F216</f>
        <v>0</v>
      </c>
      <c r="Z216" s="72">
        <f>ResponsibleSteel!F216</f>
        <v>0</v>
      </c>
      <c r="AA216" s="71">
        <f>'SA8000'!G219</f>
        <v>0</v>
      </c>
      <c r="AB216" s="71" t="e">
        <f t="shared" ref="AB216:BA216" si="207">#REF!</f>
        <v>#REF!</v>
      </c>
      <c r="AC216" s="71" t="e">
        <f t="shared" si="207"/>
        <v>#REF!</v>
      </c>
      <c r="AD216" s="71" t="e">
        <f t="shared" si="207"/>
        <v>#REF!</v>
      </c>
      <c r="AE216" s="71" t="e">
        <f t="shared" si="207"/>
        <v>#REF!</v>
      </c>
      <c r="AF216" s="71" t="e">
        <f t="shared" si="207"/>
        <v>#REF!</v>
      </c>
      <c r="AG216" s="71" t="e">
        <f t="shared" si="207"/>
        <v>#REF!</v>
      </c>
      <c r="AH216" s="71" t="e">
        <f t="shared" si="207"/>
        <v>#REF!</v>
      </c>
      <c r="AI216" s="71" t="e">
        <f t="shared" si="207"/>
        <v>#REF!</v>
      </c>
      <c r="AJ216" s="71" t="e">
        <f t="shared" si="207"/>
        <v>#REF!</v>
      </c>
      <c r="AK216" s="72" t="e">
        <f t="shared" si="207"/>
        <v>#REF!</v>
      </c>
      <c r="AL216" s="71" t="e">
        <f t="shared" si="207"/>
        <v>#REF!</v>
      </c>
      <c r="AM216" s="71" t="e">
        <f t="shared" si="207"/>
        <v>#REF!</v>
      </c>
      <c r="AN216" s="71" t="e">
        <f t="shared" si="207"/>
        <v>#REF!</v>
      </c>
      <c r="AO216" s="71" t="e">
        <f t="shared" si="207"/>
        <v>#REF!</v>
      </c>
      <c r="AP216" s="71" t="e">
        <f t="shared" si="207"/>
        <v>#REF!</v>
      </c>
      <c r="AQ216" s="71" t="e">
        <f t="shared" si="207"/>
        <v>#REF!</v>
      </c>
      <c r="AR216" s="71" t="e">
        <f t="shared" si="207"/>
        <v>#REF!</v>
      </c>
      <c r="AS216" s="71" t="e">
        <f t="shared" si="207"/>
        <v>#REF!</v>
      </c>
      <c r="AT216" s="71" t="e">
        <f t="shared" si="207"/>
        <v>#REF!</v>
      </c>
      <c r="AU216" s="272" t="e">
        <f t="shared" si="207"/>
        <v>#REF!</v>
      </c>
      <c r="AV216" s="71" t="e">
        <f t="shared" si="207"/>
        <v>#REF!</v>
      </c>
      <c r="AW216" s="71" t="e">
        <f t="shared" si="207"/>
        <v>#REF!</v>
      </c>
      <c r="AX216" s="71" t="e">
        <f t="shared" si="207"/>
        <v>#REF!</v>
      </c>
      <c r="AY216" s="71" t="e">
        <f t="shared" si="207"/>
        <v>#REF!</v>
      </c>
      <c r="AZ216" s="71" t="e">
        <f t="shared" si="207"/>
        <v>#REF!</v>
      </c>
      <c r="BA216" s="71" t="e">
        <f t="shared" si="207"/>
        <v>#REF!</v>
      </c>
    </row>
    <row r="217" spans="1:53" ht="15.75" customHeight="1" x14ac:dyDescent="0.25">
      <c r="A217" s="69" t="s">
        <v>320</v>
      </c>
      <c r="B217" s="69" t="s">
        <v>533</v>
      </c>
      <c r="C217" s="70">
        <v>32</v>
      </c>
      <c r="D217" s="78" t="s">
        <v>561</v>
      </c>
      <c r="E217" s="76" t="s">
        <v>564</v>
      </c>
      <c r="F217" s="71">
        <f>'ICMM (Previous assessment)'!F217</f>
        <v>1</v>
      </c>
      <c r="G217" s="271">
        <f>IRMA!F217</f>
        <v>0</v>
      </c>
      <c r="H217" s="71">
        <f>TSM!F217</f>
        <v>0</v>
      </c>
      <c r="I217" s="71">
        <f>LBMA!F217</f>
        <v>0</v>
      </c>
      <c r="J217" s="71" t="str">
        <f>'CDDGMSC (Previous assessment)'!F217</f>
        <v>N/A</v>
      </c>
      <c r="K217" s="71">
        <f>'ITA Tin (Previous assessment)'!F217</f>
        <v>2</v>
      </c>
      <c r="L217" s="71">
        <f>'RMAP Tin &amp; Tantalum (previous a'!F217</f>
        <v>0</v>
      </c>
      <c r="M217" s="71">
        <f>'RMAP Tungsten'!F217</f>
        <v>0</v>
      </c>
      <c r="N217" s="71">
        <f>'RMAP Gold (previous assessment)'!F217</f>
        <v>0</v>
      </c>
      <c r="O217" s="71">
        <f>'RMAP Cobalt'!F217</f>
        <v>0</v>
      </c>
      <c r="P217" s="71">
        <f>'WGC-RGMPs (previous assessment)'!F217</f>
        <v>1</v>
      </c>
      <c r="Q217" s="71">
        <f>IFC!F217</f>
        <v>0</v>
      </c>
      <c r="R217" s="71">
        <f>'RMI ASM Cobalt'!F217</f>
        <v>0</v>
      </c>
      <c r="S217" s="71">
        <f>Fairmined!F217</f>
        <v>0</v>
      </c>
      <c r="T217" s="71">
        <f>'Fairtrade Gold (previous assess'!F217</f>
        <v>0</v>
      </c>
      <c r="U217" s="71">
        <f>'CRAFT 2.0 (Previous assessment)'!F217</f>
        <v>1</v>
      </c>
      <c r="V217" s="71">
        <f>'RMAP Agnostic'!F217</f>
        <v>0</v>
      </c>
      <c r="W217" s="71">
        <f>'RMI ESG (Previous assessment)'!F217</f>
        <v>0</v>
      </c>
      <c r="X217" s="71">
        <f>'ASI (Previous assessment)'!F217</f>
        <v>2</v>
      </c>
      <c r="Y217" s="71">
        <f>'GS4GG (Previous assessment)'!F217</f>
        <v>0</v>
      </c>
      <c r="Z217" s="72">
        <f>ResponsibleSteel!F217</f>
        <v>0</v>
      </c>
      <c r="AA217" s="71">
        <f>'SA8000'!G220</f>
        <v>0</v>
      </c>
      <c r="AB217" s="71" t="e">
        <f t="shared" ref="AB217:BA217" si="208">#REF!</f>
        <v>#REF!</v>
      </c>
      <c r="AC217" s="71" t="e">
        <f t="shared" si="208"/>
        <v>#REF!</v>
      </c>
      <c r="AD217" s="71" t="e">
        <f t="shared" si="208"/>
        <v>#REF!</v>
      </c>
      <c r="AE217" s="71" t="e">
        <f t="shared" si="208"/>
        <v>#REF!</v>
      </c>
      <c r="AF217" s="71" t="e">
        <f t="shared" si="208"/>
        <v>#REF!</v>
      </c>
      <c r="AG217" s="71" t="e">
        <f t="shared" si="208"/>
        <v>#REF!</v>
      </c>
      <c r="AH217" s="71" t="e">
        <f t="shared" si="208"/>
        <v>#REF!</v>
      </c>
      <c r="AI217" s="71" t="e">
        <f t="shared" si="208"/>
        <v>#REF!</v>
      </c>
      <c r="AJ217" s="71" t="e">
        <f t="shared" si="208"/>
        <v>#REF!</v>
      </c>
      <c r="AK217" s="72" t="e">
        <f t="shared" si="208"/>
        <v>#REF!</v>
      </c>
      <c r="AL217" s="71" t="e">
        <f t="shared" si="208"/>
        <v>#REF!</v>
      </c>
      <c r="AM217" s="71" t="e">
        <f t="shared" si="208"/>
        <v>#REF!</v>
      </c>
      <c r="AN217" s="71" t="e">
        <f t="shared" si="208"/>
        <v>#REF!</v>
      </c>
      <c r="AO217" s="71" t="e">
        <f t="shared" si="208"/>
        <v>#REF!</v>
      </c>
      <c r="AP217" s="71" t="e">
        <f t="shared" si="208"/>
        <v>#REF!</v>
      </c>
      <c r="AQ217" s="71" t="e">
        <f t="shared" si="208"/>
        <v>#REF!</v>
      </c>
      <c r="AR217" s="71" t="e">
        <f t="shared" si="208"/>
        <v>#REF!</v>
      </c>
      <c r="AS217" s="71" t="e">
        <f t="shared" si="208"/>
        <v>#REF!</v>
      </c>
      <c r="AT217" s="71" t="e">
        <f t="shared" si="208"/>
        <v>#REF!</v>
      </c>
      <c r="AU217" s="272" t="e">
        <f t="shared" si="208"/>
        <v>#REF!</v>
      </c>
      <c r="AV217" s="71" t="e">
        <f t="shared" si="208"/>
        <v>#REF!</v>
      </c>
      <c r="AW217" s="71" t="e">
        <f t="shared" si="208"/>
        <v>#REF!</v>
      </c>
      <c r="AX217" s="71" t="e">
        <f t="shared" si="208"/>
        <v>#REF!</v>
      </c>
      <c r="AY217" s="71" t="e">
        <f t="shared" si="208"/>
        <v>#REF!</v>
      </c>
      <c r="AZ217" s="71" t="e">
        <f t="shared" si="208"/>
        <v>#REF!</v>
      </c>
      <c r="BA217" s="71" t="e">
        <f t="shared" si="208"/>
        <v>#REF!</v>
      </c>
    </row>
    <row r="218" spans="1:53" ht="15.75" customHeight="1" x14ac:dyDescent="0.25">
      <c r="A218" s="69" t="s">
        <v>320</v>
      </c>
      <c r="B218" s="69" t="s">
        <v>533</v>
      </c>
      <c r="C218" s="70">
        <v>32</v>
      </c>
      <c r="D218" s="78" t="s">
        <v>561</v>
      </c>
      <c r="E218" s="76" t="s">
        <v>565</v>
      </c>
      <c r="F218" s="71">
        <f>'ICMM (Previous assessment)'!F218</f>
        <v>0</v>
      </c>
      <c r="G218" s="271">
        <f>IRMA!F218</f>
        <v>0</v>
      </c>
      <c r="H218" s="71">
        <f>TSM!F218</f>
        <v>0</v>
      </c>
      <c r="I218" s="71">
        <f>LBMA!F218</f>
        <v>0</v>
      </c>
      <c r="J218" s="71">
        <f>'CDDGMSC (Previous assessment)'!F218</f>
        <v>1</v>
      </c>
      <c r="K218" s="71">
        <f>'ITA Tin (Previous assessment)'!F218</f>
        <v>0</v>
      </c>
      <c r="L218" s="71">
        <f>'RMAP Tin &amp; Tantalum (previous a'!F218</f>
        <v>0</v>
      </c>
      <c r="M218" s="71">
        <f>'RMAP Tungsten'!F218</f>
        <v>0</v>
      </c>
      <c r="N218" s="71">
        <f>'RMAP Gold (previous assessment)'!F218</f>
        <v>0</v>
      </c>
      <c r="O218" s="71">
        <f>'RMAP Cobalt'!F218</f>
        <v>0</v>
      </c>
      <c r="P218" s="71">
        <f>'WGC-RGMPs (previous assessment)'!F218</f>
        <v>0</v>
      </c>
      <c r="Q218" s="71">
        <f>IFC!F218</f>
        <v>0</v>
      </c>
      <c r="R218" s="71">
        <f>'RMI ASM Cobalt'!F218</f>
        <v>0</v>
      </c>
      <c r="S218" s="71">
        <f>Fairmined!F218</f>
        <v>0</v>
      </c>
      <c r="T218" s="71">
        <f>'Fairtrade Gold (previous assess'!F218</f>
        <v>0</v>
      </c>
      <c r="U218" s="71">
        <f>'CRAFT 2.0 (Previous assessment)'!F218</f>
        <v>0</v>
      </c>
      <c r="V218" s="71">
        <f>'RMAP Agnostic'!F218</f>
        <v>0</v>
      </c>
      <c r="W218" s="71">
        <f>'RMI ESG (Previous assessment)'!F218</f>
        <v>0</v>
      </c>
      <c r="X218" s="71">
        <f>'ASI (Previous assessment)'!F218</f>
        <v>2</v>
      </c>
      <c r="Y218" s="71">
        <f>'GS4GG (Previous assessment)'!F218</f>
        <v>0</v>
      </c>
      <c r="Z218" s="72">
        <f>ResponsibleSteel!F218</f>
        <v>0</v>
      </c>
      <c r="AA218" s="71">
        <f>'SA8000'!G221</f>
        <v>0</v>
      </c>
      <c r="AB218" s="71" t="e">
        <f t="shared" ref="AB218:BA218" si="209">#REF!</f>
        <v>#REF!</v>
      </c>
      <c r="AC218" s="71" t="e">
        <f t="shared" si="209"/>
        <v>#REF!</v>
      </c>
      <c r="AD218" s="71" t="e">
        <f t="shared" si="209"/>
        <v>#REF!</v>
      </c>
      <c r="AE218" s="71" t="e">
        <f t="shared" si="209"/>
        <v>#REF!</v>
      </c>
      <c r="AF218" s="71" t="e">
        <f t="shared" si="209"/>
        <v>#REF!</v>
      </c>
      <c r="AG218" s="71" t="e">
        <f t="shared" si="209"/>
        <v>#REF!</v>
      </c>
      <c r="AH218" s="71" t="e">
        <f t="shared" si="209"/>
        <v>#REF!</v>
      </c>
      <c r="AI218" s="71" t="e">
        <f t="shared" si="209"/>
        <v>#REF!</v>
      </c>
      <c r="AJ218" s="71" t="e">
        <f t="shared" si="209"/>
        <v>#REF!</v>
      </c>
      <c r="AK218" s="72" t="e">
        <f t="shared" si="209"/>
        <v>#REF!</v>
      </c>
      <c r="AL218" s="71" t="e">
        <f t="shared" si="209"/>
        <v>#REF!</v>
      </c>
      <c r="AM218" s="71" t="e">
        <f t="shared" si="209"/>
        <v>#REF!</v>
      </c>
      <c r="AN218" s="71" t="e">
        <f t="shared" si="209"/>
        <v>#REF!</v>
      </c>
      <c r="AO218" s="71" t="e">
        <f t="shared" si="209"/>
        <v>#REF!</v>
      </c>
      <c r="AP218" s="71" t="e">
        <f t="shared" si="209"/>
        <v>#REF!</v>
      </c>
      <c r="AQ218" s="71" t="e">
        <f t="shared" si="209"/>
        <v>#REF!</v>
      </c>
      <c r="AR218" s="71" t="e">
        <f t="shared" si="209"/>
        <v>#REF!</v>
      </c>
      <c r="AS218" s="71" t="e">
        <f t="shared" si="209"/>
        <v>#REF!</v>
      </c>
      <c r="AT218" s="71" t="e">
        <f t="shared" si="209"/>
        <v>#REF!</v>
      </c>
      <c r="AU218" s="272" t="e">
        <f t="shared" si="209"/>
        <v>#REF!</v>
      </c>
      <c r="AV218" s="71" t="e">
        <f t="shared" si="209"/>
        <v>#REF!</v>
      </c>
      <c r="AW218" s="71" t="e">
        <f t="shared" si="209"/>
        <v>#REF!</v>
      </c>
      <c r="AX218" s="71" t="e">
        <f t="shared" si="209"/>
        <v>#REF!</v>
      </c>
      <c r="AY218" s="71" t="e">
        <f t="shared" si="209"/>
        <v>#REF!</v>
      </c>
      <c r="AZ218" s="71" t="e">
        <f t="shared" si="209"/>
        <v>#REF!</v>
      </c>
      <c r="BA218" s="71" t="e">
        <f t="shared" si="209"/>
        <v>#REF!</v>
      </c>
    </row>
    <row r="219" spans="1:53" ht="15.75" customHeight="1" x14ac:dyDescent="0.25">
      <c r="A219" s="69" t="s">
        <v>320</v>
      </c>
      <c r="B219" s="69" t="s">
        <v>533</v>
      </c>
      <c r="C219" s="70">
        <v>32</v>
      </c>
      <c r="D219" s="78" t="s">
        <v>561</v>
      </c>
      <c r="E219" s="76" t="s">
        <v>566</v>
      </c>
      <c r="F219" s="71">
        <f>'ICMM (Previous assessment)'!F219</f>
        <v>0</v>
      </c>
      <c r="G219" s="271">
        <f>IRMA!F219</f>
        <v>0</v>
      </c>
      <c r="H219" s="71">
        <f>TSM!F219</f>
        <v>0</v>
      </c>
      <c r="I219" s="71">
        <f>LBMA!F219</f>
        <v>0</v>
      </c>
      <c r="J219" s="71">
        <f>'CDDGMSC (Previous assessment)'!F219</f>
        <v>2</v>
      </c>
      <c r="K219" s="71">
        <f>'ITA Tin (Previous assessment)'!F219</f>
        <v>2</v>
      </c>
      <c r="L219" s="71">
        <f>'RMAP Tin &amp; Tantalum (previous a'!F219</f>
        <v>0</v>
      </c>
      <c r="M219" s="71">
        <f>'RMAP Tungsten'!F219</f>
        <v>0</v>
      </c>
      <c r="N219" s="71">
        <f>'RMAP Gold (previous assessment)'!F219</f>
        <v>0</v>
      </c>
      <c r="O219" s="71">
        <f>'RMAP Cobalt'!F219</f>
        <v>0</v>
      </c>
      <c r="P219" s="71">
        <f>'WGC-RGMPs (previous assessment)'!F219</f>
        <v>2</v>
      </c>
      <c r="Q219" s="71">
        <f>IFC!F219</f>
        <v>0</v>
      </c>
      <c r="R219" s="71">
        <f>'RMI ASM Cobalt'!F219</f>
        <v>0</v>
      </c>
      <c r="S219" s="71">
        <f>Fairmined!F219</f>
        <v>0</v>
      </c>
      <c r="T219" s="71">
        <f>'Fairtrade Gold (previous assess'!F219</f>
        <v>0</v>
      </c>
      <c r="U219" s="71">
        <f>'CRAFT 2.0 (Previous assessment)'!F219</f>
        <v>0</v>
      </c>
      <c r="V219" s="71">
        <f>'RMAP Agnostic'!F219</f>
        <v>0</v>
      </c>
      <c r="W219" s="71">
        <f>'RMI ESG (Previous assessment)'!F219</f>
        <v>0</v>
      </c>
      <c r="X219" s="71">
        <f>'ASI (Previous assessment)'!F219</f>
        <v>1</v>
      </c>
      <c r="Y219" s="71">
        <f>'GS4GG (Previous assessment)'!F219</f>
        <v>0</v>
      </c>
      <c r="Z219" s="72">
        <f>ResponsibleSteel!F219</f>
        <v>0</v>
      </c>
      <c r="AA219" s="71">
        <f>'SA8000'!G222</f>
        <v>0</v>
      </c>
      <c r="AB219" s="71" t="e">
        <f t="shared" ref="AB219:BA219" si="210">#REF!</f>
        <v>#REF!</v>
      </c>
      <c r="AC219" s="71" t="e">
        <f t="shared" si="210"/>
        <v>#REF!</v>
      </c>
      <c r="AD219" s="71" t="e">
        <f t="shared" si="210"/>
        <v>#REF!</v>
      </c>
      <c r="AE219" s="71" t="e">
        <f t="shared" si="210"/>
        <v>#REF!</v>
      </c>
      <c r="AF219" s="71" t="e">
        <f t="shared" si="210"/>
        <v>#REF!</v>
      </c>
      <c r="AG219" s="71" t="e">
        <f t="shared" si="210"/>
        <v>#REF!</v>
      </c>
      <c r="AH219" s="71" t="e">
        <f t="shared" si="210"/>
        <v>#REF!</v>
      </c>
      <c r="AI219" s="71" t="e">
        <f t="shared" si="210"/>
        <v>#REF!</v>
      </c>
      <c r="AJ219" s="71" t="e">
        <f t="shared" si="210"/>
        <v>#REF!</v>
      </c>
      <c r="AK219" s="72" t="e">
        <f t="shared" si="210"/>
        <v>#REF!</v>
      </c>
      <c r="AL219" s="71" t="e">
        <f t="shared" si="210"/>
        <v>#REF!</v>
      </c>
      <c r="AM219" s="71" t="e">
        <f t="shared" si="210"/>
        <v>#REF!</v>
      </c>
      <c r="AN219" s="71" t="e">
        <f t="shared" si="210"/>
        <v>#REF!</v>
      </c>
      <c r="AO219" s="71" t="e">
        <f t="shared" si="210"/>
        <v>#REF!</v>
      </c>
      <c r="AP219" s="71" t="e">
        <f t="shared" si="210"/>
        <v>#REF!</v>
      </c>
      <c r="AQ219" s="71" t="e">
        <f t="shared" si="210"/>
        <v>#REF!</v>
      </c>
      <c r="AR219" s="71" t="e">
        <f t="shared" si="210"/>
        <v>#REF!</v>
      </c>
      <c r="AS219" s="71" t="e">
        <f t="shared" si="210"/>
        <v>#REF!</v>
      </c>
      <c r="AT219" s="71" t="e">
        <f t="shared" si="210"/>
        <v>#REF!</v>
      </c>
      <c r="AU219" s="272" t="e">
        <f t="shared" si="210"/>
        <v>#REF!</v>
      </c>
      <c r="AV219" s="71" t="e">
        <f t="shared" si="210"/>
        <v>#REF!</v>
      </c>
      <c r="AW219" s="71" t="e">
        <f t="shared" si="210"/>
        <v>#REF!</v>
      </c>
      <c r="AX219" s="71" t="e">
        <f t="shared" si="210"/>
        <v>#REF!</v>
      </c>
      <c r="AY219" s="71" t="e">
        <f t="shared" si="210"/>
        <v>#REF!</v>
      </c>
      <c r="AZ219" s="71" t="e">
        <f t="shared" si="210"/>
        <v>#REF!</v>
      </c>
      <c r="BA219" s="71" t="e">
        <f t="shared" si="210"/>
        <v>#REF!</v>
      </c>
    </row>
    <row r="220" spans="1:53" ht="15.75" customHeight="1" x14ac:dyDescent="0.25">
      <c r="A220" s="69" t="s">
        <v>320</v>
      </c>
      <c r="B220" s="69" t="s">
        <v>533</v>
      </c>
      <c r="C220" s="70">
        <v>32</v>
      </c>
      <c r="D220" s="78" t="s">
        <v>561</v>
      </c>
      <c r="E220" s="76" t="s">
        <v>567</v>
      </c>
      <c r="F220" s="71">
        <f>'ICMM (Previous assessment)'!F220</f>
        <v>0</v>
      </c>
      <c r="G220" s="271">
        <f>IRMA!F220</f>
        <v>0</v>
      </c>
      <c r="H220" s="71">
        <f>TSM!F220</f>
        <v>0</v>
      </c>
      <c r="I220" s="71">
        <f>LBMA!F220</f>
        <v>0</v>
      </c>
      <c r="J220" s="71">
        <f>'CDDGMSC (Previous assessment)'!F220</f>
        <v>2</v>
      </c>
      <c r="K220" s="71">
        <f>'ITA Tin (Previous assessment)'!F220</f>
        <v>0</v>
      </c>
      <c r="L220" s="71">
        <f>'RMAP Tin &amp; Tantalum (previous a'!F220</f>
        <v>0</v>
      </c>
      <c r="M220" s="71">
        <f>'RMAP Tungsten'!F220</f>
        <v>0</v>
      </c>
      <c r="N220" s="71">
        <f>'RMAP Gold (previous assessment)'!F220</f>
        <v>0</v>
      </c>
      <c r="O220" s="71">
        <f>'RMAP Cobalt'!F220</f>
        <v>0</v>
      </c>
      <c r="P220" s="71">
        <f>'WGC-RGMPs (previous assessment)'!F220</f>
        <v>0</v>
      </c>
      <c r="Q220" s="71">
        <f>IFC!F220</f>
        <v>0</v>
      </c>
      <c r="R220" s="71">
        <f>'RMI ASM Cobalt'!F220</f>
        <v>0</v>
      </c>
      <c r="S220" s="71">
        <f>Fairmined!F220</f>
        <v>0</v>
      </c>
      <c r="T220" s="71">
        <f>'Fairtrade Gold (previous assess'!F220</f>
        <v>0</v>
      </c>
      <c r="U220" s="71">
        <f>'CRAFT 2.0 (Previous assessment)'!F220</f>
        <v>0</v>
      </c>
      <c r="V220" s="71">
        <f>'RMAP Agnostic'!F220</f>
        <v>0</v>
      </c>
      <c r="W220" s="71">
        <f>'RMI ESG (Previous assessment)'!F220</f>
        <v>0</v>
      </c>
      <c r="X220" s="71">
        <f>'ASI (Previous assessment)'!F220</f>
        <v>1</v>
      </c>
      <c r="Y220" s="71">
        <f>'GS4GG (Previous assessment)'!F220</f>
        <v>0</v>
      </c>
      <c r="Z220" s="72">
        <f>ResponsibleSteel!F220</f>
        <v>0</v>
      </c>
      <c r="AA220" s="71">
        <f>'SA8000'!G223</f>
        <v>0</v>
      </c>
      <c r="AB220" s="71" t="e">
        <f t="shared" ref="AB220:BA220" si="211">#REF!</f>
        <v>#REF!</v>
      </c>
      <c r="AC220" s="71" t="e">
        <f t="shared" si="211"/>
        <v>#REF!</v>
      </c>
      <c r="AD220" s="71" t="e">
        <f t="shared" si="211"/>
        <v>#REF!</v>
      </c>
      <c r="AE220" s="71" t="e">
        <f t="shared" si="211"/>
        <v>#REF!</v>
      </c>
      <c r="AF220" s="71" t="e">
        <f t="shared" si="211"/>
        <v>#REF!</v>
      </c>
      <c r="AG220" s="71" t="e">
        <f t="shared" si="211"/>
        <v>#REF!</v>
      </c>
      <c r="AH220" s="71" t="e">
        <f t="shared" si="211"/>
        <v>#REF!</v>
      </c>
      <c r="AI220" s="71" t="e">
        <f t="shared" si="211"/>
        <v>#REF!</v>
      </c>
      <c r="AJ220" s="71" t="e">
        <f t="shared" si="211"/>
        <v>#REF!</v>
      </c>
      <c r="AK220" s="72" t="e">
        <f t="shared" si="211"/>
        <v>#REF!</v>
      </c>
      <c r="AL220" s="71" t="e">
        <f t="shared" si="211"/>
        <v>#REF!</v>
      </c>
      <c r="AM220" s="71" t="e">
        <f t="shared" si="211"/>
        <v>#REF!</v>
      </c>
      <c r="AN220" s="71" t="e">
        <f t="shared" si="211"/>
        <v>#REF!</v>
      </c>
      <c r="AO220" s="71" t="e">
        <f t="shared" si="211"/>
        <v>#REF!</v>
      </c>
      <c r="AP220" s="71" t="e">
        <f t="shared" si="211"/>
        <v>#REF!</v>
      </c>
      <c r="AQ220" s="71" t="e">
        <f t="shared" si="211"/>
        <v>#REF!</v>
      </c>
      <c r="AR220" s="71" t="e">
        <f t="shared" si="211"/>
        <v>#REF!</v>
      </c>
      <c r="AS220" s="71" t="e">
        <f t="shared" si="211"/>
        <v>#REF!</v>
      </c>
      <c r="AT220" s="71" t="e">
        <f t="shared" si="211"/>
        <v>#REF!</v>
      </c>
      <c r="AU220" s="272" t="e">
        <f t="shared" si="211"/>
        <v>#REF!</v>
      </c>
      <c r="AV220" s="71" t="e">
        <f t="shared" si="211"/>
        <v>#REF!</v>
      </c>
      <c r="AW220" s="71" t="e">
        <f t="shared" si="211"/>
        <v>#REF!</v>
      </c>
      <c r="AX220" s="71" t="e">
        <f t="shared" si="211"/>
        <v>#REF!</v>
      </c>
      <c r="AY220" s="71" t="e">
        <f t="shared" si="211"/>
        <v>#REF!</v>
      </c>
      <c r="AZ220" s="71" t="e">
        <f t="shared" si="211"/>
        <v>#REF!</v>
      </c>
      <c r="BA220" s="71" t="e">
        <f t="shared" si="211"/>
        <v>#REF!</v>
      </c>
    </row>
    <row r="221" spans="1:53" ht="15.75" customHeight="1" x14ac:dyDescent="0.25">
      <c r="A221" s="69" t="s">
        <v>320</v>
      </c>
      <c r="B221" s="69" t="s">
        <v>533</v>
      </c>
      <c r="C221" s="70">
        <v>33</v>
      </c>
      <c r="D221" s="78" t="s">
        <v>568</v>
      </c>
      <c r="E221" s="76" t="s">
        <v>569</v>
      </c>
      <c r="F221" s="71">
        <f>'ICMM (Previous assessment)'!F221</f>
        <v>0</v>
      </c>
      <c r="G221" s="271">
        <f>IRMA!F221</f>
        <v>0</v>
      </c>
      <c r="H221" s="71">
        <f>TSM!F221</f>
        <v>0</v>
      </c>
      <c r="I221" s="71">
        <f>LBMA!F221</f>
        <v>0</v>
      </c>
      <c r="J221" s="71">
        <f>'CDDGMSC (Previous assessment)'!F221</f>
        <v>2</v>
      </c>
      <c r="K221" s="71">
        <f>'ITA Tin (Previous assessment)'!F221</f>
        <v>2</v>
      </c>
      <c r="L221" s="71">
        <f>'RMAP Tin &amp; Tantalum (previous a'!F221</f>
        <v>0</v>
      </c>
      <c r="M221" s="71">
        <f>'RMAP Tungsten'!F221</f>
        <v>0</v>
      </c>
      <c r="N221" s="71">
        <f>'RMAP Gold (previous assessment)'!F221</f>
        <v>0</v>
      </c>
      <c r="O221" s="71">
        <f>'RMAP Cobalt'!F221</f>
        <v>0</v>
      </c>
      <c r="P221" s="71">
        <f>'WGC-RGMPs (previous assessment)'!F221</f>
        <v>2</v>
      </c>
      <c r="Q221" s="71">
        <f>IFC!F221</f>
        <v>0</v>
      </c>
      <c r="R221" s="71">
        <f>'RMI ASM Cobalt'!F221</f>
        <v>0</v>
      </c>
      <c r="S221" s="71">
        <f>Fairmined!F221</f>
        <v>0</v>
      </c>
      <c r="T221" s="71">
        <f>'Fairtrade Gold (previous assess'!F221</f>
        <v>0</v>
      </c>
      <c r="U221" s="71">
        <f>'CRAFT 2.0 (Previous assessment)'!F221</f>
        <v>1</v>
      </c>
      <c r="V221" s="71">
        <f>'RMAP Agnostic'!F221</f>
        <v>0</v>
      </c>
      <c r="W221" s="71">
        <f>'RMI ESG (Previous assessment)'!F221</f>
        <v>0</v>
      </c>
      <c r="X221" s="71">
        <f>'ASI (Previous assessment)'!F221</f>
        <v>0</v>
      </c>
      <c r="Y221" s="71">
        <f>'GS4GG (Previous assessment)'!F221</f>
        <v>0</v>
      </c>
      <c r="Z221" s="72">
        <f>ResponsibleSteel!F221</f>
        <v>0</v>
      </c>
      <c r="AA221" s="71">
        <f>'SA8000'!G224</f>
        <v>0</v>
      </c>
      <c r="AB221" s="71" t="e">
        <f t="shared" ref="AB221:BA221" si="212">#REF!</f>
        <v>#REF!</v>
      </c>
      <c r="AC221" s="71" t="e">
        <f t="shared" si="212"/>
        <v>#REF!</v>
      </c>
      <c r="AD221" s="71" t="e">
        <f t="shared" si="212"/>
        <v>#REF!</v>
      </c>
      <c r="AE221" s="71" t="e">
        <f t="shared" si="212"/>
        <v>#REF!</v>
      </c>
      <c r="AF221" s="71" t="e">
        <f t="shared" si="212"/>
        <v>#REF!</v>
      </c>
      <c r="AG221" s="71" t="e">
        <f t="shared" si="212"/>
        <v>#REF!</v>
      </c>
      <c r="AH221" s="71" t="e">
        <f t="shared" si="212"/>
        <v>#REF!</v>
      </c>
      <c r="AI221" s="71" t="e">
        <f t="shared" si="212"/>
        <v>#REF!</v>
      </c>
      <c r="AJ221" s="71" t="e">
        <f t="shared" si="212"/>
        <v>#REF!</v>
      </c>
      <c r="AK221" s="72" t="e">
        <f t="shared" si="212"/>
        <v>#REF!</v>
      </c>
      <c r="AL221" s="71" t="e">
        <f t="shared" si="212"/>
        <v>#REF!</v>
      </c>
      <c r="AM221" s="71" t="e">
        <f t="shared" si="212"/>
        <v>#REF!</v>
      </c>
      <c r="AN221" s="71" t="e">
        <f t="shared" si="212"/>
        <v>#REF!</v>
      </c>
      <c r="AO221" s="71" t="e">
        <f t="shared" si="212"/>
        <v>#REF!</v>
      </c>
      <c r="AP221" s="71" t="e">
        <f t="shared" si="212"/>
        <v>#REF!</v>
      </c>
      <c r="AQ221" s="71" t="e">
        <f t="shared" si="212"/>
        <v>#REF!</v>
      </c>
      <c r="AR221" s="71" t="e">
        <f t="shared" si="212"/>
        <v>#REF!</v>
      </c>
      <c r="AS221" s="71" t="e">
        <f t="shared" si="212"/>
        <v>#REF!</v>
      </c>
      <c r="AT221" s="71" t="e">
        <f t="shared" si="212"/>
        <v>#REF!</v>
      </c>
      <c r="AU221" s="272" t="e">
        <f t="shared" si="212"/>
        <v>#REF!</v>
      </c>
      <c r="AV221" s="71" t="e">
        <f t="shared" si="212"/>
        <v>#REF!</v>
      </c>
      <c r="AW221" s="71" t="e">
        <f t="shared" si="212"/>
        <v>#REF!</v>
      </c>
      <c r="AX221" s="71" t="e">
        <f t="shared" si="212"/>
        <v>#REF!</v>
      </c>
      <c r="AY221" s="71" t="e">
        <f t="shared" si="212"/>
        <v>#REF!</v>
      </c>
      <c r="AZ221" s="71" t="e">
        <f t="shared" si="212"/>
        <v>#REF!</v>
      </c>
      <c r="BA221" s="71" t="e">
        <f t="shared" si="212"/>
        <v>#REF!</v>
      </c>
    </row>
    <row r="222" spans="1:53" ht="15.75" customHeight="1" x14ac:dyDescent="0.25">
      <c r="A222" s="69" t="s">
        <v>320</v>
      </c>
      <c r="B222" s="69" t="s">
        <v>533</v>
      </c>
      <c r="C222" s="70">
        <v>33</v>
      </c>
      <c r="D222" s="78" t="s">
        <v>568</v>
      </c>
      <c r="E222" s="76" t="s">
        <v>570</v>
      </c>
      <c r="F222" s="71">
        <f>'ICMM (Previous assessment)'!F222</f>
        <v>0</v>
      </c>
      <c r="G222" s="271">
        <f>IRMA!F222</f>
        <v>0</v>
      </c>
      <c r="H222" s="71">
        <f>TSM!F222</f>
        <v>0</v>
      </c>
      <c r="I222" s="71">
        <f>LBMA!F222</f>
        <v>0</v>
      </c>
      <c r="J222" s="71">
        <f>'CDDGMSC (Previous assessment)'!F222</f>
        <v>1</v>
      </c>
      <c r="K222" s="71">
        <f>'ITA Tin (Previous assessment)'!F222</f>
        <v>0</v>
      </c>
      <c r="L222" s="71">
        <f>'RMAP Tin &amp; Tantalum (previous a'!F222</f>
        <v>0</v>
      </c>
      <c r="M222" s="71">
        <f>'RMAP Tungsten'!F222</f>
        <v>0</v>
      </c>
      <c r="N222" s="71">
        <f>'RMAP Gold (previous assessment)'!F222</f>
        <v>0</v>
      </c>
      <c r="O222" s="71">
        <f>'RMAP Cobalt'!F222</f>
        <v>0</v>
      </c>
      <c r="P222" s="71">
        <f>'WGC-RGMPs (previous assessment)'!F222</f>
        <v>0</v>
      </c>
      <c r="Q222" s="71">
        <f>IFC!F222</f>
        <v>0</v>
      </c>
      <c r="R222" s="71">
        <f>'RMI ASM Cobalt'!F222</f>
        <v>0</v>
      </c>
      <c r="S222" s="71">
        <f>Fairmined!F222</f>
        <v>0</v>
      </c>
      <c r="T222" s="71">
        <f>'Fairtrade Gold (previous assess'!F222</f>
        <v>0</v>
      </c>
      <c r="U222" s="71">
        <f>'CRAFT 2.0 (Previous assessment)'!F222</f>
        <v>0</v>
      </c>
      <c r="V222" s="71">
        <f>'RMAP Agnostic'!F222</f>
        <v>0</v>
      </c>
      <c r="W222" s="71">
        <f>'RMI ESG (Previous assessment)'!F222</f>
        <v>0</v>
      </c>
      <c r="X222" s="71">
        <f>'ASI (Previous assessment)'!F222</f>
        <v>0</v>
      </c>
      <c r="Y222" s="71">
        <f>'GS4GG (Previous assessment)'!F222</f>
        <v>0</v>
      </c>
      <c r="Z222" s="72">
        <f>ResponsibleSteel!F222</f>
        <v>0</v>
      </c>
      <c r="AA222" s="71">
        <f>'SA8000'!G225</f>
        <v>0</v>
      </c>
      <c r="AB222" s="71" t="e">
        <f t="shared" ref="AB222:BA222" si="213">#REF!</f>
        <v>#REF!</v>
      </c>
      <c r="AC222" s="71" t="e">
        <f t="shared" si="213"/>
        <v>#REF!</v>
      </c>
      <c r="AD222" s="71" t="e">
        <f t="shared" si="213"/>
        <v>#REF!</v>
      </c>
      <c r="AE222" s="71" t="e">
        <f t="shared" si="213"/>
        <v>#REF!</v>
      </c>
      <c r="AF222" s="71" t="e">
        <f t="shared" si="213"/>
        <v>#REF!</v>
      </c>
      <c r="AG222" s="71" t="e">
        <f t="shared" si="213"/>
        <v>#REF!</v>
      </c>
      <c r="AH222" s="71" t="e">
        <f t="shared" si="213"/>
        <v>#REF!</v>
      </c>
      <c r="AI222" s="71" t="e">
        <f t="shared" si="213"/>
        <v>#REF!</v>
      </c>
      <c r="AJ222" s="71" t="e">
        <f t="shared" si="213"/>
        <v>#REF!</v>
      </c>
      <c r="AK222" s="72" t="e">
        <f t="shared" si="213"/>
        <v>#REF!</v>
      </c>
      <c r="AL222" s="71" t="e">
        <f t="shared" si="213"/>
        <v>#REF!</v>
      </c>
      <c r="AM222" s="71" t="e">
        <f t="shared" si="213"/>
        <v>#REF!</v>
      </c>
      <c r="AN222" s="71" t="e">
        <f t="shared" si="213"/>
        <v>#REF!</v>
      </c>
      <c r="AO222" s="71" t="e">
        <f t="shared" si="213"/>
        <v>#REF!</v>
      </c>
      <c r="AP222" s="71" t="e">
        <f t="shared" si="213"/>
        <v>#REF!</v>
      </c>
      <c r="AQ222" s="71" t="e">
        <f t="shared" si="213"/>
        <v>#REF!</v>
      </c>
      <c r="AR222" s="71" t="e">
        <f t="shared" si="213"/>
        <v>#REF!</v>
      </c>
      <c r="AS222" s="71" t="e">
        <f t="shared" si="213"/>
        <v>#REF!</v>
      </c>
      <c r="AT222" s="71" t="e">
        <f t="shared" si="213"/>
        <v>#REF!</v>
      </c>
      <c r="AU222" s="272" t="e">
        <f t="shared" si="213"/>
        <v>#REF!</v>
      </c>
      <c r="AV222" s="71" t="e">
        <f t="shared" si="213"/>
        <v>#REF!</v>
      </c>
      <c r="AW222" s="71" t="e">
        <f t="shared" si="213"/>
        <v>#REF!</v>
      </c>
      <c r="AX222" s="71" t="e">
        <f t="shared" si="213"/>
        <v>#REF!</v>
      </c>
      <c r="AY222" s="71" t="e">
        <f t="shared" si="213"/>
        <v>#REF!</v>
      </c>
      <c r="AZ222" s="71" t="e">
        <f t="shared" si="213"/>
        <v>#REF!</v>
      </c>
      <c r="BA222" s="71" t="e">
        <f t="shared" si="213"/>
        <v>#REF!</v>
      </c>
    </row>
    <row r="223" spans="1:53" ht="15.75" customHeight="1" x14ac:dyDescent="0.25">
      <c r="A223" s="69" t="s">
        <v>320</v>
      </c>
      <c r="B223" s="69" t="s">
        <v>533</v>
      </c>
      <c r="C223" s="70">
        <v>33</v>
      </c>
      <c r="D223" s="78" t="s">
        <v>568</v>
      </c>
      <c r="E223" s="76" t="s">
        <v>571</v>
      </c>
      <c r="F223" s="71">
        <f>'ICMM (Previous assessment)'!F223</f>
        <v>0</v>
      </c>
      <c r="G223" s="271">
        <f>IRMA!F223</f>
        <v>0</v>
      </c>
      <c r="H223" s="71">
        <f>TSM!F223</f>
        <v>0</v>
      </c>
      <c r="I223" s="71">
        <f>LBMA!F223</f>
        <v>0</v>
      </c>
      <c r="J223" s="71">
        <f>'CDDGMSC (Previous assessment)'!F223</f>
        <v>2</v>
      </c>
      <c r="K223" s="71">
        <f>'ITA Tin (Previous assessment)'!F223</f>
        <v>2</v>
      </c>
      <c r="L223" s="71">
        <f>'RMAP Tin &amp; Tantalum (previous a'!F223</f>
        <v>0</v>
      </c>
      <c r="M223" s="71">
        <f>'RMAP Tungsten'!F223</f>
        <v>0</v>
      </c>
      <c r="N223" s="71">
        <f>'RMAP Gold (previous assessment)'!F223</f>
        <v>0</v>
      </c>
      <c r="O223" s="71">
        <f>'RMAP Cobalt'!F223</f>
        <v>0</v>
      </c>
      <c r="P223" s="71">
        <f>'WGC-RGMPs (previous assessment)'!F223</f>
        <v>0</v>
      </c>
      <c r="Q223" s="71">
        <f>IFC!F223</f>
        <v>0</v>
      </c>
      <c r="R223" s="71">
        <f>'RMI ASM Cobalt'!F223</f>
        <v>0</v>
      </c>
      <c r="S223" s="71">
        <f>Fairmined!F223</f>
        <v>0</v>
      </c>
      <c r="T223" s="71">
        <f>'Fairtrade Gold (previous assess'!F223</f>
        <v>0</v>
      </c>
      <c r="U223" s="71">
        <f>'CRAFT 2.0 (Previous assessment)'!F223</f>
        <v>0</v>
      </c>
      <c r="V223" s="71">
        <f>'RMAP Agnostic'!F223</f>
        <v>0</v>
      </c>
      <c r="W223" s="71">
        <f>'RMI ESG (Previous assessment)'!F223</f>
        <v>0</v>
      </c>
      <c r="X223" s="71">
        <f>'ASI (Previous assessment)'!F223</f>
        <v>0</v>
      </c>
      <c r="Y223" s="71">
        <f>'GS4GG (Previous assessment)'!F223</f>
        <v>0</v>
      </c>
      <c r="Z223" s="72">
        <f>ResponsibleSteel!F223</f>
        <v>0</v>
      </c>
      <c r="AA223" s="71">
        <f>'SA8000'!G226</f>
        <v>0</v>
      </c>
      <c r="AB223" s="71" t="e">
        <f t="shared" ref="AB223:BA223" si="214">#REF!</f>
        <v>#REF!</v>
      </c>
      <c r="AC223" s="71" t="e">
        <f t="shared" si="214"/>
        <v>#REF!</v>
      </c>
      <c r="AD223" s="71" t="e">
        <f t="shared" si="214"/>
        <v>#REF!</v>
      </c>
      <c r="AE223" s="71" t="e">
        <f t="shared" si="214"/>
        <v>#REF!</v>
      </c>
      <c r="AF223" s="71" t="e">
        <f t="shared" si="214"/>
        <v>#REF!</v>
      </c>
      <c r="AG223" s="71" t="e">
        <f t="shared" si="214"/>
        <v>#REF!</v>
      </c>
      <c r="AH223" s="71" t="e">
        <f t="shared" si="214"/>
        <v>#REF!</v>
      </c>
      <c r="AI223" s="71" t="e">
        <f t="shared" si="214"/>
        <v>#REF!</v>
      </c>
      <c r="AJ223" s="71" t="e">
        <f t="shared" si="214"/>
        <v>#REF!</v>
      </c>
      <c r="AK223" s="72" t="e">
        <f t="shared" si="214"/>
        <v>#REF!</v>
      </c>
      <c r="AL223" s="71" t="e">
        <f t="shared" si="214"/>
        <v>#REF!</v>
      </c>
      <c r="AM223" s="71" t="e">
        <f t="shared" si="214"/>
        <v>#REF!</v>
      </c>
      <c r="AN223" s="71" t="e">
        <f t="shared" si="214"/>
        <v>#REF!</v>
      </c>
      <c r="AO223" s="71" t="e">
        <f t="shared" si="214"/>
        <v>#REF!</v>
      </c>
      <c r="AP223" s="71" t="e">
        <f t="shared" si="214"/>
        <v>#REF!</v>
      </c>
      <c r="AQ223" s="71" t="e">
        <f t="shared" si="214"/>
        <v>#REF!</v>
      </c>
      <c r="AR223" s="71" t="e">
        <f t="shared" si="214"/>
        <v>#REF!</v>
      </c>
      <c r="AS223" s="71" t="e">
        <f t="shared" si="214"/>
        <v>#REF!</v>
      </c>
      <c r="AT223" s="71" t="e">
        <f t="shared" si="214"/>
        <v>#REF!</v>
      </c>
      <c r="AU223" s="272" t="e">
        <f t="shared" si="214"/>
        <v>#REF!</v>
      </c>
      <c r="AV223" s="71" t="e">
        <f t="shared" si="214"/>
        <v>#REF!</v>
      </c>
      <c r="AW223" s="71" t="e">
        <f t="shared" si="214"/>
        <v>#REF!</v>
      </c>
      <c r="AX223" s="71" t="e">
        <f t="shared" si="214"/>
        <v>#REF!</v>
      </c>
      <c r="AY223" s="71" t="e">
        <f t="shared" si="214"/>
        <v>#REF!</v>
      </c>
      <c r="AZ223" s="71" t="e">
        <f t="shared" si="214"/>
        <v>#REF!</v>
      </c>
      <c r="BA223" s="71" t="e">
        <f t="shared" si="214"/>
        <v>#REF!</v>
      </c>
    </row>
    <row r="224" spans="1:53" ht="15.75" customHeight="1" x14ac:dyDescent="0.25">
      <c r="A224" s="69" t="s">
        <v>320</v>
      </c>
      <c r="B224" s="69" t="s">
        <v>533</v>
      </c>
      <c r="C224" s="70">
        <v>33</v>
      </c>
      <c r="D224" s="78" t="s">
        <v>568</v>
      </c>
      <c r="E224" s="76" t="s">
        <v>572</v>
      </c>
      <c r="F224" s="71">
        <f>'ICMM (Previous assessment)'!F224</f>
        <v>0</v>
      </c>
      <c r="G224" s="271">
        <f>IRMA!F224</f>
        <v>0</v>
      </c>
      <c r="H224" s="71">
        <f>TSM!F224</f>
        <v>0</v>
      </c>
      <c r="I224" s="71">
        <f>LBMA!F224</f>
        <v>0</v>
      </c>
      <c r="J224" s="71">
        <f>'CDDGMSC (Previous assessment)'!F224</f>
        <v>2</v>
      </c>
      <c r="K224" s="71">
        <f>'ITA Tin (Previous assessment)'!F224</f>
        <v>0</v>
      </c>
      <c r="L224" s="71">
        <f>'RMAP Tin &amp; Tantalum (previous a'!F224</f>
        <v>0</v>
      </c>
      <c r="M224" s="71">
        <f>'RMAP Tungsten'!F224</f>
        <v>0</v>
      </c>
      <c r="N224" s="71">
        <f>'RMAP Gold (previous assessment)'!F224</f>
        <v>0</v>
      </c>
      <c r="O224" s="71">
        <f>'RMAP Cobalt'!F224</f>
        <v>0</v>
      </c>
      <c r="P224" s="71">
        <f>'WGC-RGMPs (previous assessment)'!F224</f>
        <v>0</v>
      </c>
      <c r="Q224" s="71">
        <f>IFC!F224</f>
        <v>0</v>
      </c>
      <c r="R224" s="71">
        <f>'RMI ASM Cobalt'!F224</f>
        <v>0</v>
      </c>
      <c r="S224" s="71">
        <f>Fairmined!F224</f>
        <v>0</v>
      </c>
      <c r="T224" s="71">
        <f>'Fairtrade Gold (previous assess'!F224</f>
        <v>0</v>
      </c>
      <c r="U224" s="71">
        <f>'CRAFT 2.0 (Previous assessment)'!F224</f>
        <v>0</v>
      </c>
      <c r="V224" s="71">
        <f>'RMAP Agnostic'!F224</f>
        <v>0</v>
      </c>
      <c r="W224" s="71">
        <f>'RMI ESG (Previous assessment)'!F224</f>
        <v>0</v>
      </c>
      <c r="X224" s="71">
        <f>'ASI (Previous assessment)'!F224</f>
        <v>0</v>
      </c>
      <c r="Y224" s="71">
        <f>'GS4GG (Previous assessment)'!F224</f>
        <v>0</v>
      </c>
      <c r="Z224" s="72">
        <f>ResponsibleSteel!F224</f>
        <v>0</v>
      </c>
      <c r="AA224" s="71">
        <f>'SA8000'!G227</f>
        <v>0</v>
      </c>
      <c r="AB224" s="71" t="e">
        <f t="shared" ref="AB224:BA224" si="215">#REF!</f>
        <v>#REF!</v>
      </c>
      <c r="AC224" s="71" t="e">
        <f t="shared" si="215"/>
        <v>#REF!</v>
      </c>
      <c r="AD224" s="71" t="e">
        <f t="shared" si="215"/>
        <v>#REF!</v>
      </c>
      <c r="AE224" s="71" t="e">
        <f t="shared" si="215"/>
        <v>#REF!</v>
      </c>
      <c r="AF224" s="71" t="e">
        <f t="shared" si="215"/>
        <v>#REF!</v>
      </c>
      <c r="AG224" s="71" t="e">
        <f t="shared" si="215"/>
        <v>#REF!</v>
      </c>
      <c r="AH224" s="71" t="e">
        <f t="shared" si="215"/>
        <v>#REF!</v>
      </c>
      <c r="AI224" s="71" t="e">
        <f t="shared" si="215"/>
        <v>#REF!</v>
      </c>
      <c r="AJ224" s="71" t="e">
        <f t="shared" si="215"/>
        <v>#REF!</v>
      </c>
      <c r="AK224" s="72" t="e">
        <f t="shared" si="215"/>
        <v>#REF!</v>
      </c>
      <c r="AL224" s="71" t="e">
        <f t="shared" si="215"/>
        <v>#REF!</v>
      </c>
      <c r="AM224" s="71" t="e">
        <f t="shared" si="215"/>
        <v>#REF!</v>
      </c>
      <c r="AN224" s="71" t="e">
        <f t="shared" si="215"/>
        <v>#REF!</v>
      </c>
      <c r="AO224" s="71" t="e">
        <f t="shared" si="215"/>
        <v>#REF!</v>
      </c>
      <c r="AP224" s="71" t="e">
        <f t="shared" si="215"/>
        <v>#REF!</v>
      </c>
      <c r="AQ224" s="71" t="e">
        <f t="shared" si="215"/>
        <v>#REF!</v>
      </c>
      <c r="AR224" s="71" t="e">
        <f t="shared" si="215"/>
        <v>#REF!</v>
      </c>
      <c r="AS224" s="71" t="e">
        <f t="shared" si="215"/>
        <v>#REF!</v>
      </c>
      <c r="AT224" s="71" t="e">
        <f t="shared" si="215"/>
        <v>#REF!</v>
      </c>
      <c r="AU224" s="272" t="e">
        <f t="shared" si="215"/>
        <v>#REF!</v>
      </c>
      <c r="AV224" s="71" t="e">
        <f t="shared" si="215"/>
        <v>#REF!</v>
      </c>
      <c r="AW224" s="71" t="e">
        <f t="shared" si="215"/>
        <v>#REF!</v>
      </c>
      <c r="AX224" s="71" t="e">
        <f t="shared" si="215"/>
        <v>#REF!</v>
      </c>
      <c r="AY224" s="71" t="e">
        <f t="shared" si="215"/>
        <v>#REF!</v>
      </c>
      <c r="AZ224" s="71" t="e">
        <f t="shared" si="215"/>
        <v>#REF!</v>
      </c>
      <c r="BA224" s="71" t="e">
        <f t="shared" si="215"/>
        <v>#REF!</v>
      </c>
    </row>
    <row r="225" spans="1:53" ht="15.75" customHeight="1" x14ac:dyDescent="0.25">
      <c r="A225" s="273" t="s">
        <v>573</v>
      </c>
      <c r="B225" s="273"/>
      <c r="C225" s="274"/>
      <c r="D225" s="275"/>
      <c r="E225" s="276"/>
      <c r="F225" s="277"/>
      <c r="G225" s="278"/>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9"/>
      <c r="AL225" s="277"/>
      <c r="AM225" s="277"/>
      <c r="AN225" s="277"/>
      <c r="AO225" s="277"/>
      <c r="AP225" s="277"/>
      <c r="AQ225" s="277"/>
      <c r="AR225" s="277"/>
      <c r="AS225" s="277"/>
      <c r="AT225" s="277"/>
      <c r="AU225" s="280"/>
      <c r="AV225" s="277"/>
      <c r="AW225" s="277"/>
      <c r="AX225" s="277"/>
      <c r="AY225" s="277"/>
      <c r="AZ225" s="277"/>
      <c r="BA225" s="277"/>
    </row>
    <row r="226" spans="1:53" ht="15.75" customHeight="1" x14ac:dyDescent="0.25">
      <c r="A226" s="69" t="s">
        <v>574</v>
      </c>
      <c r="B226" s="69" t="s">
        <v>575</v>
      </c>
      <c r="C226" s="70">
        <v>1</v>
      </c>
      <c r="D226" s="78" t="s">
        <v>576</v>
      </c>
      <c r="E226" s="76" t="s">
        <v>577</v>
      </c>
      <c r="F226" s="71"/>
      <c r="G226" s="271"/>
      <c r="H226" s="71"/>
      <c r="I226" s="71"/>
      <c r="J226" s="71"/>
      <c r="K226" s="71"/>
      <c r="L226" s="71"/>
      <c r="M226" s="71"/>
      <c r="N226" s="71"/>
      <c r="O226" s="71"/>
      <c r="P226" s="71"/>
      <c r="Q226" s="71"/>
      <c r="R226" s="71"/>
      <c r="S226" s="71"/>
      <c r="T226" s="71"/>
      <c r="U226" s="71"/>
      <c r="V226" s="71"/>
      <c r="W226" s="71"/>
      <c r="X226" s="71"/>
      <c r="Y226" s="71"/>
      <c r="Z226" s="71"/>
      <c r="AA226" s="71">
        <f>'SA8000'!G228</f>
        <v>0</v>
      </c>
      <c r="AB226" s="71" t="e">
        <f t="shared" ref="AB226:BA226" si="216">#REF!</f>
        <v>#REF!</v>
      </c>
      <c r="AC226" s="71" t="e">
        <f t="shared" si="216"/>
        <v>#REF!</v>
      </c>
      <c r="AD226" s="71" t="e">
        <f t="shared" si="216"/>
        <v>#REF!</v>
      </c>
      <c r="AE226" s="71" t="e">
        <f t="shared" si="216"/>
        <v>#REF!</v>
      </c>
      <c r="AF226" s="71" t="e">
        <f t="shared" si="216"/>
        <v>#REF!</v>
      </c>
      <c r="AG226" s="71" t="e">
        <f t="shared" si="216"/>
        <v>#REF!</v>
      </c>
      <c r="AH226" s="71" t="e">
        <f t="shared" si="216"/>
        <v>#REF!</v>
      </c>
      <c r="AI226" s="71" t="e">
        <f t="shared" si="216"/>
        <v>#REF!</v>
      </c>
      <c r="AJ226" s="71" t="e">
        <f t="shared" si="216"/>
        <v>#REF!</v>
      </c>
      <c r="AK226" s="72" t="e">
        <f t="shared" si="216"/>
        <v>#REF!</v>
      </c>
      <c r="AL226" s="71" t="e">
        <f t="shared" si="216"/>
        <v>#REF!</v>
      </c>
      <c r="AM226" s="71" t="e">
        <f t="shared" si="216"/>
        <v>#REF!</v>
      </c>
      <c r="AN226" s="71" t="e">
        <f t="shared" si="216"/>
        <v>#REF!</v>
      </c>
      <c r="AO226" s="71" t="e">
        <f t="shared" si="216"/>
        <v>#REF!</v>
      </c>
      <c r="AP226" s="71" t="e">
        <f t="shared" si="216"/>
        <v>#REF!</v>
      </c>
      <c r="AQ226" s="71" t="e">
        <f t="shared" si="216"/>
        <v>#REF!</v>
      </c>
      <c r="AR226" s="71" t="e">
        <f t="shared" si="216"/>
        <v>#REF!</v>
      </c>
      <c r="AS226" s="71" t="e">
        <f t="shared" si="216"/>
        <v>#REF!</v>
      </c>
      <c r="AT226" s="71" t="e">
        <f t="shared" si="216"/>
        <v>#REF!</v>
      </c>
      <c r="AU226" s="272" t="e">
        <f t="shared" si="216"/>
        <v>#REF!</v>
      </c>
      <c r="AV226" s="71" t="e">
        <f t="shared" si="216"/>
        <v>#REF!</v>
      </c>
      <c r="AW226" s="71" t="e">
        <f t="shared" si="216"/>
        <v>#REF!</v>
      </c>
      <c r="AX226" s="71" t="e">
        <f t="shared" si="216"/>
        <v>#REF!</v>
      </c>
      <c r="AY226" s="71" t="e">
        <f t="shared" si="216"/>
        <v>#REF!</v>
      </c>
      <c r="AZ226" s="71" t="e">
        <f t="shared" si="216"/>
        <v>#REF!</v>
      </c>
      <c r="BA226" s="71" t="e">
        <f t="shared" si="216"/>
        <v>#REF!</v>
      </c>
    </row>
    <row r="227" spans="1:53" ht="15.75" customHeight="1" x14ac:dyDescent="0.25">
      <c r="A227" s="69" t="s">
        <v>574</v>
      </c>
      <c r="B227" s="69" t="s">
        <v>575</v>
      </c>
      <c r="C227" s="70">
        <v>2</v>
      </c>
      <c r="D227" s="78" t="s">
        <v>578</v>
      </c>
      <c r="E227" s="76" t="s">
        <v>579</v>
      </c>
      <c r="F227" s="71"/>
      <c r="G227" s="271"/>
      <c r="H227" s="71"/>
      <c r="I227" s="71"/>
      <c r="J227" s="71"/>
      <c r="K227" s="71"/>
      <c r="L227" s="71"/>
      <c r="M227" s="71"/>
      <c r="N227" s="71"/>
      <c r="O227" s="71"/>
      <c r="P227" s="71"/>
      <c r="Q227" s="71"/>
      <c r="R227" s="71"/>
      <c r="S227" s="71"/>
      <c r="T227" s="71"/>
      <c r="U227" s="71"/>
      <c r="V227" s="71"/>
      <c r="W227" s="71"/>
      <c r="X227" s="71"/>
      <c r="Y227" s="71"/>
      <c r="Z227" s="71"/>
      <c r="AA227" s="71">
        <f>'SA8000'!G229</f>
        <v>0</v>
      </c>
      <c r="AB227" s="71" t="e">
        <f t="shared" ref="AB227:BA227" si="217">#REF!</f>
        <v>#REF!</v>
      </c>
      <c r="AC227" s="71" t="e">
        <f t="shared" si="217"/>
        <v>#REF!</v>
      </c>
      <c r="AD227" s="71" t="e">
        <f t="shared" si="217"/>
        <v>#REF!</v>
      </c>
      <c r="AE227" s="71" t="e">
        <f t="shared" si="217"/>
        <v>#REF!</v>
      </c>
      <c r="AF227" s="71" t="e">
        <f t="shared" si="217"/>
        <v>#REF!</v>
      </c>
      <c r="AG227" s="71" t="e">
        <f t="shared" si="217"/>
        <v>#REF!</v>
      </c>
      <c r="AH227" s="71" t="e">
        <f t="shared" si="217"/>
        <v>#REF!</v>
      </c>
      <c r="AI227" s="71" t="e">
        <f t="shared" si="217"/>
        <v>#REF!</v>
      </c>
      <c r="AJ227" s="71" t="e">
        <f t="shared" si="217"/>
        <v>#REF!</v>
      </c>
      <c r="AK227" s="72" t="e">
        <f t="shared" si="217"/>
        <v>#REF!</v>
      </c>
      <c r="AL227" s="71" t="e">
        <f t="shared" si="217"/>
        <v>#REF!</v>
      </c>
      <c r="AM227" s="71" t="e">
        <f t="shared" si="217"/>
        <v>#REF!</v>
      </c>
      <c r="AN227" s="71" t="e">
        <f t="shared" si="217"/>
        <v>#REF!</v>
      </c>
      <c r="AO227" s="71" t="e">
        <f t="shared" si="217"/>
        <v>#REF!</v>
      </c>
      <c r="AP227" s="71" t="e">
        <f t="shared" si="217"/>
        <v>#REF!</v>
      </c>
      <c r="AQ227" s="71" t="e">
        <f t="shared" si="217"/>
        <v>#REF!</v>
      </c>
      <c r="AR227" s="71" t="e">
        <f t="shared" si="217"/>
        <v>#REF!</v>
      </c>
      <c r="AS227" s="71" t="e">
        <f t="shared" si="217"/>
        <v>#REF!</v>
      </c>
      <c r="AT227" s="71" t="e">
        <f t="shared" si="217"/>
        <v>#REF!</v>
      </c>
      <c r="AU227" s="272" t="e">
        <f t="shared" si="217"/>
        <v>#REF!</v>
      </c>
      <c r="AV227" s="71" t="e">
        <f t="shared" si="217"/>
        <v>#REF!</v>
      </c>
      <c r="AW227" s="71" t="e">
        <f t="shared" si="217"/>
        <v>#REF!</v>
      </c>
      <c r="AX227" s="71" t="e">
        <f t="shared" si="217"/>
        <v>#REF!</v>
      </c>
      <c r="AY227" s="71" t="e">
        <f t="shared" si="217"/>
        <v>#REF!</v>
      </c>
      <c r="AZ227" s="71" t="e">
        <f t="shared" si="217"/>
        <v>#REF!</v>
      </c>
      <c r="BA227" s="71" t="e">
        <f t="shared" si="217"/>
        <v>#REF!</v>
      </c>
    </row>
    <row r="228" spans="1:53" ht="15.75" customHeight="1" x14ac:dyDescent="0.25">
      <c r="A228" s="69" t="s">
        <v>574</v>
      </c>
      <c r="B228" s="69" t="s">
        <v>575</v>
      </c>
      <c r="C228" s="70">
        <v>3</v>
      </c>
      <c r="D228" s="78" t="s">
        <v>580</v>
      </c>
      <c r="E228" s="76" t="s">
        <v>581</v>
      </c>
      <c r="F228" s="71"/>
      <c r="G228" s="271"/>
      <c r="H228" s="71"/>
      <c r="I228" s="71"/>
      <c r="J228" s="71"/>
      <c r="K228" s="71"/>
      <c r="L228" s="71"/>
      <c r="M228" s="71"/>
      <c r="N228" s="71"/>
      <c r="O228" s="71"/>
      <c r="P228" s="71"/>
      <c r="Q228" s="71"/>
      <c r="R228" s="71"/>
      <c r="S228" s="71"/>
      <c r="T228" s="71"/>
      <c r="U228" s="71"/>
      <c r="V228" s="71"/>
      <c r="W228" s="71"/>
      <c r="X228" s="71"/>
      <c r="Y228" s="71"/>
      <c r="Z228" s="71"/>
      <c r="AA228" s="71">
        <f>'SA8000'!G230</f>
        <v>0</v>
      </c>
      <c r="AB228" s="71" t="e">
        <f t="shared" ref="AB228:BA228" si="218">#REF!</f>
        <v>#REF!</v>
      </c>
      <c r="AC228" s="71" t="e">
        <f t="shared" si="218"/>
        <v>#REF!</v>
      </c>
      <c r="AD228" s="71" t="e">
        <f t="shared" si="218"/>
        <v>#REF!</v>
      </c>
      <c r="AE228" s="71" t="e">
        <f t="shared" si="218"/>
        <v>#REF!</v>
      </c>
      <c r="AF228" s="71" t="e">
        <f t="shared" si="218"/>
        <v>#REF!</v>
      </c>
      <c r="AG228" s="71" t="e">
        <f t="shared" si="218"/>
        <v>#REF!</v>
      </c>
      <c r="AH228" s="71" t="e">
        <f t="shared" si="218"/>
        <v>#REF!</v>
      </c>
      <c r="AI228" s="71" t="e">
        <f t="shared" si="218"/>
        <v>#REF!</v>
      </c>
      <c r="AJ228" s="71" t="e">
        <f t="shared" si="218"/>
        <v>#REF!</v>
      </c>
      <c r="AK228" s="72" t="e">
        <f t="shared" si="218"/>
        <v>#REF!</v>
      </c>
      <c r="AL228" s="71" t="e">
        <f t="shared" si="218"/>
        <v>#REF!</v>
      </c>
      <c r="AM228" s="71" t="e">
        <f t="shared" si="218"/>
        <v>#REF!</v>
      </c>
      <c r="AN228" s="71" t="e">
        <f t="shared" si="218"/>
        <v>#REF!</v>
      </c>
      <c r="AO228" s="71" t="e">
        <f t="shared" si="218"/>
        <v>#REF!</v>
      </c>
      <c r="AP228" s="71" t="e">
        <f t="shared" si="218"/>
        <v>#REF!</v>
      </c>
      <c r="AQ228" s="71" t="e">
        <f t="shared" si="218"/>
        <v>#REF!</v>
      </c>
      <c r="AR228" s="71" t="e">
        <f t="shared" si="218"/>
        <v>#REF!</v>
      </c>
      <c r="AS228" s="71" t="e">
        <f t="shared" si="218"/>
        <v>#REF!</v>
      </c>
      <c r="AT228" s="71" t="e">
        <f t="shared" si="218"/>
        <v>#REF!</v>
      </c>
      <c r="AU228" s="272" t="e">
        <f t="shared" si="218"/>
        <v>#REF!</v>
      </c>
      <c r="AV228" s="71" t="e">
        <f t="shared" si="218"/>
        <v>#REF!</v>
      </c>
      <c r="AW228" s="71" t="e">
        <f t="shared" si="218"/>
        <v>#REF!</v>
      </c>
      <c r="AX228" s="71" t="e">
        <f t="shared" si="218"/>
        <v>#REF!</v>
      </c>
      <c r="AY228" s="71" t="e">
        <f t="shared" si="218"/>
        <v>#REF!</v>
      </c>
      <c r="AZ228" s="71" t="e">
        <f t="shared" si="218"/>
        <v>#REF!</v>
      </c>
      <c r="BA228" s="71" t="e">
        <f t="shared" si="218"/>
        <v>#REF!</v>
      </c>
    </row>
    <row r="229" spans="1:53" ht="15.75" customHeight="1" x14ac:dyDescent="0.25">
      <c r="A229" s="69" t="s">
        <v>574</v>
      </c>
      <c r="B229" s="69" t="s">
        <v>575</v>
      </c>
      <c r="C229" s="70">
        <v>4</v>
      </c>
      <c r="D229" s="78" t="s">
        <v>582</v>
      </c>
      <c r="E229" s="76" t="s">
        <v>583</v>
      </c>
      <c r="F229" s="71"/>
      <c r="G229" s="271"/>
      <c r="H229" s="71"/>
      <c r="I229" s="71"/>
      <c r="J229" s="71"/>
      <c r="K229" s="71"/>
      <c r="L229" s="71"/>
      <c r="M229" s="71"/>
      <c r="N229" s="71"/>
      <c r="O229" s="71"/>
      <c r="P229" s="71"/>
      <c r="Q229" s="71"/>
      <c r="R229" s="71"/>
      <c r="S229" s="71"/>
      <c r="T229" s="71"/>
      <c r="U229" s="71"/>
      <c r="V229" s="71"/>
      <c r="W229" s="71"/>
      <c r="X229" s="71"/>
      <c r="Y229" s="71"/>
      <c r="Z229" s="71"/>
      <c r="AA229" s="71">
        <f>'SA8000'!G231</f>
        <v>0</v>
      </c>
      <c r="AB229" s="71" t="e">
        <f t="shared" ref="AB229:BA229" si="219">#REF!</f>
        <v>#REF!</v>
      </c>
      <c r="AC229" s="71" t="e">
        <f t="shared" si="219"/>
        <v>#REF!</v>
      </c>
      <c r="AD229" s="71" t="e">
        <f t="shared" si="219"/>
        <v>#REF!</v>
      </c>
      <c r="AE229" s="71" t="e">
        <f t="shared" si="219"/>
        <v>#REF!</v>
      </c>
      <c r="AF229" s="71" t="e">
        <f t="shared" si="219"/>
        <v>#REF!</v>
      </c>
      <c r="AG229" s="71" t="e">
        <f t="shared" si="219"/>
        <v>#REF!</v>
      </c>
      <c r="AH229" s="71" t="e">
        <f t="shared" si="219"/>
        <v>#REF!</v>
      </c>
      <c r="AI229" s="71" t="e">
        <f t="shared" si="219"/>
        <v>#REF!</v>
      </c>
      <c r="AJ229" s="71" t="e">
        <f t="shared" si="219"/>
        <v>#REF!</v>
      </c>
      <c r="AK229" s="72" t="e">
        <f t="shared" si="219"/>
        <v>#REF!</v>
      </c>
      <c r="AL229" s="71" t="e">
        <f t="shared" si="219"/>
        <v>#REF!</v>
      </c>
      <c r="AM229" s="71" t="e">
        <f t="shared" si="219"/>
        <v>#REF!</v>
      </c>
      <c r="AN229" s="71" t="e">
        <f t="shared" si="219"/>
        <v>#REF!</v>
      </c>
      <c r="AO229" s="71" t="e">
        <f t="shared" si="219"/>
        <v>#REF!</v>
      </c>
      <c r="AP229" s="71" t="e">
        <f t="shared" si="219"/>
        <v>#REF!</v>
      </c>
      <c r="AQ229" s="71" t="e">
        <f t="shared" si="219"/>
        <v>#REF!</v>
      </c>
      <c r="AR229" s="71" t="e">
        <f t="shared" si="219"/>
        <v>#REF!</v>
      </c>
      <c r="AS229" s="71" t="e">
        <f t="shared" si="219"/>
        <v>#REF!</v>
      </c>
      <c r="AT229" s="71" t="e">
        <f t="shared" si="219"/>
        <v>#REF!</v>
      </c>
      <c r="AU229" s="272" t="e">
        <f t="shared" si="219"/>
        <v>#REF!</v>
      </c>
      <c r="AV229" s="71" t="e">
        <f t="shared" si="219"/>
        <v>#REF!</v>
      </c>
      <c r="AW229" s="71" t="e">
        <f t="shared" si="219"/>
        <v>#REF!</v>
      </c>
      <c r="AX229" s="71" t="e">
        <f t="shared" si="219"/>
        <v>#REF!</v>
      </c>
      <c r="AY229" s="71" t="e">
        <f t="shared" si="219"/>
        <v>#REF!</v>
      </c>
      <c r="AZ229" s="71" t="e">
        <f t="shared" si="219"/>
        <v>#REF!</v>
      </c>
      <c r="BA229" s="71" t="e">
        <f t="shared" si="219"/>
        <v>#REF!</v>
      </c>
    </row>
    <row r="230" spans="1:53" ht="15.75" customHeight="1" x14ac:dyDescent="0.25">
      <c r="A230" s="78" t="s">
        <v>584</v>
      </c>
      <c r="B230" s="78" t="s">
        <v>585</v>
      </c>
      <c r="C230" s="79">
        <v>45292</v>
      </c>
      <c r="D230" s="69" t="s">
        <v>586</v>
      </c>
      <c r="E230" s="78" t="s">
        <v>587</v>
      </c>
      <c r="F230" s="71"/>
      <c r="G230" s="271"/>
      <c r="H230" s="71"/>
      <c r="I230" s="71"/>
      <c r="J230" s="71"/>
      <c r="K230" s="71"/>
      <c r="L230" s="71"/>
      <c r="M230" s="71"/>
      <c r="N230" s="71"/>
      <c r="O230" s="71"/>
      <c r="P230" s="71"/>
      <c r="Q230" s="71"/>
      <c r="R230" s="71"/>
      <c r="S230" s="71"/>
      <c r="T230" s="71"/>
      <c r="U230" s="71"/>
      <c r="V230" s="71"/>
      <c r="W230" s="71"/>
      <c r="X230" s="71"/>
      <c r="Y230" s="71"/>
      <c r="Z230" s="71"/>
      <c r="AA230" s="71">
        <f>'SA8000'!G233</f>
        <v>0</v>
      </c>
      <c r="AB230" s="71" t="e">
        <f t="shared" ref="AB230:BA230" si="220">#REF!</f>
        <v>#REF!</v>
      </c>
      <c r="AC230" s="71" t="e">
        <f t="shared" si="220"/>
        <v>#REF!</v>
      </c>
      <c r="AD230" s="71" t="e">
        <f t="shared" si="220"/>
        <v>#REF!</v>
      </c>
      <c r="AE230" s="71" t="e">
        <f t="shared" si="220"/>
        <v>#REF!</v>
      </c>
      <c r="AF230" s="71" t="e">
        <f t="shared" si="220"/>
        <v>#REF!</v>
      </c>
      <c r="AG230" s="71" t="e">
        <f t="shared" si="220"/>
        <v>#REF!</v>
      </c>
      <c r="AH230" s="71" t="e">
        <f t="shared" si="220"/>
        <v>#REF!</v>
      </c>
      <c r="AI230" s="71" t="e">
        <f t="shared" si="220"/>
        <v>#REF!</v>
      </c>
      <c r="AJ230" s="71" t="e">
        <f t="shared" si="220"/>
        <v>#REF!</v>
      </c>
      <c r="AK230" s="72" t="e">
        <f t="shared" si="220"/>
        <v>#REF!</v>
      </c>
      <c r="AL230" s="71" t="e">
        <f t="shared" si="220"/>
        <v>#REF!</v>
      </c>
      <c r="AM230" s="71" t="e">
        <f t="shared" si="220"/>
        <v>#REF!</v>
      </c>
      <c r="AN230" s="71" t="e">
        <f t="shared" si="220"/>
        <v>#REF!</v>
      </c>
      <c r="AO230" s="71" t="e">
        <f t="shared" si="220"/>
        <v>#REF!</v>
      </c>
      <c r="AP230" s="71" t="e">
        <f t="shared" si="220"/>
        <v>#REF!</v>
      </c>
      <c r="AQ230" s="71" t="e">
        <f t="shared" si="220"/>
        <v>#REF!</v>
      </c>
      <c r="AR230" s="71" t="e">
        <f t="shared" si="220"/>
        <v>#REF!</v>
      </c>
      <c r="AS230" s="71" t="e">
        <f t="shared" si="220"/>
        <v>#REF!</v>
      </c>
      <c r="AT230" s="71" t="e">
        <f t="shared" si="220"/>
        <v>#REF!</v>
      </c>
      <c r="AU230" s="272" t="e">
        <f t="shared" si="220"/>
        <v>#REF!</v>
      </c>
      <c r="AV230" s="71" t="e">
        <f t="shared" si="220"/>
        <v>#REF!</v>
      </c>
      <c r="AW230" s="71" t="e">
        <f t="shared" si="220"/>
        <v>#REF!</v>
      </c>
      <c r="AX230" s="71" t="e">
        <f t="shared" si="220"/>
        <v>#REF!</v>
      </c>
      <c r="AY230" s="71" t="e">
        <f t="shared" si="220"/>
        <v>#REF!</v>
      </c>
      <c r="AZ230" s="71" t="e">
        <f t="shared" si="220"/>
        <v>#REF!</v>
      </c>
      <c r="BA230" s="71" t="e">
        <f t="shared" si="220"/>
        <v>#REF!</v>
      </c>
    </row>
    <row r="231" spans="1:53" ht="15.75" customHeight="1" x14ac:dyDescent="0.25">
      <c r="A231" s="78" t="s">
        <v>584</v>
      </c>
      <c r="B231" s="78" t="s">
        <v>585</v>
      </c>
      <c r="C231" s="79">
        <v>45323</v>
      </c>
      <c r="D231" s="69" t="s">
        <v>588</v>
      </c>
      <c r="E231" s="78" t="s">
        <v>589</v>
      </c>
      <c r="F231" s="71"/>
      <c r="G231" s="271"/>
      <c r="H231" s="71"/>
      <c r="I231" s="71"/>
      <c r="J231" s="71"/>
      <c r="K231" s="71"/>
      <c r="L231" s="71"/>
      <c r="M231" s="71"/>
      <c r="N231" s="71"/>
      <c r="O231" s="71"/>
      <c r="P231" s="71"/>
      <c r="Q231" s="71"/>
      <c r="R231" s="71"/>
      <c r="S231" s="71"/>
      <c r="T231" s="71"/>
      <c r="U231" s="71"/>
      <c r="V231" s="71"/>
      <c r="W231" s="71"/>
      <c r="X231" s="71"/>
      <c r="Y231" s="71"/>
      <c r="Z231" s="71"/>
      <c r="AA231" s="71">
        <f>'SA8000'!G234</f>
        <v>0</v>
      </c>
      <c r="AB231" s="71" t="e">
        <f t="shared" ref="AB231:BA231" si="221">#REF!</f>
        <v>#REF!</v>
      </c>
      <c r="AC231" s="71" t="e">
        <f t="shared" si="221"/>
        <v>#REF!</v>
      </c>
      <c r="AD231" s="71" t="e">
        <f t="shared" si="221"/>
        <v>#REF!</v>
      </c>
      <c r="AE231" s="71" t="e">
        <f t="shared" si="221"/>
        <v>#REF!</v>
      </c>
      <c r="AF231" s="71" t="e">
        <f t="shared" si="221"/>
        <v>#REF!</v>
      </c>
      <c r="AG231" s="71" t="e">
        <f t="shared" si="221"/>
        <v>#REF!</v>
      </c>
      <c r="AH231" s="71" t="e">
        <f t="shared" si="221"/>
        <v>#REF!</v>
      </c>
      <c r="AI231" s="71" t="e">
        <f t="shared" si="221"/>
        <v>#REF!</v>
      </c>
      <c r="AJ231" s="71" t="e">
        <f t="shared" si="221"/>
        <v>#REF!</v>
      </c>
      <c r="AK231" s="72" t="e">
        <f t="shared" si="221"/>
        <v>#REF!</v>
      </c>
      <c r="AL231" s="71" t="e">
        <f t="shared" si="221"/>
        <v>#REF!</v>
      </c>
      <c r="AM231" s="71" t="e">
        <f t="shared" si="221"/>
        <v>#REF!</v>
      </c>
      <c r="AN231" s="71" t="e">
        <f t="shared" si="221"/>
        <v>#REF!</v>
      </c>
      <c r="AO231" s="71" t="e">
        <f t="shared" si="221"/>
        <v>#REF!</v>
      </c>
      <c r="AP231" s="71" t="e">
        <f t="shared" si="221"/>
        <v>#REF!</v>
      </c>
      <c r="AQ231" s="71" t="e">
        <f t="shared" si="221"/>
        <v>#REF!</v>
      </c>
      <c r="AR231" s="71" t="e">
        <f t="shared" si="221"/>
        <v>#REF!</v>
      </c>
      <c r="AS231" s="71" t="e">
        <f t="shared" si="221"/>
        <v>#REF!</v>
      </c>
      <c r="AT231" s="71" t="e">
        <f t="shared" si="221"/>
        <v>#REF!</v>
      </c>
      <c r="AU231" s="272" t="e">
        <f t="shared" si="221"/>
        <v>#REF!</v>
      </c>
      <c r="AV231" s="71" t="e">
        <f t="shared" si="221"/>
        <v>#REF!</v>
      </c>
      <c r="AW231" s="71" t="e">
        <f t="shared" si="221"/>
        <v>#REF!</v>
      </c>
      <c r="AX231" s="71" t="e">
        <f t="shared" si="221"/>
        <v>#REF!</v>
      </c>
      <c r="AY231" s="71" t="e">
        <f t="shared" si="221"/>
        <v>#REF!</v>
      </c>
      <c r="AZ231" s="71" t="e">
        <f t="shared" si="221"/>
        <v>#REF!</v>
      </c>
      <c r="BA231" s="71" t="e">
        <f t="shared" si="221"/>
        <v>#REF!</v>
      </c>
    </row>
    <row r="232" spans="1:53" ht="15.75" customHeight="1" x14ac:dyDescent="0.25">
      <c r="A232" s="78" t="s">
        <v>584</v>
      </c>
      <c r="B232" s="78" t="s">
        <v>585</v>
      </c>
      <c r="C232" s="79">
        <v>45352</v>
      </c>
      <c r="D232" s="69" t="s">
        <v>590</v>
      </c>
      <c r="E232" s="78" t="s">
        <v>591</v>
      </c>
      <c r="F232" s="71"/>
      <c r="G232" s="271"/>
      <c r="H232" s="71"/>
      <c r="I232" s="71"/>
      <c r="J232" s="71"/>
      <c r="K232" s="71"/>
      <c r="L232" s="71"/>
      <c r="M232" s="71"/>
      <c r="N232" s="71"/>
      <c r="O232" s="71"/>
      <c r="P232" s="71"/>
      <c r="Q232" s="71"/>
      <c r="R232" s="71"/>
      <c r="S232" s="71"/>
      <c r="T232" s="71"/>
      <c r="U232" s="71"/>
      <c r="V232" s="71"/>
      <c r="W232" s="71"/>
      <c r="X232" s="71"/>
      <c r="Y232" s="71"/>
      <c r="Z232" s="71"/>
      <c r="AA232" s="71">
        <f>'SA8000'!G235</f>
        <v>0</v>
      </c>
      <c r="AB232" s="71" t="e">
        <f t="shared" ref="AB232:BA232" si="222">#REF!</f>
        <v>#REF!</v>
      </c>
      <c r="AC232" s="71" t="e">
        <f t="shared" si="222"/>
        <v>#REF!</v>
      </c>
      <c r="AD232" s="71" t="e">
        <f t="shared" si="222"/>
        <v>#REF!</v>
      </c>
      <c r="AE232" s="71" t="e">
        <f t="shared" si="222"/>
        <v>#REF!</v>
      </c>
      <c r="AF232" s="71" t="e">
        <f t="shared" si="222"/>
        <v>#REF!</v>
      </c>
      <c r="AG232" s="71" t="e">
        <f t="shared" si="222"/>
        <v>#REF!</v>
      </c>
      <c r="AH232" s="71" t="e">
        <f t="shared" si="222"/>
        <v>#REF!</v>
      </c>
      <c r="AI232" s="71" t="e">
        <f t="shared" si="222"/>
        <v>#REF!</v>
      </c>
      <c r="AJ232" s="71" t="e">
        <f t="shared" si="222"/>
        <v>#REF!</v>
      </c>
      <c r="AK232" s="72" t="e">
        <f t="shared" si="222"/>
        <v>#REF!</v>
      </c>
      <c r="AL232" s="71" t="e">
        <f t="shared" si="222"/>
        <v>#REF!</v>
      </c>
      <c r="AM232" s="71" t="e">
        <f t="shared" si="222"/>
        <v>#REF!</v>
      </c>
      <c r="AN232" s="71" t="e">
        <f t="shared" si="222"/>
        <v>#REF!</v>
      </c>
      <c r="AO232" s="71" t="e">
        <f t="shared" si="222"/>
        <v>#REF!</v>
      </c>
      <c r="AP232" s="71" t="e">
        <f t="shared" si="222"/>
        <v>#REF!</v>
      </c>
      <c r="AQ232" s="71" t="e">
        <f t="shared" si="222"/>
        <v>#REF!</v>
      </c>
      <c r="AR232" s="71" t="e">
        <f t="shared" si="222"/>
        <v>#REF!</v>
      </c>
      <c r="AS232" s="71" t="e">
        <f t="shared" si="222"/>
        <v>#REF!</v>
      </c>
      <c r="AT232" s="71" t="e">
        <f t="shared" si="222"/>
        <v>#REF!</v>
      </c>
      <c r="AU232" s="272" t="e">
        <f t="shared" si="222"/>
        <v>#REF!</v>
      </c>
      <c r="AV232" s="71" t="e">
        <f t="shared" si="222"/>
        <v>#REF!</v>
      </c>
      <c r="AW232" s="71" t="e">
        <f t="shared" si="222"/>
        <v>#REF!</v>
      </c>
      <c r="AX232" s="71" t="e">
        <f t="shared" si="222"/>
        <v>#REF!</v>
      </c>
      <c r="AY232" s="71" t="e">
        <f t="shared" si="222"/>
        <v>#REF!</v>
      </c>
      <c r="AZ232" s="71" t="e">
        <f t="shared" si="222"/>
        <v>#REF!</v>
      </c>
      <c r="BA232" s="71" t="e">
        <f t="shared" si="222"/>
        <v>#REF!</v>
      </c>
    </row>
    <row r="233" spans="1:53" ht="15.75" customHeight="1" x14ac:dyDescent="0.25">
      <c r="A233" s="78" t="s">
        <v>584</v>
      </c>
      <c r="B233" s="78" t="s">
        <v>592</v>
      </c>
      <c r="C233" s="79">
        <v>45293</v>
      </c>
      <c r="D233" s="69" t="s">
        <v>593</v>
      </c>
      <c r="E233" s="78" t="s">
        <v>594</v>
      </c>
      <c r="F233" s="71"/>
      <c r="G233" s="271"/>
      <c r="H233" s="71"/>
      <c r="I233" s="71"/>
      <c r="J233" s="71"/>
      <c r="K233" s="71"/>
      <c r="L233" s="71"/>
      <c r="M233" s="71"/>
      <c r="N233" s="71"/>
      <c r="O233" s="71"/>
      <c r="P233" s="71"/>
      <c r="Q233" s="71"/>
      <c r="R233" s="71"/>
      <c r="S233" s="71"/>
      <c r="T233" s="71"/>
      <c r="U233" s="71"/>
      <c r="V233" s="71"/>
      <c r="W233" s="71"/>
      <c r="X233" s="71"/>
      <c r="Y233" s="71"/>
      <c r="Z233" s="71"/>
      <c r="AA233" s="71">
        <f>'SA8000'!G236</f>
        <v>0</v>
      </c>
      <c r="AB233" s="71" t="e">
        <f t="shared" ref="AB233:BA233" si="223">#REF!</f>
        <v>#REF!</v>
      </c>
      <c r="AC233" s="71" t="e">
        <f t="shared" si="223"/>
        <v>#REF!</v>
      </c>
      <c r="AD233" s="71" t="e">
        <f t="shared" si="223"/>
        <v>#REF!</v>
      </c>
      <c r="AE233" s="71" t="e">
        <f t="shared" si="223"/>
        <v>#REF!</v>
      </c>
      <c r="AF233" s="71" t="e">
        <f t="shared" si="223"/>
        <v>#REF!</v>
      </c>
      <c r="AG233" s="71" t="e">
        <f t="shared" si="223"/>
        <v>#REF!</v>
      </c>
      <c r="AH233" s="71" t="e">
        <f t="shared" si="223"/>
        <v>#REF!</v>
      </c>
      <c r="AI233" s="71" t="e">
        <f t="shared" si="223"/>
        <v>#REF!</v>
      </c>
      <c r="AJ233" s="71" t="e">
        <f t="shared" si="223"/>
        <v>#REF!</v>
      </c>
      <c r="AK233" s="72" t="e">
        <f t="shared" si="223"/>
        <v>#REF!</v>
      </c>
      <c r="AL233" s="71" t="e">
        <f t="shared" si="223"/>
        <v>#REF!</v>
      </c>
      <c r="AM233" s="71" t="e">
        <f t="shared" si="223"/>
        <v>#REF!</v>
      </c>
      <c r="AN233" s="71" t="e">
        <f t="shared" si="223"/>
        <v>#REF!</v>
      </c>
      <c r="AO233" s="71" t="e">
        <f t="shared" si="223"/>
        <v>#REF!</v>
      </c>
      <c r="AP233" s="71" t="e">
        <f t="shared" si="223"/>
        <v>#REF!</v>
      </c>
      <c r="AQ233" s="71" t="e">
        <f t="shared" si="223"/>
        <v>#REF!</v>
      </c>
      <c r="AR233" s="71" t="e">
        <f t="shared" si="223"/>
        <v>#REF!</v>
      </c>
      <c r="AS233" s="71" t="e">
        <f t="shared" si="223"/>
        <v>#REF!</v>
      </c>
      <c r="AT233" s="71" t="e">
        <f t="shared" si="223"/>
        <v>#REF!</v>
      </c>
      <c r="AU233" s="272" t="e">
        <f t="shared" si="223"/>
        <v>#REF!</v>
      </c>
      <c r="AV233" s="71" t="e">
        <f t="shared" si="223"/>
        <v>#REF!</v>
      </c>
      <c r="AW233" s="71" t="e">
        <f t="shared" si="223"/>
        <v>#REF!</v>
      </c>
      <c r="AX233" s="71" t="e">
        <f t="shared" si="223"/>
        <v>#REF!</v>
      </c>
      <c r="AY233" s="71" t="e">
        <f t="shared" si="223"/>
        <v>#REF!</v>
      </c>
      <c r="AZ233" s="71" t="e">
        <f t="shared" si="223"/>
        <v>#REF!</v>
      </c>
      <c r="BA233" s="71" t="e">
        <f t="shared" si="223"/>
        <v>#REF!</v>
      </c>
    </row>
    <row r="234" spans="1:53" ht="15.75" customHeight="1" x14ac:dyDescent="0.25">
      <c r="A234" s="78" t="s">
        <v>584</v>
      </c>
      <c r="B234" s="78" t="s">
        <v>592</v>
      </c>
      <c r="C234" s="79">
        <v>45324</v>
      </c>
      <c r="D234" s="69" t="s">
        <v>595</v>
      </c>
      <c r="E234" s="78" t="s">
        <v>596</v>
      </c>
      <c r="F234" s="71"/>
      <c r="G234" s="271"/>
      <c r="H234" s="71"/>
      <c r="I234" s="71"/>
      <c r="J234" s="71"/>
      <c r="K234" s="71"/>
      <c r="L234" s="71"/>
      <c r="M234" s="71"/>
      <c r="N234" s="71"/>
      <c r="O234" s="71"/>
      <c r="P234" s="71"/>
      <c r="Q234" s="71"/>
      <c r="R234" s="71"/>
      <c r="S234" s="71"/>
      <c r="T234" s="71"/>
      <c r="U234" s="71"/>
      <c r="V234" s="71"/>
      <c r="W234" s="71"/>
      <c r="X234" s="71"/>
      <c r="Y234" s="71"/>
      <c r="Z234" s="71"/>
      <c r="AA234" s="71">
        <f>'SA8000'!G237</f>
        <v>0</v>
      </c>
      <c r="AB234" s="71" t="e">
        <f t="shared" ref="AB234:BA234" si="224">#REF!</f>
        <v>#REF!</v>
      </c>
      <c r="AC234" s="71" t="e">
        <f t="shared" si="224"/>
        <v>#REF!</v>
      </c>
      <c r="AD234" s="71" t="e">
        <f t="shared" si="224"/>
        <v>#REF!</v>
      </c>
      <c r="AE234" s="71" t="e">
        <f t="shared" si="224"/>
        <v>#REF!</v>
      </c>
      <c r="AF234" s="71" t="e">
        <f t="shared" si="224"/>
        <v>#REF!</v>
      </c>
      <c r="AG234" s="71" t="e">
        <f t="shared" si="224"/>
        <v>#REF!</v>
      </c>
      <c r="AH234" s="71" t="e">
        <f t="shared" si="224"/>
        <v>#REF!</v>
      </c>
      <c r="AI234" s="71" t="e">
        <f t="shared" si="224"/>
        <v>#REF!</v>
      </c>
      <c r="AJ234" s="71" t="e">
        <f t="shared" si="224"/>
        <v>#REF!</v>
      </c>
      <c r="AK234" s="72" t="e">
        <f t="shared" si="224"/>
        <v>#REF!</v>
      </c>
      <c r="AL234" s="71" t="e">
        <f t="shared" si="224"/>
        <v>#REF!</v>
      </c>
      <c r="AM234" s="71" t="e">
        <f t="shared" si="224"/>
        <v>#REF!</v>
      </c>
      <c r="AN234" s="71" t="e">
        <f t="shared" si="224"/>
        <v>#REF!</v>
      </c>
      <c r="AO234" s="71" t="e">
        <f t="shared" si="224"/>
        <v>#REF!</v>
      </c>
      <c r="AP234" s="71" t="e">
        <f t="shared" si="224"/>
        <v>#REF!</v>
      </c>
      <c r="AQ234" s="71" t="e">
        <f t="shared" si="224"/>
        <v>#REF!</v>
      </c>
      <c r="AR234" s="71" t="e">
        <f t="shared" si="224"/>
        <v>#REF!</v>
      </c>
      <c r="AS234" s="71" t="e">
        <f t="shared" si="224"/>
        <v>#REF!</v>
      </c>
      <c r="AT234" s="71" t="e">
        <f t="shared" si="224"/>
        <v>#REF!</v>
      </c>
      <c r="AU234" s="272" t="e">
        <f t="shared" si="224"/>
        <v>#REF!</v>
      </c>
      <c r="AV234" s="71" t="e">
        <f t="shared" si="224"/>
        <v>#REF!</v>
      </c>
      <c r="AW234" s="71" t="e">
        <f t="shared" si="224"/>
        <v>#REF!</v>
      </c>
      <c r="AX234" s="71" t="e">
        <f t="shared" si="224"/>
        <v>#REF!</v>
      </c>
      <c r="AY234" s="71" t="e">
        <f t="shared" si="224"/>
        <v>#REF!</v>
      </c>
      <c r="AZ234" s="71" t="e">
        <f t="shared" si="224"/>
        <v>#REF!</v>
      </c>
      <c r="BA234" s="71" t="e">
        <f t="shared" si="224"/>
        <v>#REF!</v>
      </c>
    </row>
    <row r="235" spans="1:53" ht="15.75" customHeight="1" x14ac:dyDescent="0.25">
      <c r="A235" s="78" t="s">
        <v>584</v>
      </c>
      <c r="B235" s="78" t="s">
        <v>592</v>
      </c>
      <c r="C235" s="79">
        <v>45353</v>
      </c>
      <c r="D235" s="69" t="s">
        <v>597</v>
      </c>
      <c r="E235" s="78" t="s">
        <v>598</v>
      </c>
      <c r="F235" s="71"/>
      <c r="G235" s="271"/>
      <c r="H235" s="71"/>
      <c r="I235" s="71"/>
      <c r="J235" s="71"/>
      <c r="K235" s="71"/>
      <c r="L235" s="71"/>
      <c r="M235" s="71"/>
      <c r="N235" s="71"/>
      <c r="O235" s="71"/>
      <c r="P235" s="71"/>
      <c r="Q235" s="71"/>
      <c r="R235" s="71"/>
      <c r="S235" s="71"/>
      <c r="T235" s="71"/>
      <c r="U235" s="71"/>
      <c r="V235" s="71"/>
      <c r="W235" s="71"/>
      <c r="X235" s="71"/>
      <c r="Y235" s="71"/>
      <c r="Z235" s="71"/>
      <c r="AA235" s="71">
        <f>'SA8000'!G238</f>
        <v>0</v>
      </c>
      <c r="AB235" s="71" t="e">
        <f t="shared" ref="AB235:BA235" si="225">#REF!</f>
        <v>#REF!</v>
      </c>
      <c r="AC235" s="71" t="e">
        <f t="shared" si="225"/>
        <v>#REF!</v>
      </c>
      <c r="AD235" s="71" t="e">
        <f t="shared" si="225"/>
        <v>#REF!</v>
      </c>
      <c r="AE235" s="71" t="e">
        <f t="shared" si="225"/>
        <v>#REF!</v>
      </c>
      <c r="AF235" s="71" t="e">
        <f t="shared" si="225"/>
        <v>#REF!</v>
      </c>
      <c r="AG235" s="71" t="e">
        <f t="shared" si="225"/>
        <v>#REF!</v>
      </c>
      <c r="AH235" s="71" t="e">
        <f t="shared" si="225"/>
        <v>#REF!</v>
      </c>
      <c r="AI235" s="71" t="e">
        <f t="shared" si="225"/>
        <v>#REF!</v>
      </c>
      <c r="AJ235" s="71" t="e">
        <f t="shared" si="225"/>
        <v>#REF!</v>
      </c>
      <c r="AK235" s="72" t="e">
        <f t="shared" si="225"/>
        <v>#REF!</v>
      </c>
      <c r="AL235" s="71" t="e">
        <f t="shared" si="225"/>
        <v>#REF!</v>
      </c>
      <c r="AM235" s="71" t="e">
        <f t="shared" si="225"/>
        <v>#REF!</v>
      </c>
      <c r="AN235" s="71" t="e">
        <f t="shared" si="225"/>
        <v>#REF!</v>
      </c>
      <c r="AO235" s="71" t="e">
        <f t="shared" si="225"/>
        <v>#REF!</v>
      </c>
      <c r="AP235" s="71" t="e">
        <f t="shared" si="225"/>
        <v>#REF!</v>
      </c>
      <c r="AQ235" s="71" t="e">
        <f t="shared" si="225"/>
        <v>#REF!</v>
      </c>
      <c r="AR235" s="71" t="e">
        <f t="shared" si="225"/>
        <v>#REF!</v>
      </c>
      <c r="AS235" s="71" t="e">
        <f t="shared" si="225"/>
        <v>#REF!</v>
      </c>
      <c r="AT235" s="71" t="e">
        <f t="shared" si="225"/>
        <v>#REF!</v>
      </c>
      <c r="AU235" s="272" t="e">
        <f t="shared" si="225"/>
        <v>#REF!</v>
      </c>
      <c r="AV235" s="71" t="e">
        <f t="shared" si="225"/>
        <v>#REF!</v>
      </c>
      <c r="AW235" s="71" t="e">
        <f t="shared" si="225"/>
        <v>#REF!</v>
      </c>
      <c r="AX235" s="71" t="e">
        <f t="shared" si="225"/>
        <v>#REF!</v>
      </c>
      <c r="AY235" s="71" t="e">
        <f t="shared" si="225"/>
        <v>#REF!</v>
      </c>
      <c r="AZ235" s="71" t="e">
        <f t="shared" si="225"/>
        <v>#REF!</v>
      </c>
      <c r="BA235" s="71" t="e">
        <f t="shared" si="225"/>
        <v>#REF!</v>
      </c>
    </row>
    <row r="236" spans="1:53" ht="15.75" customHeight="1" x14ac:dyDescent="0.25">
      <c r="A236" s="78" t="s">
        <v>584</v>
      </c>
      <c r="B236" s="78" t="s">
        <v>592</v>
      </c>
      <c r="C236" s="79">
        <v>45384</v>
      </c>
      <c r="D236" s="69" t="s">
        <v>599</v>
      </c>
      <c r="E236" s="78" t="s">
        <v>600</v>
      </c>
      <c r="F236" s="71"/>
      <c r="G236" s="271"/>
      <c r="H236" s="71"/>
      <c r="I236" s="71"/>
      <c r="J236" s="71"/>
      <c r="K236" s="71"/>
      <c r="L236" s="71"/>
      <c r="M236" s="71"/>
      <c r="N236" s="71"/>
      <c r="O236" s="71"/>
      <c r="P236" s="71"/>
      <c r="Q236" s="71"/>
      <c r="R236" s="71"/>
      <c r="S236" s="71"/>
      <c r="T236" s="71"/>
      <c r="U236" s="71"/>
      <c r="V236" s="71"/>
      <c r="W236" s="71"/>
      <c r="X236" s="71"/>
      <c r="Y236" s="71"/>
      <c r="Z236" s="71"/>
      <c r="AA236" s="71">
        <f>'SA8000'!G239</f>
        <v>0</v>
      </c>
      <c r="AB236" s="71" t="e">
        <f t="shared" ref="AB236:BA236" si="226">#REF!</f>
        <v>#REF!</v>
      </c>
      <c r="AC236" s="71" t="e">
        <f t="shared" si="226"/>
        <v>#REF!</v>
      </c>
      <c r="AD236" s="71" t="e">
        <f t="shared" si="226"/>
        <v>#REF!</v>
      </c>
      <c r="AE236" s="71" t="e">
        <f t="shared" si="226"/>
        <v>#REF!</v>
      </c>
      <c r="AF236" s="71" t="e">
        <f t="shared" si="226"/>
        <v>#REF!</v>
      </c>
      <c r="AG236" s="71" t="e">
        <f t="shared" si="226"/>
        <v>#REF!</v>
      </c>
      <c r="AH236" s="71" t="e">
        <f t="shared" si="226"/>
        <v>#REF!</v>
      </c>
      <c r="AI236" s="71" t="e">
        <f t="shared" si="226"/>
        <v>#REF!</v>
      </c>
      <c r="AJ236" s="71" t="e">
        <f t="shared" si="226"/>
        <v>#REF!</v>
      </c>
      <c r="AK236" s="72" t="e">
        <f t="shared" si="226"/>
        <v>#REF!</v>
      </c>
      <c r="AL236" s="71" t="e">
        <f t="shared" si="226"/>
        <v>#REF!</v>
      </c>
      <c r="AM236" s="71" t="e">
        <f t="shared" si="226"/>
        <v>#REF!</v>
      </c>
      <c r="AN236" s="71" t="e">
        <f t="shared" si="226"/>
        <v>#REF!</v>
      </c>
      <c r="AO236" s="71" t="e">
        <f t="shared" si="226"/>
        <v>#REF!</v>
      </c>
      <c r="AP236" s="71" t="e">
        <f t="shared" si="226"/>
        <v>#REF!</v>
      </c>
      <c r="AQ236" s="71" t="e">
        <f t="shared" si="226"/>
        <v>#REF!</v>
      </c>
      <c r="AR236" s="71" t="e">
        <f t="shared" si="226"/>
        <v>#REF!</v>
      </c>
      <c r="AS236" s="71" t="e">
        <f t="shared" si="226"/>
        <v>#REF!</v>
      </c>
      <c r="AT236" s="71" t="e">
        <f t="shared" si="226"/>
        <v>#REF!</v>
      </c>
      <c r="AU236" s="272" t="e">
        <f t="shared" si="226"/>
        <v>#REF!</v>
      </c>
      <c r="AV236" s="71" t="e">
        <f t="shared" si="226"/>
        <v>#REF!</v>
      </c>
      <c r="AW236" s="71" t="e">
        <f t="shared" si="226"/>
        <v>#REF!</v>
      </c>
      <c r="AX236" s="71" t="e">
        <f t="shared" si="226"/>
        <v>#REF!</v>
      </c>
      <c r="AY236" s="71" t="e">
        <f t="shared" si="226"/>
        <v>#REF!</v>
      </c>
      <c r="AZ236" s="71" t="e">
        <f t="shared" si="226"/>
        <v>#REF!</v>
      </c>
      <c r="BA236" s="71" t="e">
        <f t="shared" si="226"/>
        <v>#REF!</v>
      </c>
    </row>
    <row r="237" spans="1:53" ht="15.75" customHeight="1" x14ac:dyDescent="0.25">
      <c r="A237" s="78" t="s">
        <v>584</v>
      </c>
      <c r="B237" s="78" t="s">
        <v>592</v>
      </c>
      <c r="C237" s="79">
        <v>45414</v>
      </c>
      <c r="D237" s="69" t="s">
        <v>601</v>
      </c>
      <c r="E237" s="78" t="s">
        <v>602</v>
      </c>
      <c r="F237" s="71"/>
      <c r="G237" s="271"/>
      <c r="H237" s="71"/>
      <c r="I237" s="71"/>
      <c r="J237" s="71"/>
      <c r="K237" s="71"/>
      <c r="L237" s="71"/>
      <c r="M237" s="71"/>
      <c r="N237" s="71"/>
      <c r="O237" s="71"/>
      <c r="P237" s="71"/>
      <c r="Q237" s="71"/>
      <c r="R237" s="71"/>
      <c r="S237" s="71"/>
      <c r="T237" s="71"/>
      <c r="U237" s="71"/>
      <c r="V237" s="71"/>
      <c r="W237" s="71"/>
      <c r="X237" s="71"/>
      <c r="Y237" s="71"/>
      <c r="Z237" s="71"/>
      <c r="AA237" s="71">
        <f>'SA8000'!G240</f>
        <v>0</v>
      </c>
      <c r="AB237" s="71" t="e">
        <f t="shared" ref="AB237:BA237" si="227">#REF!</f>
        <v>#REF!</v>
      </c>
      <c r="AC237" s="71" t="e">
        <f t="shared" si="227"/>
        <v>#REF!</v>
      </c>
      <c r="AD237" s="71" t="e">
        <f t="shared" si="227"/>
        <v>#REF!</v>
      </c>
      <c r="AE237" s="71" t="e">
        <f t="shared" si="227"/>
        <v>#REF!</v>
      </c>
      <c r="AF237" s="71" t="e">
        <f t="shared" si="227"/>
        <v>#REF!</v>
      </c>
      <c r="AG237" s="71" t="e">
        <f t="shared" si="227"/>
        <v>#REF!</v>
      </c>
      <c r="AH237" s="71" t="e">
        <f t="shared" si="227"/>
        <v>#REF!</v>
      </c>
      <c r="AI237" s="71" t="e">
        <f t="shared" si="227"/>
        <v>#REF!</v>
      </c>
      <c r="AJ237" s="71" t="e">
        <f t="shared" si="227"/>
        <v>#REF!</v>
      </c>
      <c r="AK237" s="72" t="e">
        <f t="shared" si="227"/>
        <v>#REF!</v>
      </c>
      <c r="AL237" s="71" t="e">
        <f t="shared" si="227"/>
        <v>#REF!</v>
      </c>
      <c r="AM237" s="71" t="e">
        <f t="shared" si="227"/>
        <v>#REF!</v>
      </c>
      <c r="AN237" s="71" t="e">
        <f t="shared" si="227"/>
        <v>#REF!</v>
      </c>
      <c r="AO237" s="71" t="e">
        <f t="shared" si="227"/>
        <v>#REF!</v>
      </c>
      <c r="AP237" s="71" t="e">
        <f t="shared" si="227"/>
        <v>#REF!</v>
      </c>
      <c r="AQ237" s="71" t="e">
        <f t="shared" si="227"/>
        <v>#REF!</v>
      </c>
      <c r="AR237" s="71" t="e">
        <f t="shared" si="227"/>
        <v>#REF!</v>
      </c>
      <c r="AS237" s="71" t="e">
        <f t="shared" si="227"/>
        <v>#REF!</v>
      </c>
      <c r="AT237" s="71" t="e">
        <f t="shared" si="227"/>
        <v>#REF!</v>
      </c>
      <c r="AU237" s="272" t="e">
        <f t="shared" si="227"/>
        <v>#REF!</v>
      </c>
      <c r="AV237" s="71" t="e">
        <f t="shared" si="227"/>
        <v>#REF!</v>
      </c>
      <c r="AW237" s="71" t="e">
        <f t="shared" si="227"/>
        <v>#REF!</v>
      </c>
      <c r="AX237" s="71" t="e">
        <f t="shared" si="227"/>
        <v>#REF!</v>
      </c>
      <c r="AY237" s="71" t="e">
        <f t="shared" si="227"/>
        <v>#REF!</v>
      </c>
      <c r="AZ237" s="71" t="e">
        <f t="shared" si="227"/>
        <v>#REF!</v>
      </c>
      <c r="BA237" s="71" t="e">
        <f t="shared" si="227"/>
        <v>#REF!</v>
      </c>
    </row>
    <row r="238" spans="1:53" ht="15.75" customHeight="1" x14ac:dyDescent="0.25">
      <c r="A238" s="78" t="s">
        <v>584</v>
      </c>
      <c r="B238" s="78" t="s">
        <v>592</v>
      </c>
      <c r="C238" s="79">
        <v>45445</v>
      </c>
      <c r="D238" s="69" t="s">
        <v>603</v>
      </c>
      <c r="E238" s="78" t="s">
        <v>604</v>
      </c>
      <c r="F238" s="71"/>
      <c r="G238" s="271"/>
      <c r="H238" s="71"/>
      <c r="I238" s="71"/>
      <c r="J238" s="71"/>
      <c r="K238" s="71"/>
      <c r="L238" s="71"/>
      <c r="M238" s="71"/>
      <c r="N238" s="71"/>
      <c r="O238" s="71"/>
      <c r="P238" s="71"/>
      <c r="Q238" s="71"/>
      <c r="R238" s="71"/>
      <c r="S238" s="71"/>
      <c r="T238" s="71"/>
      <c r="U238" s="71"/>
      <c r="V238" s="71"/>
      <c r="W238" s="71"/>
      <c r="X238" s="71"/>
      <c r="Y238" s="71"/>
      <c r="Z238" s="71"/>
      <c r="AA238" s="71">
        <f>'SA8000'!G241</f>
        <v>0</v>
      </c>
      <c r="AB238" s="71" t="e">
        <f t="shared" ref="AB238:BA238" si="228">#REF!</f>
        <v>#REF!</v>
      </c>
      <c r="AC238" s="71" t="e">
        <f t="shared" si="228"/>
        <v>#REF!</v>
      </c>
      <c r="AD238" s="71" t="e">
        <f t="shared" si="228"/>
        <v>#REF!</v>
      </c>
      <c r="AE238" s="71" t="e">
        <f t="shared" si="228"/>
        <v>#REF!</v>
      </c>
      <c r="AF238" s="71" t="e">
        <f t="shared" si="228"/>
        <v>#REF!</v>
      </c>
      <c r="AG238" s="71" t="e">
        <f t="shared" si="228"/>
        <v>#REF!</v>
      </c>
      <c r="AH238" s="71" t="e">
        <f t="shared" si="228"/>
        <v>#REF!</v>
      </c>
      <c r="AI238" s="71" t="e">
        <f t="shared" si="228"/>
        <v>#REF!</v>
      </c>
      <c r="AJ238" s="71" t="e">
        <f t="shared" si="228"/>
        <v>#REF!</v>
      </c>
      <c r="AK238" s="72" t="e">
        <f t="shared" si="228"/>
        <v>#REF!</v>
      </c>
      <c r="AL238" s="71" t="e">
        <f t="shared" si="228"/>
        <v>#REF!</v>
      </c>
      <c r="AM238" s="71" t="e">
        <f t="shared" si="228"/>
        <v>#REF!</v>
      </c>
      <c r="AN238" s="71" t="e">
        <f t="shared" si="228"/>
        <v>#REF!</v>
      </c>
      <c r="AO238" s="71" t="e">
        <f t="shared" si="228"/>
        <v>#REF!</v>
      </c>
      <c r="AP238" s="71" t="e">
        <f t="shared" si="228"/>
        <v>#REF!</v>
      </c>
      <c r="AQ238" s="71" t="e">
        <f t="shared" si="228"/>
        <v>#REF!</v>
      </c>
      <c r="AR238" s="71" t="e">
        <f t="shared" si="228"/>
        <v>#REF!</v>
      </c>
      <c r="AS238" s="71" t="e">
        <f t="shared" si="228"/>
        <v>#REF!</v>
      </c>
      <c r="AT238" s="71" t="e">
        <f t="shared" si="228"/>
        <v>#REF!</v>
      </c>
      <c r="AU238" s="272" t="e">
        <f t="shared" si="228"/>
        <v>#REF!</v>
      </c>
      <c r="AV238" s="71" t="e">
        <f t="shared" si="228"/>
        <v>#REF!</v>
      </c>
      <c r="AW238" s="71" t="e">
        <f t="shared" si="228"/>
        <v>#REF!</v>
      </c>
      <c r="AX238" s="71" t="e">
        <f t="shared" si="228"/>
        <v>#REF!</v>
      </c>
      <c r="AY238" s="71" t="e">
        <f t="shared" si="228"/>
        <v>#REF!</v>
      </c>
      <c r="AZ238" s="71" t="e">
        <f t="shared" si="228"/>
        <v>#REF!</v>
      </c>
      <c r="BA238" s="71" t="e">
        <f t="shared" si="228"/>
        <v>#REF!</v>
      </c>
    </row>
    <row r="239" spans="1:53" ht="15.75" customHeight="1" x14ac:dyDescent="0.25">
      <c r="A239" s="78" t="s">
        <v>584</v>
      </c>
      <c r="B239" s="78" t="s">
        <v>605</v>
      </c>
      <c r="C239" s="79">
        <v>45294</v>
      </c>
      <c r="D239" s="69" t="s">
        <v>606</v>
      </c>
      <c r="E239" s="78" t="s">
        <v>607</v>
      </c>
      <c r="F239" s="71"/>
      <c r="G239" s="271"/>
      <c r="H239" s="71"/>
      <c r="I239" s="71"/>
      <c r="J239" s="71"/>
      <c r="K239" s="71"/>
      <c r="L239" s="71"/>
      <c r="M239" s="71"/>
      <c r="N239" s="71"/>
      <c r="O239" s="71"/>
      <c r="P239" s="71"/>
      <c r="Q239" s="71"/>
      <c r="R239" s="71"/>
      <c r="S239" s="71"/>
      <c r="T239" s="71"/>
      <c r="U239" s="71"/>
      <c r="V239" s="71"/>
      <c r="W239" s="71"/>
      <c r="X239" s="71"/>
      <c r="Y239" s="71"/>
      <c r="Z239" s="71"/>
      <c r="AA239" s="71">
        <f>'SA8000'!G242</f>
        <v>0</v>
      </c>
      <c r="AB239" s="71" t="e">
        <f t="shared" ref="AB239:BA239" si="229">#REF!</f>
        <v>#REF!</v>
      </c>
      <c r="AC239" s="71" t="e">
        <f t="shared" si="229"/>
        <v>#REF!</v>
      </c>
      <c r="AD239" s="71" t="e">
        <f t="shared" si="229"/>
        <v>#REF!</v>
      </c>
      <c r="AE239" s="71" t="e">
        <f t="shared" si="229"/>
        <v>#REF!</v>
      </c>
      <c r="AF239" s="71" t="e">
        <f t="shared" si="229"/>
        <v>#REF!</v>
      </c>
      <c r="AG239" s="71" t="e">
        <f t="shared" si="229"/>
        <v>#REF!</v>
      </c>
      <c r="AH239" s="71" t="e">
        <f t="shared" si="229"/>
        <v>#REF!</v>
      </c>
      <c r="AI239" s="71" t="e">
        <f t="shared" si="229"/>
        <v>#REF!</v>
      </c>
      <c r="AJ239" s="71" t="e">
        <f t="shared" si="229"/>
        <v>#REF!</v>
      </c>
      <c r="AK239" s="72" t="e">
        <f t="shared" si="229"/>
        <v>#REF!</v>
      </c>
      <c r="AL239" s="71" t="e">
        <f t="shared" si="229"/>
        <v>#REF!</v>
      </c>
      <c r="AM239" s="71" t="e">
        <f t="shared" si="229"/>
        <v>#REF!</v>
      </c>
      <c r="AN239" s="71" t="e">
        <f t="shared" si="229"/>
        <v>#REF!</v>
      </c>
      <c r="AO239" s="71" t="e">
        <f t="shared" si="229"/>
        <v>#REF!</v>
      </c>
      <c r="AP239" s="71" t="e">
        <f t="shared" si="229"/>
        <v>#REF!</v>
      </c>
      <c r="AQ239" s="71" t="e">
        <f t="shared" si="229"/>
        <v>#REF!</v>
      </c>
      <c r="AR239" s="71" t="e">
        <f t="shared" si="229"/>
        <v>#REF!</v>
      </c>
      <c r="AS239" s="71" t="e">
        <f t="shared" si="229"/>
        <v>#REF!</v>
      </c>
      <c r="AT239" s="71" t="e">
        <f t="shared" si="229"/>
        <v>#REF!</v>
      </c>
      <c r="AU239" s="272" t="e">
        <f t="shared" si="229"/>
        <v>#REF!</v>
      </c>
      <c r="AV239" s="71" t="e">
        <f t="shared" si="229"/>
        <v>#REF!</v>
      </c>
      <c r="AW239" s="71" t="e">
        <f t="shared" si="229"/>
        <v>#REF!</v>
      </c>
      <c r="AX239" s="71" t="e">
        <f t="shared" si="229"/>
        <v>#REF!</v>
      </c>
      <c r="AY239" s="71" t="e">
        <f t="shared" si="229"/>
        <v>#REF!</v>
      </c>
      <c r="AZ239" s="71" t="e">
        <f t="shared" si="229"/>
        <v>#REF!</v>
      </c>
      <c r="BA239" s="71" t="e">
        <f t="shared" si="229"/>
        <v>#REF!</v>
      </c>
    </row>
    <row r="240" spans="1:53" ht="15.75" customHeight="1" x14ac:dyDescent="0.25">
      <c r="A240" s="78" t="s">
        <v>584</v>
      </c>
      <c r="B240" s="78" t="s">
        <v>605</v>
      </c>
      <c r="C240" s="79">
        <v>45325</v>
      </c>
      <c r="D240" s="69" t="s">
        <v>608</v>
      </c>
      <c r="E240" s="78" t="s">
        <v>609</v>
      </c>
      <c r="F240" s="71"/>
      <c r="G240" s="271"/>
      <c r="H240" s="71"/>
      <c r="I240" s="71"/>
      <c r="J240" s="71"/>
      <c r="K240" s="71"/>
      <c r="L240" s="71"/>
      <c r="M240" s="71"/>
      <c r="N240" s="71"/>
      <c r="O240" s="71"/>
      <c r="P240" s="71"/>
      <c r="Q240" s="71"/>
      <c r="R240" s="71"/>
      <c r="S240" s="71"/>
      <c r="T240" s="71"/>
      <c r="U240" s="71"/>
      <c r="V240" s="71"/>
      <c r="W240" s="71"/>
      <c r="X240" s="71"/>
      <c r="Y240" s="71"/>
      <c r="Z240" s="71"/>
      <c r="AA240" s="71">
        <f>'SA8000'!G243</f>
        <v>0</v>
      </c>
      <c r="AB240" s="71" t="e">
        <f t="shared" ref="AB240:BA240" si="230">#REF!</f>
        <v>#REF!</v>
      </c>
      <c r="AC240" s="71" t="e">
        <f t="shared" si="230"/>
        <v>#REF!</v>
      </c>
      <c r="AD240" s="71" t="e">
        <f t="shared" si="230"/>
        <v>#REF!</v>
      </c>
      <c r="AE240" s="71" t="e">
        <f t="shared" si="230"/>
        <v>#REF!</v>
      </c>
      <c r="AF240" s="71" t="e">
        <f t="shared" si="230"/>
        <v>#REF!</v>
      </c>
      <c r="AG240" s="71" t="e">
        <f t="shared" si="230"/>
        <v>#REF!</v>
      </c>
      <c r="AH240" s="71" t="e">
        <f t="shared" si="230"/>
        <v>#REF!</v>
      </c>
      <c r="AI240" s="71" t="e">
        <f t="shared" si="230"/>
        <v>#REF!</v>
      </c>
      <c r="AJ240" s="71" t="e">
        <f t="shared" si="230"/>
        <v>#REF!</v>
      </c>
      <c r="AK240" s="72" t="e">
        <f t="shared" si="230"/>
        <v>#REF!</v>
      </c>
      <c r="AL240" s="71" t="e">
        <f t="shared" si="230"/>
        <v>#REF!</v>
      </c>
      <c r="AM240" s="71" t="e">
        <f t="shared" si="230"/>
        <v>#REF!</v>
      </c>
      <c r="AN240" s="71" t="e">
        <f t="shared" si="230"/>
        <v>#REF!</v>
      </c>
      <c r="AO240" s="71" t="e">
        <f t="shared" si="230"/>
        <v>#REF!</v>
      </c>
      <c r="AP240" s="71" t="e">
        <f t="shared" si="230"/>
        <v>#REF!</v>
      </c>
      <c r="AQ240" s="71" t="e">
        <f t="shared" si="230"/>
        <v>#REF!</v>
      </c>
      <c r="AR240" s="71" t="e">
        <f t="shared" si="230"/>
        <v>#REF!</v>
      </c>
      <c r="AS240" s="71" t="e">
        <f t="shared" si="230"/>
        <v>#REF!</v>
      </c>
      <c r="AT240" s="71" t="e">
        <f t="shared" si="230"/>
        <v>#REF!</v>
      </c>
      <c r="AU240" s="272" t="e">
        <f t="shared" si="230"/>
        <v>#REF!</v>
      </c>
      <c r="AV240" s="71" t="e">
        <f t="shared" si="230"/>
        <v>#REF!</v>
      </c>
      <c r="AW240" s="71" t="e">
        <f t="shared" si="230"/>
        <v>#REF!</v>
      </c>
      <c r="AX240" s="71" t="e">
        <f t="shared" si="230"/>
        <v>#REF!</v>
      </c>
      <c r="AY240" s="71" t="e">
        <f t="shared" si="230"/>
        <v>#REF!</v>
      </c>
      <c r="AZ240" s="71" t="e">
        <f t="shared" si="230"/>
        <v>#REF!</v>
      </c>
      <c r="BA240" s="71" t="e">
        <f t="shared" si="230"/>
        <v>#REF!</v>
      </c>
    </row>
    <row r="241" spans="1:53" ht="15.75" customHeight="1" x14ac:dyDescent="0.25">
      <c r="A241" s="78" t="s">
        <v>584</v>
      </c>
      <c r="B241" s="78" t="s">
        <v>605</v>
      </c>
      <c r="C241" s="79">
        <v>45354</v>
      </c>
      <c r="D241" s="69" t="s">
        <v>610</v>
      </c>
      <c r="E241" s="78" t="s">
        <v>611</v>
      </c>
      <c r="F241" s="71"/>
      <c r="G241" s="271"/>
      <c r="H241" s="71"/>
      <c r="I241" s="71"/>
      <c r="J241" s="71"/>
      <c r="K241" s="71"/>
      <c r="L241" s="71"/>
      <c r="M241" s="71"/>
      <c r="N241" s="71"/>
      <c r="O241" s="71"/>
      <c r="P241" s="71"/>
      <c r="Q241" s="71"/>
      <c r="R241" s="71"/>
      <c r="S241" s="71"/>
      <c r="T241" s="71"/>
      <c r="U241" s="71"/>
      <c r="V241" s="71"/>
      <c r="W241" s="71"/>
      <c r="X241" s="71"/>
      <c r="Y241" s="71"/>
      <c r="Z241" s="71"/>
      <c r="AA241" s="71">
        <f>'SA8000'!G244</f>
        <v>0</v>
      </c>
      <c r="AB241" s="71" t="e">
        <f t="shared" ref="AB241:BA241" si="231">#REF!</f>
        <v>#REF!</v>
      </c>
      <c r="AC241" s="71" t="e">
        <f t="shared" si="231"/>
        <v>#REF!</v>
      </c>
      <c r="AD241" s="71" t="e">
        <f t="shared" si="231"/>
        <v>#REF!</v>
      </c>
      <c r="AE241" s="71" t="e">
        <f t="shared" si="231"/>
        <v>#REF!</v>
      </c>
      <c r="AF241" s="71" t="e">
        <f t="shared" si="231"/>
        <v>#REF!</v>
      </c>
      <c r="AG241" s="71" t="e">
        <f t="shared" si="231"/>
        <v>#REF!</v>
      </c>
      <c r="AH241" s="71" t="e">
        <f t="shared" si="231"/>
        <v>#REF!</v>
      </c>
      <c r="AI241" s="71" t="e">
        <f t="shared" si="231"/>
        <v>#REF!</v>
      </c>
      <c r="AJ241" s="71" t="e">
        <f t="shared" si="231"/>
        <v>#REF!</v>
      </c>
      <c r="AK241" s="72" t="e">
        <f t="shared" si="231"/>
        <v>#REF!</v>
      </c>
      <c r="AL241" s="71" t="e">
        <f t="shared" si="231"/>
        <v>#REF!</v>
      </c>
      <c r="AM241" s="71" t="e">
        <f t="shared" si="231"/>
        <v>#REF!</v>
      </c>
      <c r="AN241" s="71" t="e">
        <f t="shared" si="231"/>
        <v>#REF!</v>
      </c>
      <c r="AO241" s="71" t="e">
        <f t="shared" si="231"/>
        <v>#REF!</v>
      </c>
      <c r="AP241" s="71" t="e">
        <f t="shared" si="231"/>
        <v>#REF!</v>
      </c>
      <c r="AQ241" s="71" t="e">
        <f t="shared" si="231"/>
        <v>#REF!</v>
      </c>
      <c r="AR241" s="71" t="e">
        <f t="shared" si="231"/>
        <v>#REF!</v>
      </c>
      <c r="AS241" s="71" t="e">
        <f t="shared" si="231"/>
        <v>#REF!</v>
      </c>
      <c r="AT241" s="71" t="e">
        <f t="shared" si="231"/>
        <v>#REF!</v>
      </c>
      <c r="AU241" s="272" t="e">
        <f t="shared" si="231"/>
        <v>#REF!</v>
      </c>
      <c r="AV241" s="71" t="e">
        <f t="shared" si="231"/>
        <v>#REF!</v>
      </c>
      <c r="AW241" s="71" t="e">
        <f t="shared" si="231"/>
        <v>#REF!</v>
      </c>
      <c r="AX241" s="71" t="e">
        <f t="shared" si="231"/>
        <v>#REF!</v>
      </c>
      <c r="AY241" s="71" t="e">
        <f t="shared" si="231"/>
        <v>#REF!</v>
      </c>
      <c r="AZ241" s="71" t="e">
        <f t="shared" si="231"/>
        <v>#REF!</v>
      </c>
      <c r="BA241" s="71" t="e">
        <f t="shared" si="231"/>
        <v>#REF!</v>
      </c>
    </row>
    <row r="242" spans="1:53" ht="15.75" customHeight="1" x14ac:dyDescent="0.25">
      <c r="A242" s="78" t="s">
        <v>584</v>
      </c>
      <c r="B242" s="78" t="s">
        <v>605</v>
      </c>
      <c r="C242" s="79">
        <v>45385</v>
      </c>
      <c r="D242" s="69" t="s">
        <v>612</v>
      </c>
      <c r="E242" s="78" t="s">
        <v>613</v>
      </c>
      <c r="F242" s="71"/>
      <c r="G242" s="271"/>
      <c r="H242" s="71"/>
      <c r="I242" s="71"/>
      <c r="J242" s="71"/>
      <c r="K242" s="71"/>
      <c r="L242" s="71"/>
      <c r="M242" s="71"/>
      <c r="N242" s="71"/>
      <c r="O242" s="71"/>
      <c r="P242" s="71"/>
      <c r="Q242" s="71"/>
      <c r="R242" s="71"/>
      <c r="S242" s="71"/>
      <c r="T242" s="71"/>
      <c r="U242" s="71"/>
      <c r="V242" s="71"/>
      <c r="W242" s="71"/>
      <c r="X242" s="71"/>
      <c r="Y242" s="71"/>
      <c r="Z242" s="71"/>
      <c r="AA242" s="71">
        <f>'SA8000'!G245</f>
        <v>0</v>
      </c>
      <c r="AB242" s="71" t="e">
        <f t="shared" ref="AB242:BA242" si="232">#REF!</f>
        <v>#REF!</v>
      </c>
      <c r="AC242" s="71" t="e">
        <f t="shared" si="232"/>
        <v>#REF!</v>
      </c>
      <c r="AD242" s="71" t="e">
        <f t="shared" si="232"/>
        <v>#REF!</v>
      </c>
      <c r="AE242" s="71" t="e">
        <f t="shared" si="232"/>
        <v>#REF!</v>
      </c>
      <c r="AF242" s="71" t="e">
        <f t="shared" si="232"/>
        <v>#REF!</v>
      </c>
      <c r="AG242" s="71" t="e">
        <f t="shared" si="232"/>
        <v>#REF!</v>
      </c>
      <c r="AH242" s="71" t="e">
        <f t="shared" si="232"/>
        <v>#REF!</v>
      </c>
      <c r="AI242" s="71" t="e">
        <f t="shared" si="232"/>
        <v>#REF!</v>
      </c>
      <c r="AJ242" s="71" t="e">
        <f t="shared" si="232"/>
        <v>#REF!</v>
      </c>
      <c r="AK242" s="72" t="e">
        <f t="shared" si="232"/>
        <v>#REF!</v>
      </c>
      <c r="AL242" s="71" t="e">
        <f t="shared" si="232"/>
        <v>#REF!</v>
      </c>
      <c r="AM242" s="71" t="e">
        <f t="shared" si="232"/>
        <v>#REF!</v>
      </c>
      <c r="AN242" s="71" t="e">
        <f t="shared" si="232"/>
        <v>#REF!</v>
      </c>
      <c r="AO242" s="71" t="e">
        <f t="shared" si="232"/>
        <v>#REF!</v>
      </c>
      <c r="AP242" s="71" t="e">
        <f t="shared" si="232"/>
        <v>#REF!</v>
      </c>
      <c r="AQ242" s="71" t="e">
        <f t="shared" si="232"/>
        <v>#REF!</v>
      </c>
      <c r="AR242" s="71" t="e">
        <f t="shared" si="232"/>
        <v>#REF!</v>
      </c>
      <c r="AS242" s="71" t="e">
        <f t="shared" si="232"/>
        <v>#REF!</v>
      </c>
      <c r="AT242" s="71" t="e">
        <f t="shared" si="232"/>
        <v>#REF!</v>
      </c>
      <c r="AU242" s="272" t="e">
        <f t="shared" si="232"/>
        <v>#REF!</v>
      </c>
      <c r="AV242" s="71" t="e">
        <f t="shared" si="232"/>
        <v>#REF!</v>
      </c>
      <c r="AW242" s="71" t="e">
        <f t="shared" si="232"/>
        <v>#REF!</v>
      </c>
      <c r="AX242" s="71" t="e">
        <f t="shared" si="232"/>
        <v>#REF!</v>
      </c>
      <c r="AY242" s="71" t="e">
        <f t="shared" si="232"/>
        <v>#REF!</v>
      </c>
      <c r="AZ242" s="71" t="e">
        <f t="shared" si="232"/>
        <v>#REF!</v>
      </c>
      <c r="BA242" s="71" t="e">
        <f t="shared" si="232"/>
        <v>#REF!</v>
      </c>
    </row>
    <row r="243" spans="1:53" ht="15.75" customHeight="1" x14ac:dyDescent="0.25">
      <c r="A243" s="78" t="s">
        <v>584</v>
      </c>
      <c r="B243" s="78" t="s">
        <v>605</v>
      </c>
      <c r="C243" s="79">
        <v>45415</v>
      </c>
      <c r="D243" s="69" t="s">
        <v>614</v>
      </c>
      <c r="E243" s="78" t="s">
        <v>615</v>
      </c>
      <c r="F243" s="71"/>
      <c r="G243" s="271"/>
      <c r="H243" s="71"/>
      <c r="I243" s="71"/>
      <c r="J243" s="71"/>
      <c r="K243" s="71"/>
      <c r="L243" s="71"/>
      <c r="M243" s="71"/>
      <c r="N243" s="71"/>
      <c r="O243" s="71"/>
      <c r="P243" s="71"/>
      <c r="Q243" s="71"/>
      <c r="R243" s="71"/>
      <c r="S243" s="71"/>
      <c r="T243" s="71"/>
      <c r="U243" s="71"/>
      <c r="V243" s="71"/>
      <c r="W243" s="71"/>
      <c r="X243" s="71"/>
      <c r="Y243" s="71"/>
      <c r="Z243" s="71"/>
      <c r="AA243" s="71">
        <f>'SA8000'!G246</f>
        <v>0</v>
      </c>
      <c r="AB243" s="71" t="e">
        <f t="shared" ref="AB243:BA243" si="233">#REF!</f>
        <v>#REF!</v>
      </c>
      <c r="AC243" s="71" t="e">
        <f t="shared" si="233"/>
        <v>#REF!</v>
      </c>
      <c r="AD243" s="71" t="e">
        <f t="shared" si="233"/>
        <v>#REF!</v>
      </c>
      <c r="AE243" s="71" t="e">
        <f t="shared" si="233"/>
        <v>#REF!</v>
      </c>
      <c r="AF243" s="71" t="e">
        <f t="shared" si="233"/>
        <v>#REF!</v>
      </c>
      <c r="AG243" s="71" t="e">
        <f t="shared" si="233"/>
        <v>#REF!</v>
      </c>
      <c r="AH243" s="71" t="e">
        <f t="shared" si="233"/>
        <v>#REF!</v>
      </c>
      <c r="AI243" s="71" t="e">
        <f t="shared" si="233"/>
        <v>#REF!</v>
      </c>
      <c r="AJ243" s="71" t="e">
        <f t="shared" si="233"/>
        <v>#REF!</v>
      </c>
      <c r="AK243" s="72" t="e">
        <f t="shared" si="233"/>
        <v>#REF!</v>
      </c>
      <c r="AL243" s="71" t="e">
        <f t="shared" si="233"/>
        <v>#REF!</v>
      </c>
      <c r="AM243" s="71" t="e">
        <f t="shared" si="233"/>
        <v>#REF!</v>
      </c>
      <c r="AN243" s="71" t="e">
        <f t="shared" si="233"/>
        <v>#REF!</v>
      </c>
      <c r="AO243" s="71" t="e">
        <f t="shared" si="233"/>
        <v>#REF!</v>
      </c>
      <c r="AP243" s="71" t="e">
        <f t="shared" si="233"/>
        <v>#REF!</v>
      </c>
      <c r="AQ243" s="71" t="e">
        <f t="shared" si="233"/>
        <v>#REF!</v>
      </c>
      <c r="AR243" s="71" t="e">
        <f t="shared" si="233"/>
        <v>#REF!</v>
      </c>
      <c r="AS243" s="71" t="e">
        <f t="shared" si="233"/>
        <v>#REF!</v>
      </c>
      <c r="AT243" s="71" t="e">
        <f t="shared" si="233"/>
        <v>#REF!</v>
      </c>
      <c r="AU243" s="272" t="e">
        <f t="shared" si="233"/>
        <v>#REF!</v>
      </c>
      <c r="AV243" s="71" t="e">
        <f t="shared" si="233"/>
        <v>#REF!</v>
      </c>
      <c r="AW243" s="71" t="e">
        <f t="shared" si="233"/>
        <v>#REF!</v>
      </c>
      <c r="AX243" s="71" t="e">
        <f t="shared" si="233"/>
        <v>#REF!</v>
      </c>
      <c r="AY243" s="71" t="e">
        <f t="shared" si="233"/>
        <v>#REF!</v>
      </c>
      <c r="AZ243" s="71" t="e">
        <f t="shared" si="233"/>
        <v>#REF!</v>
      </c>
      <c r="BA243" s="71" t="e">
        <f t="shared" si="233"/>
        <v>#REF!</v>
      </c>
    </row>
    <row r="244" spans="1:53" ht="15.75" customHeight="1" x14ac:dyDescent="0.25">
      <c r="A244" s="78" t="s">
        <v>584</v>
      </c>
      <c r="B244" s="78" t="s">
        <v>605</v>
      </c>
      <c r="C244" s="79">
        <v>45446</v>
      </c>
      <c r="D244" s="69" t="s">
        <v>616</v>
      </c>
      <c r="E244" s="78" t="s">
        <v>617</v>
      </c>
      <c r="F244" s="71"/>
      <c r="G244" s="271"/>
      <c r="H244" s="71"/>
      <c r="I244" s="71"/>
      <c r="J244" s="71"/>
      <c r="K244" s="71"/>
      <c r="L244" s="71"/>
      <c r="M244" s="71"/>
      <c r="N244" s="71"/>
      <c r="O244" s="71"/>
      <c r="P244" s="71"/>
      <c r="Q244" s="71"/>
      <c r="R244" s="71"/>
      <c r="S244" s="71"/>
      <c r="T244" s="71"/>
      <c r="U244" s="71"/>
      <c r="V244" s="71"/>
      <c r="W244" s="71"/>
      <c r="X244" s="71"/>
      <c r="Y244" s="71"/>
      <c r="Z244" s="71"/>
      <c r="AA244" s="71">
        <f>'SA8000'!G247</f>
        <v>0</v>
      </c>
      <c r="AB244" s="71" t="e">
        <f t="shared" ref="AB244:BA244" si="234">#REF!</f>
        <v>#REF!</v>
      </c>
      <c r="AC244" s="71" t="e">
        <f t="shared" si="234"/>
        <v>#REF!</v>
      </c>
      <c r="AD244" s="71" t="e">
        <f t="shared" si="234"/>
        <v>#REF!</v>
      </c>
      <c r="AE244" s="71" t="e">
        <f t="shared" si="234"/>
        <v>#REF!</v>
      </c>
      <c r="AF244" s="71" t="e">
        <f t="shared" si="234"/>
        <v>#REF!</v>
      </c>
      <c r="AG244" s="71" t="e">
        <f t="shared" si="234"/>
        <v>#REF!</v>
      </c>
      <c r="AH244" s="71" t="e">
        <f t="shared" si="234"/>
        <v>#REF!</v>
      </c>
      <c r="AI244" s="71" t="e">
        <f t="shared" si="234"/>
        <v>#REF!</v>
      </c>
      <c r="AJ244" s="71" t="e">
        <f t="shared" si="234"/>
        <v>#REF!</v>
      </c>
      <c r="AK244" s="72" t="e">
        <f t="shared" si="234"/>
        <v>#REF!</v>
      </c>
      <c r="AL244" s="71" t="e">
        <f t="shared" si="234"/>
        <v>#REF!</v>
      </c>
      <c r="AM244" s="71" t="e">
        <f t="shared" si="234"/>
        <v>#REF!</v>
      </c>
      <c r="AN244" s="71" t="e">
        <f t="shared" si="234"/>
        <v>#REF!</v>
      </c>
      <c r="AO244" s="71" t="e">
        <f t="shared" si="234"/>
        <v>#REF!</v>
      </c>
      <c r="AP244" s="71" t="e">
        <f t="shared" si="234"/>
        <v>#REF!</v>
      </c>
      <c r="AQ244" s="71" t="e">
        <f t="shared" si="234"/>
        <v>#REF!</v>
      </c>
      <c r="AR244" s="71" t="e">
        <f t="shared" si="234"/>
        <v>#REF!</v>
      </c>
      <c r="AS244" s="71" t="e">
        <f t="shared" si="234"/>
        <v>#REF!</v>
      </c>
      <c r="AT244" s="71" t="e">
        <f t="shared" si="234"/>
        <v>#REF!</v>
      </c>
      <c r="AU244" s="272" t="e">
        <f t="shared" si="234"/>
        <v>#REF!</v>
      </c>
      <c r="AV244" s="71" t="e">
        <f t="shared" si="234"/>
        <v>#REF!</v>
      </c>
      <c r="AW244" s="71" t="e">
        <f t="shared" si="234"/>
        <v>#REF!</v>
      </c>
      <c r="AX244" s="71" t="e">
        <f t="shared" si="234"/>
        <v>#REF!</v>
      </c>
      <c r="AY244" s="71" t="e">
        <f t="shared" si="234"/>
        <v>#REF!</v>
      </c>
      <c r="AZ244" s="71" t="e">
        <f t="shared" si="234"/>
        <v>#REF!</v>
      </c>
      <c r="BA244" s="71" t="e">
        <f t="shared" si="234"/>
        <v>#REF!</v>
      </c>
    </row>
    <row r="245" spans="1:53" ht="15.75" customHeight="1" x14ac:dyDescent="0.25">
      <c r="A245" s="78" t="s">
        <v>584</v>
      </c>
      <c r="B245" s="78" t="s">
        <v>605</v>
      </c>
      <c r="C245" s="79">
        <v>45476</v>
      </c>
      <c r="D245" s="69" t="s">
        <v>618</v>
      </c>
      <c r="E245" s="78" t="s">
        <v>619</v>
      </c>
      <c r="F245" s="71"/>
      <c r="G245" s="271"/>
      <c r="H245" s="71"/>
      <c r="I245" s="71"/>
      <c r="J245" s="71"/>
      <c r="K245" s="71"/>
      <c r="L245" s="71"/>
      <c r="M245" s="71"/>
      <c r="N245" s="71"/>
      <c r="O245" s="71"/>
      <c r="P245" s="71"/>
      <c r="Q245" s="71"/>
      <c r="R245" s="71"/>
      <c r="S245" s="71"/>
      <c r="T245" s="71"/>
      <c r="U245" s="71"/>
      <c r="V245" s="71"/>
      <c r="W245" s="71"/>
      <c r="X245" s="71"/>
      <c r="Y245" s="71"/>
      <c r="Z245" s="71"/>
      <c r="AA245" s="71">
        <f>'SA8000'!G248</f>
        <v>0</v>
      </c>
      <c r="AB245" s="71" t="e">
        <f t="shared" ref="AB245:BA245" si="235">#REF!</f>
        <v>#REF!</v>
      </c>
      <c r="AC245" s="71" t="e">
        <f t="shared" si="235"/>
        <v>#REF!</v>
      </c>
      <c r="AD245" s="71" t="e">
        <f t="shared" si="235"/>
        <v>#REF!</v>
      </c>
      <c r="AE245" s="71" t="e">
        <f t="shared" si="235"/>
        <v>#REF!</v>
      </c>
      <c r="AF245" s="71" t="e">
        <f t="shared" si="235"/>
        <v>#REF!</v>
      </c>
      <c r="AG245" s="71" t="e">
        <f t="shared" si="235"/>
        <v>#REF!</v>
      </c>
      <c r="AH245" s="71" t="e">
        <f t="shared" si="235"/>
        <v>#REF!</v>
      </c>
      <c r="AI245" s="71" t="e">
        <f t="shared" si="235"/>
        <v>#REF!</v>
      </c>
      <c r="AJ245" s="71" t="e">
        <f t="shared" si="235"/>
        <v>#REF!</v>
      </c>
      <c r="AK245" s="72" t="e">
        <f t="shared" si="235"/>
        <v>#REF!</v>
      </c>
      <c r="AL245" s="71" t="e">
        <f t="shared" si="235"/>
        <v>#REF!</v>
      </c>
      <c r="AM245" s="71" t="e">
        <f t="shared" si="235"/>
        <v>#REF!</v>
      </c>
      <c r="AN245" s="71" t="e">
        <f t="shared" si="235"/>
        <v>#REF!</v>
      </c>
      <c r="AO245" s="71" t="e">
        <f t="shared" si="235"/>
        <v>#REF!</v>
      </c>
      <c r="AP245" s="71" t="e">
        <f t="shared" si="235"/>
        <v>#REF!</v>
      </c>
      <c r="AQ245" s="71" t="e">
        <f t="shared" si="235"/>
        <v>#REF!</v>
      </c>
      <c r="AR245" s="71" t="e">
        <f t="shared" si="235"/>
        <v>#REF!</v>
      </c>
      <c r="AS245" s="71" t="e">
        <f t="shared" si="235"/>
        <v>#REF!</v>
      </c>
      <c r="AT245" s="71" t="e">
        <f t="shared" si="235"/>
        <v>#REF!</v>
      </c>
      <c r="AU245" s="272" t="e">
        <f t="shared" si="235"/>
        <v>#REF!</v>
      </c>
      <c r="AV245" s="71" t="e">
        <f t="shared" si="235"/>
        <v>#REF!</v>
      </c>
      <c r="AW245" s="71" t="e">
        <f t="shared" si="235"/>
        <v>#REF!</v>
      </c>
      <c r="AX245" s="71" t="e">
        <f t="shared" si="235"/>
        <v>#REF!</v>
      </c>
      <c r="AY245" s="71" t="e">
        <f t="shared" si="235"/>
        <v>#REF!</v>
      </c>
      <c r="AZ245" s="71" t="e">
        <f t="shared" si="235"/>
        <v>#REF!</v>
      </c>
      <c r="BA245" s="71" t="e">
        <f t="shared" si="235"/>
        <v>#REF!</v>
      </c>
    </row>
    <row r="246" spans="1:53" ht="15.75" customHeight="1" x14ac:dyDescent="0.25">
      <c r="A246" s="78" t="s">
        <v>584</v>
      </c>
      <c r="B246" s="78" t="s">
        <v>605</v>
      </c>
      <c r="C246" s="79">
        <v>45507</v>
      </c>
      <c r="D246" s="69" t="s">
        <v>620</v>
      </c>
      <c r="E246" s="78" t="s">
        <v>621</v>
      </c>
      <c r="F246" s="71"/>
      <c r="G246" s="271"/>
      <c r="H246" s="71"/>
      <c r="I246" s="71"/>
      <c r="J246" s="71"/>
      <c r="K246" s="71"/>
      <c r="L246" s="71"/>
      <c r="M246" s="71"/>
      <c r="N246" s="71"/>
      <c r="O246" s="71"/>
      <c r="P246" s="71"/>
      <c r="Q246" s="71"/>
      <c r="R246" s="71"/>
      <c r="S246" s="71"/>
      <c r="T246" s="71"/>
      <c r="U246" s="71"/>
      <c r="V246" s="71"/>
      <c r="W246" s="71"/>
      <c r="X246" s="71"/>
      <c r="Y246" s="71"/>
      <c r="Z246" s="71"/>
      <c r="AA246" s="71">
        <f>'SA8000'!G249</f>
        <v>0</v>
      </c>
      <c r="AB246" s="71" t="e">
        <f t="shared" ref="AB246:BA246" si="236">#REF!</f>
        <v>#REF!</v>
      </c>
      <c r="AC246" s="71" t="e">
        <f t="shared" si="236"/>
        <v>#REF!</v>
      </c>
      <c r="AD246" s="71" t="e">
        <f t="shared" si="236"/>
        <v>#REF!</v>
      </c>
      <c r="AE246" s="71" t="e">
        <f t="shared" si="236"/>
        <v>#REF!</v>
      </c>
      <c r="AF246" s="71" t="e">
        <f t="shared" si="236"/>
        <v>#REF!</v>
      </c>
      <c r="AG246" s="71" t="e">
        <f t="shared" si="236"/>
        <v>#REF!</v>
      </c>
      <c r="AH246" s="71" t="e">
        <f t="shared" si="236"/>
        <v>#REF!</v>
      </c>
      <c r="AI246" s="71" t="e">
        <f t="shared" si="236"/>
        <v>#REF!</v>
      </c>
      <c r="AJ246" s="71" t="e">
        <f t="shared" si="236"/>
        <v>#REF!</v>
      </c>
      <c r="AK246" s="72" t="e">
        <f t="shared" si="236"/>
        <v>#REF!</v>
      </c>
      <c r="AL246" s="71" t="e">
        <f t="shared" si="236"/>
        <v>#REF!</v>
      </c>
      <c r="AM246" s="71" t="e">
        <f t="shared" si="236"/>
        <v>#REF!</v>
      </c>
      <c r="AN246" s="71" t="e">
        <f t="shared" si="236"/>
        <v>#REF!</v>
      </c>
      <c r="AO246" s="71" t="e">
        <f t="shared" si="236"/>
        <v>#REF!</v>
      </c>
      <c r="AP246" s="71" t="e">
        <f t="shared" si="236"/>
        <v>#REF!</v>
      </c>
      <c r="AQ246" s="71" t="e">
        <f t="shared" si="236"/>
        <v>#REF!</v>
      </c>
      <c r="AR246" s="71" t="e">
        <f t="shared" si="236"/>
        <v>#REF!</v>
      </c>
      <c r="AS246" s="71" t="e">
        <f t="shared" si="236"/>
        <v>#REF!</v>
      </c>
      <c r="AT246" s="71" t="e">
        <f t="shared" si="236"/>
        <v>#REF!</v>
      </c>
      <c r="AU246" s="272" t="e">
        <f t="shared" si="236"/>
        <v>#REF!</v>
      </c>
      <c r="AV246" s="71" t="e">
        <f t="shared" si="236"/>
        <v>#REF!</v>
      </c>
      <c r="AW246" s="71" t="e">
        <f t="shared" si="236"/>
        <v>#REF!</v>
      </c>
      <c r="AX246" s="71" t="e">
        <f t="shared" si="236"/>
        <v>#REF!</v>
      </c>
      <c r="AY246" s="71" t="e">
        <f t="shared" si="236"/>
        <v>#REF!</v>
      </c>
      <c r="AZ246" s="71" t="e">
        <f t="shared" si="236"/>
        <v>#REF!</v>
      </c>
      <c r="BA246" s="71" t="e">
        <f t="shared" si="236"/>
        <v>#REF!</v>
      </c>
    </row>
    <row r="247" spans="1:53" ht="15.75" customHeight="1" x14ac:dyDescent="0.25">
      <c r="A247" s="78" t="s">
        <v>584</v>
      </c>
      <c r="B247" s="78" t="s">
        <v>605</v>
      </c>
      <c r="C247" s="79">
        <v>45538</v>
      </c>
      <c r="D247" s="69" t="s">
        <v>622</v>
      </c>
      <c r="E247" s="78" t="s">
        <v>623</v>
      </c>
      <c r="F247" s="71"/>
      <c r="G247" s="271"/>
      <c r="H247" s="71"/>
      <c r="I247" s="71"/>
      <c r="J247" s="71"/>
      <c r="K247" s="71"/>
      <c r="L247" s="71"/>
      <c r="M247" s="71"/>
      <c r="N247" s="71"/>
      <c r="O247" s="71"/>
      <c r="P247" s="71"/>
      <c r="Q247" s="71"/>
      <c r="R247" s="71"/>
      <c r="S247" s="71"/>
      <c r="T247" s="71"/>
      <c r="U247" s="71"/>
      <c r="V247" s="71"/>
      <c r="W247" s="71"/>
      <c r="X247" s="71"/>
      <c r="Y247" s="71"/>
      <c r="Z247" s="71"/>
      <c r="AA247" s="71">
        <f>'SA8000'!G250</f>
        <v>0</v>
      </c>
      <c r="AB247" s="71" t="e">
        <f t="shared" ref="AB247:BA247" si="237">#REF!</f>
        <v>#REF!</v>
      </c>
      <c r="AC247" s="71" t="e">
        <f t="shared" si="237"/>
        <v>#REF!</v>
      </c>
      <c r="AD247" s="71" t="e">
        <f t="shared" si="237"/>
        <v>#REF!</v>
      </c>
      <c r="AE247" s="71" t="e">
        <f t="shared" si="237"/>
        <v>#REF!</v>
      </c>
      <c r="AF247" s="71" t="e">
        <f t="shared" si="237"/>
        <v>#REF!</v>
      </c>
      <c r="AG247" s="71" t="e">
        <f t="shared" si="237"/>
        <v>#REF!</v>
      </c>
      <c r="AH247" s="71" t="e">
        <f t="shared" si="237"/>
        <v>#REF!</v>
      </c>
      <c r="AI247" s="71" t="e">
        <f t="shared" si="237"/>
        <v>#REF!</v>
      </c>
      <c r="AJ247" s="71" t="e">
        <f t="shared" si="237"/>
        <v>#REF!</v>
      </c>
      <c r="AK247" s="72" t="e">
        <f t="shared" si="237"/>
        <v>#REF!</v>
      </c>
      <c r="AL247" s="71" t="e">
        <f t="shared" si="237"/>
        <v>#REF!</v>
      </c>
      <c r="AM247" s="71" t="e">
        <f t="shared" si="237"/>
        <v>#REF!</v>
      </c>
      <c r="AN247" s="71" t="e">
        <f t="shared" si="237"/>
        <v>#REF!</v>
      </c>
      <c r="AO247" s="71" t="e">
        <f t="shared" si="237"/>
        <v>#REF!</v>
      </c>
      <c r="AP247" s="71" t="e">
        <f t="shared" si="237"/>
        <v>#REF!</v>
      </c>
      <c r="AQ247" s="71" t="e">
        <f t="shared" si="237"/>
        <v>#REF!</v>
      </c>
      <c r="AR247" s="71" t="e">
        <f t="shared" si="237"/>
        <v>#REF!</v>
      </c>
      <c r="AS247" s="71" t="e">
        <f t="shared" si="237"/>
        <v>#REF!</v>
      </c>
      <c r="AT247" s="71" t="e">
        <f t="shared" si="237"/>
        <v>#REF!</v>
      </c>
      <c r="AU247" s="272" t="e">
        <f t="shared" si="237"/>
        <v>#REF!</v>
      </c>
      <c r="AV247" s="71" t="e">
        <f t="shared" si="237"/>
        <v>#REF!</v>
      </c>
      <c r="AW247" s="71" t="e">
        <f t="shared" si="237"/>
        <v>#REF!</v>
      </c>
      <c r="AX247" s="71" t="e">
        <f t="shared" si="237"/>
        <v>#REF!</v>
      </c>
      <c r="AY247" s="71" t="e">
        <f t="shared" si="237"/>
        <v>#REF!</v>
      </c>
      <c r="AZ247" s="71" t="e">
        <f t="shared" si="237"/>
        <v>#REF!</v>
      </c>
      <c r="BA247" s="71" t="e">
        <f t="shared" si="237"/>
        <v>#REF!</v>
      </c>
    </row>
    <row r="248" spans="1:53" ht="15.75" customHeight="1" x14ac:dyDescent="0.25">
      <c r="A248" s="78" t="s">
        <v>584</v>
      </c>
      <c r="B248" s="78" t="s">
        <v>605</v>
      </c>
      <c r="C248" s="79">
        <v>45568</v>
      </c>
      <c r="D248" s="69" t="s">
        <v>624</v>
      </c>
      <c r="E248" s="78" t="s">
        <v>625</v>
      </c>
      <c r="F248" s="71"/>
      <c r="G248" s="271"/>
      <c r="H248" s="71"/>
      <c r="I248" s="71"/>
      <c r="J248" s="71"/>
      <c r="K248" s="71"/>
      <c r="L248" s="71"/>
      <c r="M248" s="71"/>
      <c r="N248" s="71"/>
      <c r="O248" s="71"/>
      <c r="P248" s="71"/>
      <c r="Q248" s="71"/>
      <c r="R248" s="71"/>
      <c r="S248" s="71"/>
      <c r="T248" s="71"/>
      <c r="U248" s="71"/>
      <c r="V248" s="71"/>
      <c r="W248" s="71"/>
      <c r="X248" s="71"/>
      <c r="Y248" s="71"/>
      <c r="Z248" s="71"/>
      <c r="AA248" s="71">
        <f>'SA8000'!G251</f>
        <v>0</v>
      </c>
      <c r="AB248" s="71" t="e">
        <f t="shared" ref="AB248:BA248" si="238">#REF!</f>
        <v>#REF!</v>
      </c>
      <c r="AC248" s="71" t="e">
        <f t="shared" si="238"/>
        <v>#REF!</v>
      </c>
      <c r="AD248" s="71" t="e">
        <f t="shared" si="238"/>
        <v>#REF!</v>
      </c>
      <c r="AE248" s="71" t="e">
        <f t="shared" si="238"/>
        <v>#REF!</v>
      </c>
      <c r="AF248" s="71" t="e">
        <f t="shared" si="238"/>
        <v>#REF!</v>
      </c>
      <c r="AG248" s="71" t="e">
        <f t="shared" si="238"/>
        <v>#REF!</v>
      </c>
      <c r="AH248" s="71" t="e">
        <f t="shared" si="238"/>
        <v>#REF!</v>
      </c>
      <c r="AI248" s="71" t="e">
        <f t="shared" si="238"/>
        <v>#REF!</v>
      </c>
      <c r="AJ248" s="71" t="e">
        <f t="shared" si="238"/>
        <v>#REF!</v>
      </c>
      <c r="AK248" s="72" t="e">
        <f t="shared" si="238"/>
        <v>#REF!</v>
      </c>
      <c r="AL248" s="71" t="e">
        <f t="shared" si="238"/>
        <v>#REF!</v>
      </c>
      <c r="AM248" s="71" t="e">
        <f t="shared" si="238"/>
        <v>#REF!</v>
      </c>
      <c r="AN248" s="71" t="e">
        <f t="shared" si="238"/>
        <v>#REF!</v>
      </c>
      <c r="AO248" s="71" t="e">
        <f t="shared" si="238"/>
        <v>#REF!</v>
      </c>
      <c r="AP248" s="71" t="e">
        <f t="shared" si="238"/>
        <v>#REF!</v>
      </c>
      <c r="AQ248" s="71" t="e">
        <f t="shared" si="238"/>
        <v>#REF!</v>
      </c>
      <c r="AR248" s="71" t="e">
        <f t="shared" si="238"/>
        <v>#REF!</v>
      </c>
      <c r="AS248" s="71" t="e">
        <f t="shared" si="238"/>
        <v>#REF!</v>
      </c>
      <c r="AT248" s="71" t="e">
        <f t="shared" si="238"/>
        <v>#REF!</v>
      </c>
      <c r="AU248" s="272" t="e">
        <f t="shared" si="238"/>
        <v>#REF!</v>
      </c>
      <c r="AV248" s="71" t="e">
        <f t="shared" si="238"/>
        <v>#REF!</v>
      </c>
      <c r="AW248" s="71" t="e">
        <f t="shared" si="238"/>
        <v>#REF!</v>
      </c>
      <c r="AX248" s="71" t="e">
        <f t="shared" si="238"/>
        <v>#REF!</v>
      </c>
      <c r="AY248" s="71" t="e">
        <f t="shared" si="238"/>
        <v>#REF!</v>
      </c>
      <c r="AZ248" s="71" t="e">
        <f t="shared" si="238"/>
        <v>#REF!</v>
      </c>
      <c r="BA248" s="71" t="e">
        <f t="shared" si="238"/>
        <v>#REF!</v>
      </c>
    </row>
    <row r="249" spans="1:53" ht="15.75" customHeight="1" x14ac:dyDescent="0.25">
      <c r="A249" s="78" t="s">
        <v>584</v>
      </c>
      <c r="B249" s="78" t="s">
        <v>626</v>
      </c>
      <c r="C249" s="79">
        <v>45295</v>
      </c>
      <c r="D249" s="69" t="s">
        <v>627</v>
      </c>
      <c r="E249" s="78" t="s">
        <v>628</v>
      </c>
      <c r="F249" s="71"/>
      <c r="G249" s="271"/>
      <c r="H249" s="71"/>
      <c r="I249" s="71"/>
      <c r="J249" s="71"/>
      <c r="K249" s="71"/>
      <c r="L249" s="71"/>
      <c r="M249" s="71"/>
      <c r="N249" s="71"/>
      <c r="O249" s="71"/>
      <c r="P249" s="71"/>
      <c r="Q249" s="71"/>
      <c r="R249" s="71"/>
      <c r="S249" s="71"/>
      <c r="T249" s="71"/>
      <c r="U249" s="71"/>
      <c r="V249" s="71"/>
      <c r="W249" s="71"/>
      <c r="X249" s="71"/>
      <c r="Y249" s="71"/>
      <c r="Z249" s="71"/>
      <c r="AA249" s="71">
        <f>'SA8000'!G252</f>
        <v>0</v>
      </c>
      <c r="AB249" s="71" t="e">
        <f t="shared" ref="AB249:BA249" si="239">#REF!</f>
        <v>#REF!</v>
      </c>
      <c r="AC249" s="71" t="e">
        <f t="shared" si="239"/>
        <v>#REF!</v>
      </c>
      <c r="AD249" s="71" t="e">
        <f t="shared" si="239"/>
        <v>#REF!</v>
      </c>
      <c r="AE249" s="71" t="e">
        <f t="shared" si="239"/>
        <v>#REF!</v>
      </c>
      <c r="AF249" s="71" t="e">
        <f t="shared" si="239"/>
        <v>#REF!</v>
      </c>
      <c r="AG249" s="71" t="e">
        <f t="shared" si="239"/>
        <v>#REF!</v>
      </c>
      <c r="AH249" s="71" t="e">
        <f t="shared" si="239"/>
        <v>#REF!</v>
      </c>
      <c r="AI249" s="71" t="e">
        <f t="shared" si="239"/>
        <v>#REF!</v>
      </c>
      <c r="AJ249" s="71" t="e">
        <f t="shared" si="239"/>
        <v>#REF!</v>
      </c>
      <c r="AK249" s="72" t="e">
        <f t="shared" si="239"/>
        <v>#REF!</v>
      </c>
      <c r="AL249" s="71" t="e">
        <f t="shared" si="239"/>
        <v>#REF!</v>
      </c>
      <c r="AM249" s="71" t="e">
        <f t="shared" si="239"/>
        <v>#REF!</v>
      </c>
      <c r="AN249" s="71" t="e">
        <f t="shared" si="239"/>
        <v>#REF!</v>
      </c>
      <c r="AO249" s="71" t="e">
        <f t="shared" si="239"/>
        <v>#REF!</v>
      </c>
      <c r="AP249" s="71" t="e">
        <f t="shared" si="239"/>
        <v>#REF!</v>
      </c>
      <c r="AQ249" s="71" t="e">
        <f t="shared" si="239"/>
        <v>#REF!</v>
      </c>
      <c r="AR249" s="71" t="e">
        <f t="shared" si="239"/>
        <v>#REF!</v>
      </c>
      <c r="AS249" s="71" t="e">
        <f t="shared" si="239"/>
        <v>#REF!</v>
      </c>
      <c r="AT249" s="71" t="e">
        <f t="shared" si="239"/>
        <v>#REF!</v>
      </c>
      <c r="AU249" s="272" t="e">
        <f t="shared" si="239"/>
        <v>#REF!</v>
      </c>
      <c r="AV249" s="71" t="e">
        <f t="shared" si="239"/>
        <v>#REF!</v>
      </c>
      <c r="AW249" s="71" t="e">
        <f t="shared" si="239"/>
        <v>#REF!</v>
      </c>
      <c r="AX249" s="71" t="e">
        <f t="shared" si="239"/>
        <v>#REF!</v>
      </c>
      <c r="AY249" s="71" t="e">
        <f t="shared" si="239"/>
        <v>#REF!</v>
      </c>
      <c r="AZ249" s="71" t="e">
        <f t="shared" si="239"/>
        <v>#REF!</v>
      </c>
      <c r="BA249" s="71" t="e">
        <f t="shared" si="239"/>
        <v>#REF!</v>
      </c>
    </row>
    <row r="250" spans="1:53" ht="15.75" customHeight="1" x14ac:dyDescent="0.25">
      <c r="A250" s="78" t="s">
        <v>584</v>
      </c>
      <c r="B250" s="78" t="s">
        <v>626</v>
      </c>
      <c r="C250" s="79">
        <v>45326</v>
      </c>
      <c r="D250" s="69" t="s">
        <v>629</v>
      </c>
      <c r="E250" s="78" t="s">
        <v>630</v>
      </c>
      <c r="F250" s="71"/>
      <c r="G250" s="271"/>
      <c r="H250" s="71"/>
      <c r="I250" s="71"/>
      <c r="J250" s="71"/>
      <c r="K250" s="71"/>
      <c r="L250" s="71"/>
      <c r="M250" s="71"/>
      <c r="N250" s="71"/>
      <c r="O250" s="71"/>
      <c r="P250" s="71"/>
      <c r="Q250" s="71"/>
      <c r="R250" s="71"/>
      <c r="S250" s="71"/>
      <c r="T250" s="71"/>
      <c r="U250" s="71"/>
      <c r="V250" s="71"/>
      <c r="W250" s="71"/>
      <c r="X250" s="71"/>
      <c r="Y250" s="71"/>
      <c r="Z250" s="71"/>
      <c r="AA250" s="71">
        <f>'SA8000'!G253</f>
        <v>0</v>
      </c>
      <c r="AB250" s="71" t="e">
        <f t="shared" ref="AB250:BA250" si="240">#REF!</f>
        <v>#REF!</v>
      </c>
      <c r="AC250" s="71" t="e">
        <f t="shared" si="240"/>
        <v>#REF!</v>
      </c>
      <c r="AD250" s="71" t="e">
        <f t="shared" si="240"/>
        <v>#REF!</v>
      </c>
      <c r="AE250" s="71" t="e">
        <f t="shared" si="240"/>
        <v>#REF!</v>
      </c>
      <c r="AF250" s="71" t="e">
        <f t="shared" si="240"/>
        <v>#REF!</v>
      </c>
      <c r="AG250" s="71" t="e">
        <f t="shared" si="240"/>
        <v>#REF!</v>
      </c>
      <c r="AH250" s="71" t="e">
        <f t="shared" si="240"/>
        <v>#REF!</v>
      </c>
      <c r="AI250" s="71" t="e">
        <f t="shared" si="240"/>
        <v>#REF!</v>
      </c>
      <c r="AJ250" s="71" t="e">
        <f t="shared" si="240"/>
        <v>#REF!</v>
      </c>
      <c r="AK250" s="72" t="e">
        <f t="shared" si="240"/>
        <v>#REF!</v>
      </c>
      <c r="AL250" s="71" t="e">
        <f t="shared" si="240"/>
        <v>#REF!</v>
      </c>
      <c r="AM250" s="71" t="e">
        <f t="shared" si="240"/>
        <v>#REF!</v>
      </c>
      <c r="AN250" s="71" t="e">
        <f t="shared" si="240"/>
        <v>#REF!</v>
      </c>
      <c r="AO250" s="71" t="e">
        <f t="shared" si="240"/>
        <v>#REF!</v>
      </c>
      <c r="AP250" s="71" t="e">
        <f t="shared" si="240"/>
        <v>#REF!</v>
      </c>
      <c r="AQ250" s="71" t="e">
        <f t="shared" si="240"/>
        <v>#REF!</v>
      </c>
      <c r="AR250" s="71" t="e">
        <f t="shared" si="240"/>
        <v>#REF!</v>
      </c>
      <c r="AS250" s="71" t="e">
        <f t="shared" si="240"/>
        <v>#REF!</v>
      </c>
      <c r="AT250" s="71" t="e">
        <f t="shared" si="240"/>
        <v>#REF!</v>
      </c>
      <c r="AU250" s="272" t="e">
        <f t="shared" si="240"/>
        <v>#REF!</v>
      </c>
      <c r="AV250" s="71" t="e">
        <f t="shared" si="240"/>
        <v>#REF!</v>
      </c>
      <c r="AW250" s="71" t="e">
        <f t="shared" si="240"/>
        <v>#REF!</v>
      </c>
      <c r="AX250" s="71" t="e">
        <f t="shared" si="240"/>
        <v>#REF!</v>
      </c>
      <c r="AY250" s="71" t="e">
        <f t="shared" si="240"/>
        <v>#REF!</v>
      </c>
      <c r="AZ250" s="71" t="e">
        <f t="shared" si="240"/>
        <v>#REF!</v>
      </c>
      <c r="BA250" s="71" t="e">
        <f t="shared" si="240"/>
        <v>#REF!</v>
      </c>
    </row>
    <row r="251" spans="1:53" ht="15.75" customHeight="1" x14ac:dyDescent="0.25">
      <c r="A251" s="78" t="s">
        <v>584</v>
      </c>
      <c r="B251" s="78" t="s">
        <v>626</v>
      </c>
      <c r="C251" s="79">
        <v>45355</v>
      </c>
      <c r="D251" s="69" t="s">
        <v>631</v>
      </c>
      <c r="E251" s="78" t="s">
        <v>632</v>
      </c>
      <c r="F251" s="71"/>
      <c r="G251" s="271"/>
      <c r="H251" s="71"/>
      <c r="I251" s="71"/>
      <c r="J251" s="71"/>
      <c r="K251" s="71"/>
      <c r="L251" s="71"/>
      <c r="M251" s="71"/>
      <c r="N251" s="71"/>
      <c r="O251" s="71"/>
      <c r="P251" s="71"/>
      <c r="Q251" s="71"/>
      <c r="R251" s="71"/>
      <c r="S251" s="71"/>
      <c r="T251" s="71"/>
      <c r="U251" s="71"/>
      <c r="V251" s="71"/>
      <c r="W251" s="71"/>
      <c r="X251" s="71"/>
      <c r="Y251" s="71"/>
      <c r="Z251" s="71"/>
      <c r="AA251" s="71">
        <f>'SA8000'!G254</f>
        <v>0</v>
      </c>
      <c r="AB251" s="71" t="e">
        <f t="shared" ref="AB251:BA251" si="241">#REF!</f>
        <v>#REF!</v>
      </c>
      <c r="AC251" s="71" t="e">
        <f t="shared" si="241"/>
        <v>#REF!</v>
      </c>
      <c r="AD251" s="71" t="e">
        <f t="shared" si="241"/>
        <v>#REF!</v>
      </c>
      <c r="AE251" s="71" t="e">
        <f t="shared" si="241"/>
        <v>#REF!</v>
      </c>
      <c r="AF251" s="71" t="e">
        <f t="shared" si="241"/>
        <v>#REF!</v>
      </c>
      <c r="AG251" s="71" t="e">
        <f t="shared" si="241"/>
        <v>#REF!</v>
      </c>
      <c r="AH251" s="71" t="e">
        <f t="shared" si="241"/>
        <v>#REF!</v>
      </c>
      <c r="AI251" s="71" t="e">
        <f t="shared" si="241"/>
        <v>#REF!</v>
      </c>
      <c r="AJ251" s="71" t="e">
        <f t="shared" si="241"/>
        <v>#REF!</v>
      </c>
      <c r="AK251" s="72" t="e">
        <f t="shared" si="241"/>
        <v>#REF!</v>
      </c>
      <c r="AL251" s="71" t="e">
        <f t="shared" si="241"/>
        <v>#REF!</v>
      </c>
      <c r="AM251" s="71" t="e">
        <f t="shared" si="241"/>
        <v>#REF!</v>
      </c>
      <c r="AN251" s="71" t="e">
        <f t="shared" si="241"/>
        <v>#REF!</v>
      </c>
      <c r="AO251" s="71" t="e">
        <f t="shared" si="241"/>
        <v>#REF!</v>
      </c>
      <c r="AP251" s="71" t="e">
        <f t="shared" si="241"/>
        <v>#REF!</v>
      </c>
      <c r="AQ251" s="71" t="e">
        <f t="shared" si="241"/>
        <v>#REF!</v>
      </c>
      <c r="AR251" s="71" t="e">
        <f t="shared" si="241"/>
        <v>#REF!</v>
      </c>
      <c r="AS251" s="71" t="e">
        <f t="shared" si="241"/>
        <v>#REF!</v>
      </c>
      <c r="AT251" s="71" t="e">
        <f t="shared" si="241"/>
        <v>#REF!</v>
      </c>
      <c r="AU251" s="272" t="e">
        <f t="shared" si="241"/>
        <v>#REF!</v>
      </c>
      <c r="AV251" s="71" t="e">
        <f t="shared" si="241"/>
        <v>#REF!</v>
      </c>
      <c r="AW251" s="71" t="e">
        <f t="shared" si="241"/>
        <v>#REF!</v>
      </c>
      <c r="AX251" s="71" t="e">
        <f t="shared" si="241"/>
        <v>#REF!</v>
      </c>
      <c r="AY251" s="71" t="e">
        <f t="shared" si="241"/>
        <v>#REF!</v>
      </c>
      <c r="AZ251" s="71" t="e">
        <f t="shared" si="241"/>
        <v>#REF!</v>
      </c>
      <c r="BA251" s="71" t="e">
        <f t="shared" si="241"/>
        <v>#REF!</v>
      </c>
    </row>
    <row r="252" spans="1:53" ht="15.75" customHeight="1" x14ac:dyDescent="0.25">
      <c r="A252" s="78" t="s">
        <v>584</v>
      </c>
      <c r="B252" s="78" t="s">
        <v>626</v>
      </c>
      <c r="C252" s="80">
        <v>45386</v>
      </c>
      <c r="D252" s="69" t="s">
        <v>633</v>
      </c>
      <c r="E252" s="78" t="s">
        <v>634</v>
      </c>
      <c r="F252" s="71"/>
      <c r="G252" s="271"/>
      <c r="H252" s="71"/>
      <c r="I252" s="71"/>
      <c r="J252" s="71"/>
      <c r="K252" s="71"/>
      <c r="L252" s="71"/>
      <c r="M252" s="71"/>
      <c r="N252" s="71"/>
      <c r="O252" s="71"/>
      <c r="P252" s="71"/>
      <c r="Q252" s="71"/>
      <c r="R252" s="71"/>
      <c r="S252" s="71"/>
      <c r="T252" s="71"/>
      <c r="U252" s="71"/>
      <c r="V252" s="71"/>
      <c r="W252" s="71"/>
      <c r="X252" s="71"/>
      <c r="Y252" s="71"/>
      <c r="Z252" s="71"/>
      <c r="AA252" s="71">
        <f>'SA8000'!G255</f>
        <v>0</v>
      </c>
      <c r="AB252" s="71" t="e">
        <f t="shared" ref="AB252:BA252" si="242">#REF!</f>
        <v>#REF!</v>
      </c>
      <c r="AC252" s="71" t="e">
        <f t="shared" si="242"/>
        <v>#REF!</v>
      </c>
      <c r="AD252" s="71" t="e">
        <f t="shared" si="242"/>
        <v>#REF!</v>
      </c>
      <c r="AE252" s="71" t="e">
        <f t="shared" si="242"/>
        <v>#REF!</v>
      </c>
      <c r="AF252" s="71" t="e">
        <f t="shared" si="242"/>
        <v>#REF!</v>
      </c>
      <c r="AG252" s="71" t="e">
        <f t="shared" si="242"/>
        <v>#REF!</v>
      </c>
      <c r="AH252" s="71" t="e">
        <f t="shared" si="242"/>
        <v>#REF!</v>
      </c>
      <c r="AI252" s="71" t="e">
        <f t="shared" si="242"/>
        <v>#REF!</v>
      </c>
      <c r="AJ252" s="71" t="e">
        <f t="shared" si="242"/>
        <v>#REF!</v>
      </c>
      <c r="AK252" s="72" t="e">
        <f t="shared" si="242"/>
        <v>#REF!</v>
      </c>
      <c r="AL252" s="71" t="e">
        <f t="shared" si="242"/>
        <v>#REF!</v>
      </c>
      <c r="AM252" s="71" t="e">
        <f t="shared" si="242"/>
        <v>#REF!</v>
      </c>
      <c r="AN252" s="71" t="e">
        <f t="shared" si="242"/>
        <v>#REF!</v>
      </c>
      <c r="AO252" s="71" t="e">
        <f t="shared" si="242"/>
        <v>#REF!</v>
      </c>
      <c r="AP252" s="71" t="e">
        <f t="shared" si="242"/>
        <v>#REF!</v>
      </c>
      <c r="AQ252" s="71" t="e">
        <f t="shared" si="242"/>
        <v>#REF!</v>
      </c>
      <c r="AR252" s="71" t="e">
        <f t="shared" si="242"/>
        <v>#REF!</v>
      </c>
      <c r="AS252" s="71" t="e">
        <f t="shared" si="242"/>
        <v>#REF!</v>
      </c>
      <c r="AT252" s="71" t="e">
        <f t="shared" si="242"/>
        <v>#REF!</v>
      </c>
      <c r="AU252" s="272" t="e">
        <f t="shared" si="242"/>
        <v>#REF!</v>
      </c>
      <c r="AV252" s="71" t="e">
        <f t="shared" si="242"/>
        <v>#REF!</v>
      </c>
      <c r="AW252" s="71" t="e">
        <f t="shared" si="242"/>
        <v>#REF!</v>
      </c>
      <c r="AX252" s="71" t="e">
        <f t="shared" si="242"/>
        <v>#REF!</v>
      </c>
      <c r="AY252" s="71" t="e">
        <f t="shared" si="242"/>
        <v>#REF!</v>
      </c>
      <c r="AZ252" s="71" t="e">
        <f t="shared" si="242"/>
        <v>#REF!</v>
      </c>
      <c r="BA252" s="71" t="e">
        <f t="shared" si="242"/>
        <v>#REF!</v>
      </c>
    </row>
    <row r="253" spans="1:53" ht="15.75" customHeight="1" x14ac:dyDescent="0.25">
      <c r="A253" s="78" t="s">
        <v>584</v>
      </c>
      <c r="B253" s="78" t="s">
        <v>626</v>
      </c>
      <c r="C253" s="79">
        <v>45416</v>
      </c>
      <c r="D253" s="69" t="s">
        <v>635</v>
      </c>
      <c r="E253" s="78" t="s">
        <v>636</v>
      </c>
      <c r="F253" s="71"/>
      <c r="G253" s="271"/>
      <c r="H253" s="71"/>
      <c r="I253" s="71"/>
      <c r="J253" s="71"/>
      <c r="K253" s="71"/>
      <c r="L253" s="71"/>
      <c r="M253" s="71"/>
      <c r="N253" s="71"/>
      <c r="O253" s="71"/>
      <c r="P253" s="71"/>
      <c r="Q253" s="71"/>
      <c r="R253" s="71"/>
      <c r="S253" s="71"/>
      <c r="T253" s="71"/>
      <c r="U253" s="71"/>
      <c r="V253" s="71"/>
      <c r="W253" s="71"/>
      <c r="X253" s="71"/>
      <c r="Y253" s="71"/>
      <c r="Z253" s="71"/>
      <c r="AA253" s="71">
        <f>'SA8000'!G256</f>
        <v>0</v>
      </c>
      <c r="AB253" s="71" t="e">
        <f t="shared" ref="AB253:BA253" si="243">#REF!</f>
        <v>#REF!</v>
      </c>
      <c r="AC253" s="71" t="e">
        <f t="shared" si="243"/>
        <v>#REF!</v>
      </c>
      <c r="AD253" s="71" t="e">
        <f t="shared" si="243"/>
        <v>#REF!</v>
      </c>
      <c r="AE253" s="71" t="e">
        <f t="shared" si="243"/>
        <v>#REF!</v>
      </c>
      <c r="AF253" s="71" t="e">
        <f t="shared" si="243"/>
        <v>#REF!</v>
      </c>
      <c r="AG253" s="71" t="e">
        <f t="shared" si="243"/>
        <v>#REF!</v>
      </c>
      <c r="AH253" s="71" t="e">
        <f t="shared" si="243"/>
        <v>#REF!</v>
      </c>
      <c r="AI253" s="71" t="e">
        <f t="shared" si="243"/>
        <v>#REF!</v>
      </c>
      <c r="AJ253" s="71" t="e">
        <f t="shared" si="243"/>
        <v>#REF!</v>
      </c>
      <c r="AK253" s="72" t="e">
        <f t="shared" si="243"/>
        <v>#REF!</v>
      </c>
      <c r="AL253" s="71" t="e">
        <f t="shared" si="243"/>
        <v>#REF!</v>
      </c>
      <c r="AM253" s="71" t="e">
        <f t="shared" si="243"/>
        <v>#REF!</v>
      </c>
      <c r="AN253" s="71" t="e">
        <f t="shared" si="243"/>
        <v>#REF!</v>
      </c>
      <c r="AO253" s="71" t="e">
        <f t="shared" si="243"/>
        <v>#REF!</v>
      </c>
      <c r="AP253" s="71" t="e">
        <f t="shared" si="243"/>
        <v>#REF!</v>
      </c>
      <c r="AQ253" s="71" t="e">
        <f t="shared" si="243"/>
        <v>#REF!</v>
      </c>
      <c r="AR253" s="71" t="e">
        <f t="shared" si="243"/>
        <v>#REF!</v>
      </c>
      <c r="AS253" s="71" t="e">
        <f t="shared" si="243"/>
        <v>#REF!</v>
      </c>
      <c r="AT253" s="71" t="e">
        <f t="shared" si="243"/>
        <v>#REF!</v>
      </c>
      <c r="AU253" s="272" t="e">
        <f t="shared" si="243"/>
        <v>#REF!</v>
      </c>
      <c r="AV253" s="71" t="e">
        <f t="shared" si="243"/>
        <v>#REF!</v>
      </c>
      <c r="AW253" s="71" t="e">
        <f t="shared" si="243"/>
        <v>#REF!</v>
      </c>
      <c r="AX253" s="71" t="e">
        <f t="shared" si="243"/>
        <v>#REF!</v>
      </c>
      <c r="AY253" s="71" t="e">
        <f t="shared" si="243"/>
        <v>#REF!</v>
      </c>
      <c r="AZ253" s="71" t="e">
        <f t="shared" si="243"/>
        <v>#REF!</v>
      </c>
      <c r="BA253" s="71" t="e">
        <f t="shared" si="243"/>
        <v>#REF!</v>
      </c>
    </row>
    <row r="254" spans="1:53" ht="15.75" customHeight="1" x14ac:dyDescent="0.25">
      <c r="A254" s="78" t="s">
        <v>584</v>
      </c>
      <c r="B254" s="78" t="s">
        <v>626</v>
      </c>
      <c r="C254" s="79">
        <v>45447</v>
      </c>
      <c r="D254" s="69" t="s">
        <v>637</v>
      </c>
      <c r="E254" s="78" t="s">
        <v>638</v>
      </c>
      <c r="F254" s="71"/>
      <c r="G254" s="271"/>
      <c r="H254" s="71"/>
      <c r="I254" s="71"/>
      <c r="J254" s="71"/>
      <c r="K254" s="71"/>
      <c r="L254" s="71"/>
      <c r="M254" s="71"/>
      <c r="N254" s="71"/>
      <c r="O254" s="71"/>
      <c r="P254" s="71"/>
      <c r="Q254" s="71"/>
      <c r="R254" s="71"/>
      <c r="S254" s="71"/>
      <c r="T254" s="71"/>
      <c r="U254" s="71"/>
      <c r="V254" s="71"/>
      <c r="W254" s="71"/>
      <c r="X254" s="71"/>
      <c r="Y254" s="71"/>
      <c r="Z254" s="71"/>
      <c r="AA254" s="71">
        <f>'SA8000'!G257</f>
        <v>0</v>
      </c>
      <c r="AB254" s="71" t="e">
        <f t="shared" ref="AB254:BA254" si="244">#REF!</f>
        <v>#REF!</v>
      </c>
      <c r="AC254" s="71" t="e">
        <f t="shared" si="244"/>
        <v>#REF!</v>
      </c>
      <c r="AD254" s="71" t="e">
        <f t="shared" si="244"/>
        <v>#REF!</v>
      </c>
      <c r="AE254" s="71" t="e">
        <f t="shared" si="244"/>
        <v>#REF!</v>
      </c>
      <c r="AF254" s="71" t="e">
        <f t="shared" si="244"/>
        <v>#REF!</v>
      </c>
      <c r="AG254" s="71" t="e">
        <f t="shared" si="244"/>
        <v>#REF!</v>
      </c>
      <c r="AH254" s="71" t="e">
        <f t="shared" si="244"/>
        <v>#REF!</v>
      </c>
      <c r="AI254" s="71" t="e">
        <f t="shared" si="244"/>
        <v>#REF!</v>
      </c>
      <c r="AJ254" s="71" t="e">
        <f t="shared" si="244"/>
        <v>#REF!</v>
      </c>
      <c r="AK254" s="72" t="e">
        <f t="shared" si="244"/>
        <v>#REF!</v>
      </c>
      <c r="AL254" s="71" t="e">
        <f t="shared" si="244"/>
        <v>#REF!</v>
      </c>
      <c r="AM254" s="71" t="e">
        <f t="shared" si="244"/>
        <v>#REF!</v>
      </c>
      <c r="AN254" s="71" t="e">
        <f t="shared" si="244"/>
        <v>#REF!</v>
      </c>
      <c r="AO254" s="71" t="e">
        <f t="shared" si="244"/>
        <v>#REF!</v>
      </c>
      <c r="AP254" s="71" t="e">
        <f t="shared" si="244"/>
        <v>#REF!</v>
      </c>
      <c r="AQ254" s="71" t="e">
        <f t="shared" si="244"/>
        <v>#REF!</v>
      </c>
      <c r="AR254" s="71" t="e">
        <f t="shared" si="244"/>
        <v>#REF!</v>
      </c>
      <c r="AS254" s="71" t="e">
        <f t="shared" si="244"/>
        <v>#REF!</v>
      </c>
      <c r="AT254" s="71" t="e">
        <f t="shared" si="244"/>
        <v>#REF!</v>
      </c>
      <c r="AU254" s="272" t="e">
        <f t="shared" si="244"/>
        <v>#REF!</v>
      </c>
      <c r="AV254" s="71" t="e">
        <f t="shared" si="244"/>
        <v>#REF!</v>
      </c>
      <c r="AW254" s="71" t="e">
        <f t="shared" si="244"/>
        <v>#REF!</v>
      </c>
      <c r="AX254" s="71" t="e">
        <f t="shared" si="244"/>
        <v>#REF!</v>
      </c>
      <c r="AY254" s="71" t="e">
        <f t="shared" si="244"/>
        <v>#REF!</v>
      </c>
      <c r="AZ254" s="71" t="e">
        <f t="shared" si="244"/>
        <v>#REF!</v>
      </c>
      <c r="BA254" s="71" t="e">
        <f t="shared" si="244"/>
        <v>#REF!</v>
      </c>
    </row>
    <row r="255" spans="1:53" ht="15.75" customHeight="1" x14ac:dyDescent="0.25">
      <c r="A255" s="78" t="s">
        <v>584</v>
      </c>
      <c r="B255" s="78" t="s">
        <v>626</v>
      </c>
      <c r="C255" s="79">
        <v>45477</v>
      </c>
      <c r="D255" s="69" t="s">
        <v>639</v>
      </c>
      <c r="E255" s="78" t="s">
        <v>640</v>
      </c>
      <c r="F255" s="71"/>
      <c r="G255" s="271"/>
      <c r="H255" s="71"/>
      <c r="I255" s="71"/>
      <c r="J255" s="71"/>
      <c r="K255" s="71"/>
      <c r="L255" s="71"/>
      <c r="M255" s="71"/>
      <c r="N255" s="71"/>
      <c r="O255" s="71"/>
      <c r="P255" s="71"/>
      <c r="Q255" s="71"/>
      <c r="R255" s="71"/>
      <c r="S255" s="71"/>
      <c r="T255" s="71"/>
      <c r="U255" s="71"/>
      <c r="V255" s="71"/>
      <c r="W255" s="71"/>
      <c r="X255" s="71"/>
      <c r="Y255" s="71"/>
      <c r="Z255" s="71"/>
      <c r="AA255" s="71">
        <f>'SA8000'!G258</f>
        <v>0</v>
      </c>
      <c r="AB255" s="71" t="e">
        <f t="shared" ref="AB255:BA255" si="245">#REF!</f>
        <v>#REF!</v>
      </c>
      <c r="AC255" s="71" t="e">
        <f t="shared" si="245"/>
        <v>#REF!</v>
      </c>
      <c r="AD255" s="71" t="e">
        <f t="shared" si="245"/>
        <v>#REF!</v>
      </c>
      <c r="AE255" s="71" t="e">
        <f t="shared" si="245"/>
        <v>#REF!</v>
      </c>
      <c r="AF255" s="71" t="e">
        <f t="shared" si="245"/>
        <v>#REF!</v>
      </c>
      <c r="AG255" s="71" t="e">
        <f t="shared" si="245"/>
        <v>#REF!</v>
      </c>
      <c r="AH255" s="71" t="e">
        <f t="shared" si="245"/>
        <v>#REF!</v>
      </c>
      <c r="AI255" s="71" t="e">
        <f t="shared" si="245"/>
        <v>#REF!</v>
      </c>
      <c r="AJ255" s="71" t="e">
        <f t="shared" si="245"/>
        <v>#REF!</v>
      </c>
      <c r="AK255" s="72" t="e">
        <f t="shared" si="245"/>
        <v>#REF!</v>
      </c>
      <c r="AL255" s="71" t="e">
        <f t="shared" si="245"/>
        <v>#REF!</v>
      </c>
      <c r="AM255" s="71" t="e">
        <f t="shared" si="245"/>
        <v>#REF!</v>
      </c>
      <c r="AN255" s="71" t="e">
        <f t="shared" si="245"/>
        <v>#REF!</v>
      </c>
      <c r="AO255" s="71" t="e">
        <f t="shared" si="245"/>
        <v>#REF!</v>
      </c>
      <c r="AP255" s="71" t="e">
        <f t="shared" si="245"/>
        <v>#REF!</v>
      </c>
      <c r="AQ255" s="71" t="e">
        <f t="shared" si="245"/>
        <v>#REF!</v>
      </c>
      <c r="AR255" s="71" t="e">
        <f t="shared" si="245"/>
        <v>#REF!</v>
      </c>
      <c r="AS255" s="71" t="e">
        <f t="shared" si="245"/>
        <v>#REF!</v>
      </c>
      <c r="AT255" s="71" t="e">
        <f t="shared" si="245"/>
        <v>#REF!</v>
      </c>
      <c r="AU255" s="272" t="e">
        <f t="shared" si="245"/>
        <v>#REF!</v>
      </c>
      <c r="AV255" s="71" t="e">
        <f t="shared" si="245"/>
        <v>#REF!</v>
      </c>
      <c r="AW255" s="71" t="e">
        <f t="shared" si="245"/>
        <v>#REF!</v>
      </c>
      <c r="AX255" s="71" t="e">
        <f t="shared" si="245"/>
        <v>#REF!</v>
      </c>
      <c r="AY255" s="71" t="e">
        <f t="shared" si="245"/>
        <v>#REF!</v>
      </c>
      <c r="AZ255" s="71" t="e">
        <f t="shared" si="245"/>
        <v>#REF!</v>
      </c>
      <c r="BA255" s="71" t="e">
        <f t="shared" si="245"/>
        <v>#REF!</v>
      </c>
    </row>
    <row r="256" spans="1:53" ht="15.75" customHeight="1" x14ac:dyDescent="0.25">
      <c r="A256" s="78" t="s">
        <v>584</v>
      </c>
      <c r="B256" s="78" t="s">
        <v>641</v>
      </c>
      <c r="C256" s="79">
        <v>45296</v>
      </c>
      <c r="D256" s="69" t="s">
        <v>642</v>
      </c>
      <c r="E256" s="78" t="s">
        <v>643</v>
      </c>
      <c r="F256" s="71"/>
      <c r="G256" s="271"/>
      <c r="H256" s="71"/>
      <c r="I256" s="71"/>
      <c r="J256" s="71"/>
      <c r="K256" s="71"/>
      <c r="L256" s="71"/>
      <c r="M256" s="71"/>
      <c r="N256" s="71"/>
      <c r="O256" s="71"/>
      <c r="P256" s="71"/>
      <c r="Q256" s="71"/>
      <c r="R256" s="71"/>
      <c r="S256" s="71"/>
      <c r="T256" s="71"/>
      <c r="U256" s="71"/>
      <c r="V256" s="71"/>
      <c r="W256" s="71"/>
      <c r="X256" s="71"/>
      <c r="Y256" s="71"/>
      <c r="Z256" s="71"/>
      <c r="AA256" s="71">
        <f>'SA8000'!G259</f>
        <v>0</v>
      </c>
      <c r="AB256" s="71" t="e">
        <f t="shared" ref="AB256:BA256" si="246">#REF!</f>
        <v>#REF!</v>
      </c>
      <c r="AC256" s="71" t="e">
        <f t="shared" si="246"/>
        <v>#REF!</v>
      </c>
      <c r="AD256" s="71" t="e">
        <f t="shared" si="246"/>
        <v>#REF!</v>
      </c>
      <c r="AE256" s="71" t="e">
        <f t="shared" si="246"/>
        <v>#REF!</v>
      </c>
      <c r="AF256" s="71" t="e">
        <f t="shared" si="246"/>
        <v>#REF!</v>
      </c>
      <c r="AG256" s="71" t="e">
        <f t="shared" si="246"/>
        <v>#REF!</v>
      </c>
      <c r="AH256" s="71" t="e">
        <f t="shared" si="246"/>
        <v>#REF!</v>
      </c>
      <c r="AI256" s="71" t="e">
        <f t="shared" si="246"/>
        <v>#REF!</v>
      </c>
      <c r="AJ256" s="71" t="e">
        <f t="shared" si="246"/>
        <v>#REF!</v>
      </c>
      <c r="AK256" s="72" t="e">
        <f t="shared" si="246"/>
        <v>#REF!</v>
      </c>
      <c r="AL256" s="71" t="e">
        <f t="shared" si="246"/>
        <v>#REF!</v>
      </c>
      <c r="AM256" s="71" t="e">
        <f t="shared" si="246"/>
        <v>#REF!</v>
      </c>
      <c r="AN256" s="71" t="e">
        <f t="shared" si="246"/>
        <v>#REF!</v>
      </c>
      <c r="AO256" s="71" t="e">
        <f t="shared" si="246"/>
        <v>#REF!</v>
      </c>
      <c r="AP256" s="71" t="e">
        <f t="shared" si="246"/>
        <v>#REF!</v>
      </c>
      <c r="AQ256" s="71" t="e">
        <f t="shared" si="246"/>
        <v>#REF!</v>
      </c>
      <c r="AR256" s="71" t="e">
        <f t="shared" si="246"/>
        <v>#REF!</v>
      </c>
      <c r="AS256" s="71" t="e">
        <f t="shared" si="246"/>
        <v>#REF!</v>
      </c>
      <c r="AT256" s="71" t="e">
        <f t="shared" si="246"/>
        <v>#REF!</v>
      </c>
      <c r="AU256" s="272" t="e">
        <f t="shared" si="246"/>
        <v>#REF!</v>
      </c>
      <c r="AV256" s="71" t="e">
        <f t="shared" si="246"/>
        <v>#REF!</v>
      </c>
      <c r="AW256" s="71" t="e">
        <f t="shared" si="246"/>
        <v>#REF!</v>
      </c>
      <c r="AX256" s="71" t="e">
        <f t="shared" si="246"/>
        <v>#REF!</v>
      </c>
      <c r="AY256" s="71" t="e">
        <f t="shared" si="246"/>
        <v>#REF!</v>
      </c>
      <c r="AZ256" s="71" t="e">
        <f t="shared" si="246"/>
        <v>#REF!</v>
      </c>
      <c r="BA256" s="71" t="e">
        <f t="shared" si="246"/>
        <v>#REF!</v>
      </c>
    </row>
    <row r="257" spans="1:53" ht="15.75" customHeight="1" x14ac:dyDescent="0.25">
      <c r="A257" s="78" t="s">
        <v>584</v>
      </c>
      <c r="B257" s="78" t="s">
        <v>641</v>
      </c>
      <c r="C257" s="79">
        <v>45327</v>
      </c>
      <c r="D257" s="69" t="s">
        <v>644</v>
      </c>
      <c r="E257" s="78" t="s">
        <v>645</v>
      </c>
      <c r="F257" s="71"/>
      <c r="G257" s="271"/>
      <c r="H257" s="71"/>
      <c r="I257" s="71"/>
      <c r="J257" s="71"/>
      <c r="K257" s="71"/>
      <c r="L257" s="71"/>
      <c r="M257" s="71"/>
      <c r="N257" s="71"/>
      <c r="O257" s="71"/>
      <c r="P257" s="71"/>
      <c r="Q257" s="71"/>
      <c r="R257" s="71"/>
      <c r="S257" s="71"/>
      <c r="T257" s="71"/>
      <c r="U257" s="71"/>
      <c r="V257" s="71"/>
      <c r="W257" s="71"/>
      <c r="X257" s="71"/>
      <c r="Y257" s="71"/>
      <c r="Z257" s="71"/>
      <c r="AA257" s="71">
        <f>'SA8000'!G260</f>
        <v>0</v>
      </c>
      <c r="AB257" s="71" t="e">
        <f t="shared" ref="AB257:BA257" si="247">#REF!</f>
        <v>#REF!</v>
      </c>
      <c r="AC257" s="71" t="e">
        <f t="shared" si="247"/>
        <v>#REF!</v>
      </c>
      <c r="AD257" s="71" t="e">
        <f t="shared" si="247"/>
        <v>#REF!</v>
      </c>
      <c r="AE257" s="71" t="e">
        <f t="shared" si="247"/>
        <v>#REF!</v>
      </c>
      <c r="AF257" s="71" t="e">
        <f t="shared" si="247"/>
        <v>#REF!</v>
      </c>
      <c r="AG257" s="71" t="e">
        <f t="shared" si="247"/>
        <v>#REF!</v>
      </c>
      <c r="AH257" s="71" t="e">
        <f t="shared" si="247"/>
        <v>#REF!</v>
      </c>
      <c r="AI257" s="71" t="e">
        <f t="shared" si="247"/>
        <v>#REF!</v>
      </c>
      <c r="AJ257" s="71" t="e">
        <f t="shared" si="247"/>
        <v>#REF!</v>
      </c>
      <c r="AK257" s="72" t="e">
        <f t="shared" si="247"/>
        <v>#REF!</v>
      </c>
      <c r="AL257" s="71" t="e">
        <f t="shared" si="247"/>
        <v>#REF!</v>
      </c>
      <c r="AM257" s="71" t="e">
        <f t="shared" si="247"/>
        <v>#REF!</v>
      </c>
      <c r="AN257" s="71" t="e">
        <f t="shared" si="247"/>
        <v>#REF!</v>
      </c>
      <c r="AO257" s="71" t="e">
        <f t="shared" si="247"/>
        <v>#REF!</v>
      </c>
      <c r="AP257" s="71" t="e">
        <f t="shared" si="247"/>
        <v>#REF!</v>
      </c>
      <c r="AQ257" s="71" t="e">
        <f t="shared" si="247"/>
        <v>#REF!</v>
      </c>
      <c r="AR257" s="71" t="e">
        <f t="shared" si="247"/>
        <v>#REF!</v>
      </c>
      <c r="AS257" s="71" t="e">
        <f t="shared" si="247"/>
        <v>#REF!</v>
      </c>
      <c r="AT257" s="71" t="e">
        <f t="shared" si="247"/>
        <v>#REF!</v>
      </c>
      <c r="AU257" s="272" t="e">
        <f t="shared" si="247"/>
        <v>#REF!</v>
      </c>
      <c r="AV257" s="71" t="e">
        <f t="shared" si="247"/>
        <v>#REF!</v>
      </c>
      <c r="AW257" s="71" t="e">
        <f t="shared" si="247"/>
        <v>#REF!</v>
      </c>
      <c r="AX257" s="71" t="e">
        <f t="shared" si="247"/>
        <v>#REF!</v>
      </c>
      <c r="AY257" s="71" t="e">
        <f t="shared" si="247"/>
        <v>#REF!</v>
      </c>
      <c r="AZ257" s="71" t="e">
        <f t="shared" si="247"/>
        <v>#REF!</v>
      </c>
      <c r="BA257" s="71" t="e">
        <f t="shared" si="247"/>
        <v>#REF!</v>
      </c>
    </row>
    <row r="258" spans="1:53" ht="15.75" customHeight="1" x14ac:dyDescent="0.25">
      <c r="A258" s="78" t="s">
        <v>584</v>
      </c>
      <c r="B258" s="78" t="s">
        <v>641</v>
      </c>
      <c r="C258" s="79">
        <v>45356</v>
      </c>
      <c r="D258" s="69" t="s">
        <v>646</v>
      </c>
      <c r="E258" s="78" t="s">
        <v>647</v>
      </c>
      <c r="F258" s="71"/>
      <c r="G258" s="271"/>
      <c r="H258" s="71"/>
      <c r="I258" s="71"/>
      <c r="J258" s="71"/>
      <c r="K258" s="71"/>
      <c r="L258" s="71"/>
      <c r="M258" s="71"/>
      <c r="N258" s="71"/>
      <c r="O258" s="71"/>
      <c r="P258" s="71"/>
      <c r="Q258" s="71"/>
      <c r="R258" s="71"/>
      <c r="S258" s="71"/>
      <c r="T258" s="71"/>
      <c r="U258" s="71"/>
      <c r="V258" s="71"/>
      <c r="W258" s="71"/>
      <c r="X258" s="71"/>
      <c r="Y258" s="71"/>
      <c r="Z258" s="71"/>
      <c r="AA258" s="71">
        <f>'SA8000'!G261</f>
        <v>0</v>
      </c>
      <c r="AB258" s="71" t="e">
        <f t="shared" ref="AB258:BA258" si="248">#REF!</f>
        <v>#REF!</v>
      </c>
      <c r="AC258" s="71" t="e">
        <f t="shared" si="248"/>
        <v>#REF!</v>
      </c>
      <c r="AD258" s="71" t="e">
        <f t="shared" si="248"/>
        <v>#REF!</v>
      </c>
      <c r="AE258" s="71" t="e">
        <f t="shared" si="248"/>
        <v>#REF!</v>
      </c>
      <c r="AF258" s="71" t="e">
        <f t="shared" si="248"/>
        <v>#REF!</v>
      </c>
      <c r="AG258" s="71" t="e">
        <f t="shared" si="248"/>
        <v>#REF!</v>
      </c>
      <c r="AH258" s="71" t="e">
        <f t="shared" si="248"/>
        <v>#REF!</v>
      </c>
      <c r="AI258" s="71" t="e">
        <f t="shared" si="248"/>
        <v>#REF!</v>
      </c>
      <c r="AJ258" s="71" t="e">
        <f t="shared" si="248"/>
        <v>#REF!</v>
      </c>
      <c r="AK258" s="72" t="e">
        <f t="shared" si="248"/>
        <v>#REF!</v>
      </c>
      <c r="AL258" s="71" t="e">
        <f t="shared" si="248"/>
        <v>#REF!</v>
      </c>
      <c r="AM258" s="71" t="e">
        <f t="shared" si="248"/>
        <v>#REF!</v>
      </c>
      <c r="AN258" s="71" t="e">
        <f t="shared" si="248"/>
        <v>#REF!</v>
      </c>
      <c r="AO258" s="71" t="e">
        <f t="shared" si="248"/>
        <v>#REF!</v>
      </c>
      <c r="AP258" s="71" t="e">
        <f t="shared" si="248"/>
        <v>#REF!</v>
      </c>
      <c r="AQ258" s="71" t="e">
        <f t="shared" si="248"/>
        <v>#REF!</v>
      </c>
      <c r="AR258" s="71" t="e">
        <f t="shared" si="248"/>
        <v>#REF!</v>
      </c>
      <c r="AS258" s="71" t="e">
        <f t="shared" si="248"/>
        <v>#REF!</v>
      </c>
      <c r="AT258" s="71" t="e">
        <f t="shared" si="248"/>
        <v>#REF!</v>
      </c>
      <c r="AU258" s="272" t="e">
        <f t="shared" si="248"/>
        <v>#REF!</v>
      </c>
      <c r="AV258" s="71" t="e">
        <f t="shared" si="248"/>
        <v>#REF!</v>
      </c>
      <c r="AW258" s="71" t="e">
        <f t="shared" si="248"/>
        <v>#REF!</v>
      </c>
      <c r="AX258" s="71" t="e">
        <f t="shared" si="248"/>
        <v>#REF!</v>
      </c>
      <c r="AY258" s="71" t="e">
        <f t="shared" si="248"/>
        <v>#REF!</v>
      </c>
      <c r="AZ258" s="71" t="e">
        <f t="shared" si="248"/>
        <v>#REF!</v>
      </c>
      <c r="BA258" s="71" t="e">
        <f t="shared" si="248"/>
        <v>#REF!</v>
      </c>
    </row>
    <row r="259" spans="1:53" ht="15.75" customHeight="1" x14ac:dyDescent="0.25">
      <c r="A259" s="78" t="s">
        <v>584</v>
      </c>
      <c r="B259" s="78" t="s">
        <v>641</v>
      </c>
      <c r="C259" s="79">
        <v>45387</v>
      </c>
      <c r="D259" s="69" t="s">
        <v>648</v>
      </c>
      <c r="E259" s="78" t="s">
        <v>649</v>
      </c>
      <c r="F259" s="71"/>
      <c r="G259" s="271"/>
      <c r="H259" s="71"/>
      <c r="I259" s="71"/>
      <c r="J259" s="71"/>
      <c r="K259" s="71"/>
      <c r="L259" s="71"/>
      <c r="M259" s="71"/>
      <c r="N259" s="71"/>
      <c r="O259" s="71"/>
      <c r="P259" s="71"/>
      <c r="Q259" s="71"/>
      <c r="R259" s="71"/>
      <c r="S259" s="71"/>
      <c r="T259" s="71"/>
      <c r="U259" s="71"/>
      <c r="V259" s="71"/>
      <c r="W259" s="71"/>
      <c r="X259" s="71"/>
      <c r="Y259" s="71"/>
      <c r="Z259" s="71"/>
      <c r="AA259" s="71">
        <f>'SA8000'!G262</f>
        <v>0</v>
      </c>
      <c r="AB259" s="71" t="e">
        <f t="shared" ref="AB259:BA259" si="249">#REF!</f>
        <v>#REF!</v>
      </c>
      <c r="AC259" s="71" t="e">
        <f t="shared" si="249"/>
        <v>#REF!</v>
      </c>
      <c r="AD259" s="71" t="e">
        <f t="shared" si="249"/>
        <v>#REF!</v>
      </c>
      <c r="AE259" s="71" t="e">
        <f t="shared" si="249"/>
        <v>#REF!</v>
      </c>
      <c r="AF259" s="71" t="e">
        <f t="shared" si="249"/>
        <v>#REF!</v>
      </c>
      <c r="AG259" s="71" t="e">
        <f t="shared" si="249"/>
        <v>#REF!</v>
      </c>
      <c r="AH259" s="71" t="e">
        <f t="shared" si="249"/>
        <v>#REF!</v>
      </c>
      <c r="AI259" s="71" t="e">
        <f t="shared" si="249"/>
        <v>#REF!</v>
      </c>
      <c r="AJ259" s="71" t="e">
        <f t="shared" si="249"/>
        <v>#REF!</v>
      </c>
      <c r="AK259" s="72" t="e">
        <f t="shared" si="249"/>
        <v>#REF!</v>
      </c>
      <c r="AL259" s="71" t="e">
        <f t="shared" si="249"/>
        <v>#REF!</v>
      </c>
      <c r="AM259" s="71" t="e">
        <f t="shared" si="249"/>
        <v>#REF!</v>
      </c>
      <c r="AN259" s="71" t="e">
        <f t="shared" si="249"/>
        <v>#REF!</v>
      </c>
      <c r="AO259" s="71" t="e">
        <f t="shared" si="249"/>
        <v>#REF!</v>
      </c>
      <c r="AP259" s="71" t="e">
        <f t="shared" si="249"/>
        <v>#REF!</v>
      </c>
      <c r="AQ259" s="71" t="e">
        <f t="shared" si="249"/>
        <v>#REF!</v>
      </c>
      <c r="AR259" s="71" t="e">
        <f t="shared" si="249"/>
        <v>#REF!</v>
      </c>
      <c r="AS259" s="71" t="e">
        <f t="shared" si="249"/>
        <v>#REF!</v>
      </c>
      <c r="AT259" s="71" t="e">
        <f t="shared" si="249"/>
        <v>#REF!</v>
      </c>
      <c r="AU259" s="272" t="e">
        <f t="shared" si="249"/>
        <v>#REF!</v>
      </c>
      <c r="AV259" s="71" t="e">
        <f t="shared" si="249"/>
        <v>#REF!</v>
      </c>
      <c r="AW259" s="71" t="e">
        <f t="shared" si="249"/>
        <v>#REF!</v>
      </c>
      <c r="AX259" s="71" t="e">
        <f t="shared" si="249"/>
        <v>#REF!</v>
      </c>
      <c r="AY259" s="71" t="e">
        <f t="shared" si="249"/>
        <v>#REF!</v>
      </c>
      <c r="AZ259" s="71" t="e">
        <f t="shared" si="249"/>
        <v>#REF!</v>
      </c>
      <c r="BA259" s="71" t="e">
        <f t="shared" si="249"/>
        <v>#REF!</v>
      </c>
    </row>
    <row r="260" spans="1:53" ht="15.75" customHeight="1" x14ac:dyDescent="0.25">
      <c r="A260" s="78" t="s">
        <v>584</v>
      </c>
      <c r="B260" s="78" t="s">
        <v>641</v>
      </c>
      <c r="C260" s="80">
        <v>45417</v>
      </c>
      <c r="D260" s="69" t="s">
        <v>650</v>
      </c>
      <c r="E260" s="78" t="s">
        <v>651</v>
      </c>
      <c r="F260" s="71"/>
      <c r="G260" s="271"/>
      <c r="H260" s="71"/>
      <c r="I260" s="71"/>
      <c r="J260" s="71"/>
      <c r="K260" s="71"/>
      <c r="L260" s="71"/>
      <c r="M260" s="71"/>
      <c r="N260" s="71"/>
      <c r="O260" s="71"/>
      <c r="P260" s="71"/>
      <c r="Q260" s="71"/>
      <c r="R260" s="71"/>
      <c r="S260" s="71"/>
      <c r="T260" s="71"/>
      <c r="U260" s="71"/>
      <c r="V260" s="71"/>
      <c r="W260" s="71"/>
      <c r="X260" s="71"/>
      <c r="Y260" s="71"/>
      <c r="Z260" s="71"/>
      <c r="AA260" s="71">
        <f>'SA8000'!G263</f>
        <v>0</v>
      </c>
      <c r="AB260" s="71" t="e">
        <f t="shared" ref="AB260:BA260" si="250">#REF!</f>
        <v>#REF!</v>
      </c>
      <c r="AC260" s="71" t="e">
        <f t="shared" si="250"/>
        <v>#REF!</v>
      </c>
      <c r="AD260" s="71" t="e">
        <f t="shared" si="250"/>
        <v>#REF!</v>
      </c>
      <c r="AE260" s="71" t="e">
        <f t="shared" si="250"/>
        <v>#REF!</v>
      </c>
      <c r="AF260" s="71" t="e">
        <f t="shared" si="250"/>
        <v>#REF!</v>
      </c>
      <c r="AG260" s="71" t="e">
        <f t="shared" si="250"/>
        <v>#REF!</v>
      </c>
      <c r="AH260" s="71" t="e">
        <f t="shared" si="250"/>
        <v>#REF!</v>
      </c>
      <c r="AI260" s="71" t="e">
        <f t="shared" si="250"/>
        <v>#REF!</v>
      </c>
      <c r="AJ260" s="71" t="e">
        <f t="shared" si="250"/>
        <v>#REF!</v>
      </c>
      <c r="AK260" s="72" t="e">
        <f t="shared" si="250"/>
        <v>#REF!</v>
      </c>
      <c r="AL260" s="71" t="e">
        <f t="shared" si="250"/>
        <v>#REF!</v>
      </c>
      <c r="AM260" s="71" t="e">
        <f t="shared" si="250"/>
        <v>#REF!</v>
      </c>
      <c r="AN260" s="71" t="e">
        <f t="shared" si="250"/>
        <v>#REF!</v>
      </c>
      <c r="AO260" s="71" t="e">
        <f t="shared" si="250"/>
        <v>#REF!</v>
      </c>
      <c r="AP260" s="71" t="e">
        <f t="shared" si="250"/>
        <v>#REF!</v>
      </c>
      <c r="AQ260" s="71" t="e">
        <f t="shared" si="250"/>
        <v>#REF!</v>
      </c>
      <c r="AR260" s="71" t="e">
        <f t="shared" si="250"/>
        <v>#REF!</v>
      </c>
      <c r="AS260" s="71" t="e">
        <f t="shared" si="250"/>
        <v>#REF!</v>
      </c>
      <c r="AT260" s="71" t="e">
        <f t="shared" si="250"/>
        <v>#REF!</v>
      </c>
      <c r="AU260" s="272" t="e">
        <f t="shared" si="250"/>
        <v>#REF!</v>
      </c>
      <c r="AV260" s="71" t="e">
        <f t="shared" si="250"/>
        <v>#REF!</v>
      </c>
      <c r="AW260" s="71" t="e">
        <f t="shared" si="250"/>
        <v>#REF!</v>
      </c>
      <c r="AX260" s="71" t="e">
        <f t="shared" si="250"/>
        <v>#REF!</v>
      </c>
      <c r="AY260" s="71" t="e">
        <f t="shared" si="250"/>
        <v>#REF!</v>
      </c>
      <c r="AZ260" s="71" t="e">
        <f t="shared" si="250"/>
        <v>#REF!</v>
      </c>
      <c r="BA260" s="71" t="e">
        <f t="shared" si="250"/>
        <v>#REF!</v>
      </c>
    </row>
    <row r="261" spans="1:53" ht="15.75" customHeight="1" x14ac:dyDescent="0.25">
      <c r="A261" s="78" t="s">
        <v>584</v>
      </c>
      <c r="B261" s="78" t="s">
        <v>652</v>
      </c>
      <c r="C261" s="79">
        <v>45297</v>
      </c>
      <c r="D261" s="69" t="s">
        <v>653</v>
      </c>
      <c r="E261" s="78" t="s">
        <v>654</v>
      </c>
      <c r="F261" s="71"/>
      <c r="G261" s="271"/>
      <c r="H261" s="71"/>
      <c r="I261" s="71"/>
      <c r="J261" s="71"/>
      <c r="K261" s="71"/>
      <c r="L261" s="71"/>
      <c r="M261" s="71"/>
      <c r="N261" s="71"/>
      <c r="O261" s="71"/>
      <c r="P261" s="71"/>
      <c r="Q261" s="71"/>
      <c r="R261" s="71"/>
      <c r="S261" s="71"/>
      <c r="T261" s="71"/>
      <c r="U261" s="71"/>
      <c r="V261" s="71"/>
      <c r="W261" s="71"/>
      <c r="X261" s="71"/>
      <c r="Y261" s="71"/>
      <c r="Z261" s="71"/>
      <c r="AA261" s="71">
        <f>'SA8000'!G264</f>
        <v>0</v>
      </c>
      <c r="AB261" s="71" t="e">
        <f t="shared" ref="AB261:BA261" si="251">#REF!</f>
        <v>#REF!</v>
      </c>
      <c r="AC261" s="71" t="e">
        <f t="shared" si="251"/>
        <v>#REF!</v>
      </c>
      <c r="AD261" s="71" t="e">
        <f t="shared" si="251"/>
        <v>#REF!</v>
      </c>
      <c r="AE261" s="71" t="e">
        <f t="shared" si="251"/>
        <v>#REF!</v>
      </c>
      <c r="AF261" s="71" t="e">
        <f t="shared" si="251"/>
        <v>#REF!</v>
      </c>
      <c r="AG261" s="71" t="e">
        <f t="shared" si="251"/>
        <v>#REF!</v>
      </c>
      <c r="AH261" s="71" t="e">
        <f t="shared" si="251"/>
        <v>#REF!</v>
      </c>
      <c r="AI261" s="71" t="e">
        <f t="shared" si="251"/>
        <v>#REF!</v>
      </c>
      <c r="AJ261" s="71" t="e">
        <f t="shared" si="251"/>
        <v>#REF!</v>
      </c>
      <c r="AK261" s="72" t="e">
        <f t="shared" si="251"/>
        <v>#REF!</v>
      </c>
      <c r="AL261" s="71" t="e">
        <f t="shared" si="251"/>
        <v>#REF!</v>
      </c>
      <c r="AM261" s="71" t="e">
        <f t="shared" si="251"/>
        <v>#REF!</v>
      </c>
      <c r="AN261" s="71" t="e">
        <f t="shared" si="251"/>
        <v>#REF!</v>
      </c>
      <c r="AO261" s="71" t="e">
        <f t="shared" si="251"/>
        <v>#REF!</v>
      </c>
      <c r="AP261" s="71" t="e">
        <f t="shared" si="251"/>
        <v>#REF!</v>
      </c>
      <c r="AQ261" s="71" t="e">
        <f t="shared" si="251"/>
        <v>#REF!</v>
      </c>
      <c r="AR261" s="71" t="e">
        <f t="shared" si="251"/>
        <v>#REF!</v>
      </c>
      <c r="AS261" s="71" t="e">
        <f t="shared" si="251"/>
        <v>#REF!</v>
      </c>
      <c r="AT261" s="71" t="e">
        <f t="shared" si="251"/>
        <v>#REF!</v>
      </c>
      <c r="AU261" s="272" t="e">
        <f t="shared" si="251"/>
        <v>#REF!</v>
      </c>
      <c r="AV261" s="71" t="e">
        <f t="shared" si="251"/>
        <v>#REF!</v>
      </c>
      <c r="AW261" s="71" t="e">
        <f t="shared" si="251"/>
        <v>#REF!</v>
      </c>
      <c r="AX261" s="71" t="e">
        <f t="shared" si="251"/>
        <v>#REF!</v>
      </c>
      <c r="AY261" s="71" t="e">
        <f t="shared" si="251"/>
        <v>#REF!</v>
      </c>
      <c r="AZ261" s="71" t="e">
        <f t="shared" si="251"/>
        <v>#REF!</v>
      </c>
      <c r="BA261" s="71" t="e">
        <f t="shared" si="251"/>
        <v>#REF!</v>
      </c>
    </row>
    <row r="262" spans="1:53" ht="15.75" customHeight="1" x14ac:dyDescent="0.25">
      <c r="A262" s="78" t="s">
        <v>584</v>
      </c>
      <c r="B262" s="78" t="s">
        <v>652</v>
      </c>
      <c r="C262" s="79">
        <v>45328</v>
      </c>
      <c r="D262" s="69" t="s">
        <v>655</v>
      </c>
      <c r="E262" s="78" t="s">
        <v>656</v>
      </c>
      <c r="F262" s="71"/>
      <c r="G262" s="271"/>
      <c r="H262" s="71"/>
      <c r="I262" s="71"/>
      <c r="J262" s="71"/>
      <c r="K262" s="71"/>
      <c r="L262" s="71"/>
      <c r="M262" s="71"/>
      <c r="N262" s="71"/>
      <c r="O262" s="71"/>
      <c r="P262" s="71"/>
      <c r="Q262" s="71"/>
      <c r="R262" s="71"/>
      <c r="S262" s="71"/>
      <c r="T262" s="71"/>
      <c r="U262" s="71"/>
      <c r="V262" s="71"/>
      <c r="W262" s="71"/>
      <c r="X262" s="71"/>
      <c r="Y262" s="71"/>
      <c r="Z262" s="71"/>
      <c r="AA262" s="71">
        <f>'SA8000'!G265</f>
        <v>0</v>
      </c>
      <c r="AB262" s="71" t="e">
        <f t="shared" ref="AB262:BA262" si="252">#REF!</f>
        <v>#REF!</v>
      </c>
      <c r="AC262" s="71" t="e">
        <f t="shared" si="252"/>
        <v>#REF!</v>
      </c>
      <c r="AD262" s="71" t="e">
        <f t="shared" si="252"/>
        <v>#REF!</v>
      </c>
      <c r="AE262" s="71" t="e">
        <f t="shared" si="252"/>
        <v>#REF!</v>
      </c>
      <c r="AF262" s="71" t="e">
        <f t="shared" si="252"/>
        <v>#REF!</v>
      </c>
      <c r="AG262" s="71" t="e">
        <f t="shared" si="252"/>
        <v>#REF!</v>
      </c>
      <c r="AH262" s="71" t="e">
        <f t="shared" si="252"/>
        <v>#REF!</v>
      </c>
      <c r="AI262" s="71" t="e">
        <f t="shared" si="252"/>
        <v>#REF!</v>
      </c>
      <c r="AJ262" s="71" t="e">
        <f t="shared" si="252"/>
        <v>#REF!</v>
      </c>
      <c r="AK262" s="72" t="e">
        <f t="shared" si="252"/>
        <v>#REF!</v>
      </c>
      <c r="AL262" s="71" t="e">
        <f t="shared" si="252"/>
        <v>#REF!</v>
      </c>
      <c r="AM262" s="71" t="e">
        <f t="shared" si="252"/>
        <v>#REF!</v>
      </c>
      <c r="AN262" s="71" t="e">
        <f t="shared" si="252"/>
        <v>#REF!</v>
      </c>
      <c r="AO262" s="71" t="e">
        <f t="shared" si="252"/>
        <v>#REF!</v>
      </c>
      <c r="AP262" s="71" t="e">
        <f t="shared" si="252"/>
        <v>#REF!</v>
      </c>
      <c r="AQ262" s="71" t="e">
        <f t="shared" si="252"/>
        <v>#REF!</v>
      </c>
      <c r="AR262" s="71" t="e">
        <f t="shared" si="252"/>
        <v>#REF!</v>
      </c>
      <c r="AS262" s="71" t="e">
        <f t="shared" si="252"/>
        <v>#REF!</v>
      </c>
      <c r="AT262" s="71" t="e">
        <f t="shared" si="252"/>
        <v>#REF!</v>
      </c>
      <c r="AU262" s="272" t="e">
        <f t="shared" si="252"/>
        <v>#REF!</v>
      </c>
      <c r="AV262" s="71" t="e">
        <f t="shared" si="252"/>
        <v>#REF!</v>
      </c>
      <c r="AW262" s="71" t="e">
        <f t="shared" si="252"/>
        <v>#REF!</v>
      </c>
      <c r="AX262" s="71" t="e">
        <f t="shared" si="252"/>
        <v>#REF!</v>
      </c>
      <c r="AY262" s="71" t="e">
        <f t="shared" si="252"/>
        <v>#REF!</v>
      </c>
      <c r="AZ262" s="71" t="e">
        <f t="shared" si="252"/>
        <v>#REF!</v>
      </c>
      <c r="BA262" s="71" t="e">
        <f t="shared" si="252"/>
        <v>#REF!</v>
      </c>
    </row>
    <row r="263" spans="1:53" ht="15.75" customHeight="1" x14ac:dyDescent="0.25">
      <c r="A263" s="78" t="s">
        <v>584</v>
      </c>
      <c r="B263" s="78" t="s">
        <v>652</v>
      </c>
      <c r="C263" s="79">
        <v>45357</v>
      </c>
      <c r="D263" s="69" t="s">
        <v>657</v>
      </c>
      <c r="E263" s="78" t="s">
        <v>658</v>
      </c>
      <c r="F263" s="71"/>
      <c r="G263" s="271"/>
      <c r="H263" s="71"/>
      <c r="I263" s="71"/>
      <c r="J263" s="71"/>
      <c r="K263" s="71"/>
      <c r="L263" s="71"/>
      <c r="M263" s="71"/>
      <c r="N263" s="71"/>
      <c r="O263" s="71"/>
      <c r="P263" s="71"/>
      <c r="Q263" s="71"/>
      <c r="R263" s="71"/>
      <c r="S263" s="71"/>
      <c r="T263" s="71"/>
      <c r="U263" s="71"/>
      <c r="V263" s="71"/>
      <c r="W263" s="71"/>
      <c r="X263" s="71"/>
      <c r="Y263" s="71"/>
      <c r="Z263" s="71"/>
      <c r="AA263" s="71">
        <f>'SA8000'!G266</f>
        <v>0</v>
      </c>
      <c r="AB263" s="71" t="e">
        <f t="shared" ref="AB263:BA263" si="253">#REF!</f>
        <v>#REF!</v>
      </c>
      <c r="AC263" s="71" t="e">
        <f t="shared" si="253"/>
        <v>#REF!</v>
      </c>
      <c r="AD263" s="71" t="e">
        <f t="shared" si="253"/>
        <v>#REF!</v>
      </c>
      <c r="AE263" s="71" t="e">
        <f t="shared" si="253"/>
        <v>#REF!</v>
      </c>
      <c r="AF263" s="71" t="e">
        <f t="shared" si="253"/>
        <v>#REF!</v>
      </c>
      <c r="AG263" s="71" t="e">
        <f t="shared" si="253"/>
        <v>#REF!</v>
      </c>
      <c r="AH263" s="71" t="e">
        <f t="shared" si="253"/>
        <v>#REF!</v>
      </c>
      <c r="AI263" s="71" t="e">
        <f t="shared" si="253"/>
        <v>#REF!</v>
      </c>
      <c r="AJ263" s="71" t="e">
        <f t="shared" si="253"/>
        <v>#REF!</v>
      </c>
      <c r="AK263" s="72" t="e">
        <f t="shared" si="253"/>
        <v>#REF!</v>
      </c>
      <c r="AL263" s="71" t="e">
        <f t="shared" si="253"/>
        <v>#REF!</v>
      </c>
      <c r="AM263" s="71" t="e">
        <f t="shared" si="253"/>
        <v>#REF!</v>
      </c>
      <c r="AN263" s="71" t="e">
        <f t="shared" si="253"/>
        <v>#REF!</v>
      </c>
      <c r="AO263" s="71" t="e">
        <f t="shared" si="253"/>
        <v>#REF!</v>
      </c>
      <c r="AP263" s="71" t="e">
        <f t="shared" si="253"/>
        <v>#REF!</v>
      </c>
      <c r="AQ263" s="71" t="e">
        <f t="shared" si="253"/>
        <v>#REF!</v>
      </c>
      <c r="AR263" s="71" t="e">
        <f t="shared" si="253"/>
        <v>#REF!</v>
      </c>
      <c r="AS263" s="71" t="e">
        <f t="shared" si="253"/>
        <v>#REF!</v>
      </c>
      <c r="AT263" s="71" t="e">
        <f t="shared" si="253"/>
        <v>#REF!</v>
      </c>
      <c r="AU263" s="272" t="e">
        <f t="shared" si="253"/>
        <v>#REF!</v>
      </c>
      <c r="AV263" s="71" t="e">
        <f t="shared" si="253"/>
        <v>#REF!</v>
      </c>
      <c r="AW263" s="71" t="e">
        <f t="shared" si="253"/>
        <v>#REF!</v>
      </c>
      <c r="AX263" s="71" t="e">
        <f t="shared" si="253"/>
        <v>#REF!</v>
      </c>
      <c r="AY263" s="71" t="e">
        <f t="shared" si="253"/>
        <v>#REF!</v>
      </c>
      <c r="AZ263" s="71" t="e">
        <f t="shared" si="253"/>
        <v>#REF!</v>
      </c>
      <c r="BA263" s="71" t="e">
        <f t="shared" si="253"/>
        <v>#REF!</v>
      </c>
    </row>
    <row r="264" spans="1:53" ht="15.75" customHeight="1" x14ac:dyDescent="0.25">
      <c r="A264" s="78" t="s">
        <v>584</v>
      </c>
      <c r="B264" s="78" t="s">
        <v>322</v>
      </c>
      <c r="C264" s="79">
        <v>45298</v>
      </c>
      <c r="D264" s="69" t="s">
        <v>659</v>
      </c>
      <c r="E264" s="78" t="s">
        <v>660</v>
      </c>
      <c r="F264" s="71"/>
      <c r="G264" s="271"/>
      <c r="H264" s="71"/>
      <c r="I264" s="71"/>
      <c r="J264" s="71"/>
      <c r="K264" s="71"/>
      <c r="L264" s="71"/>
      <c r="M264" s="71"/>
      <c r="N264" s="71"/>
      <c r="O264" s="71"/>
      <c r="P264" s="71"/>
      <c r="Q264" s="71"/>
      <c r="R264" s="71"/>
      <c r="S264" s="71"/>
      <c r="T264" s="71"/>
      <c r="U264" s="71"/>
      <c r="V264" s="71"/>
      <c r="W264" s="71"/>
      <c r="X264" s="71"/>
      <c r="Y264" s="71"/>
      <c r="Z264" s="71"/>
      <c r="AA264" s="71">
        <f>'SA8000'!G267</f>
        <v>0</v>
      </c>
      <c r="AB264" s="71" t="e">
        <f t="shared" ref="AB264:BA264" si="254">#REF!</f>
        <v>#REF!</v>
      </c>
      <c r="AC264" s="71" t="e">
        <f t="shared" si="254"/>
        <v>#REF!</v>
      </c>
      <c r="AD264" s="71" t="e">
        <f t="shared" si="254"/>
        <v>#REF!</v>
      </c>
      <c r="AE264" s="71" t="e">
        <f t="shared" si="254"/>
        <v>#REF!</v>
      </c>
      <c r="AF264" s="71" t="e">
        <f t="shared" si="254"/>
        <v>#REF!</v>
      </c>
      <c r="AG264" s="71" t="e">
        <f t="shared" si="254"/>
        <v>#REF!</v>
      </c>
      <c r="AH264" s="71" t="e">
        <f t="shared" si="254"/>
        <v>#REF!</v>
      </c>
      <c r="AI264" s="71" t="e">
        <f t="shared" si="254"/>
        <v>#REF!</v>
      </c>
      <c r="AJ264" s="71" t="e">
        <f t="shared" si="254"/>
        <v>#REF!</v>
      </c>
      <c r="AK264" s="72" t="e">
        <f t="shared" si="254"/>
        <v>#REF!</v>
      </c>
      <c r="AL264" s="71" t="e">
        <f t="shared" si="254"/>
        <v>#REF!</v>
      </c>
      <c r="AM264" s="71" t="e">
        <f t="shared" si="254"/>
        <v>#REF!</v>
      </c>
      <c r="AN264" s="71" t="e">
        <f t="shared" si="254"/>
        <v>#REF!</v>
      </c>
      <c r="AO264" s="71" t="e">
        <f t="shared" si="254"/>
        <v>#REF!</v>
      </c>
      <c r="AP264" s="71" t="e">
        <f t="shared" si="254"/>
        <v>#REF!</v>
      </c>
      <c r="AQ264" s="71" t="e">
        <f t="shared" si="254"/>
        <v>#REF!</v>
      </c>
      <c r="AR264" s="71" t="e">
        <f t="shared" si="254"/>
        <v>#REF!</v>
      </c>
      <c r="AS264" s="71" t="e">
        <f t="shared" si="254"/>
        <v>#REF!</v>
      </c>
      <c r="AT264" s="71" t="e">
        <f t="shared" si="254"/>
        <v>#REF!</v>
      </c>
      <c r="AU264" s="272" t="e">
        <f t="shared" si="254"/>
        <v>#REF!</v>
      </c>
      <c r="AV264" s="71" t="e">
        <f t="shared" si="254"/>
        <v>#REF!</v>
      </c>
      <c r="AW264" s="71" t="e">
        <f t="shared" si="254"/>
        <v>#REF!</v>
      </c>
      <c r="AX264" s="71" t="e">
        <f t="shared" si="254"/>
        <v>#REF!</v>
      </c>
      <c r="AY264" s="71" t="e">
        <f t="shared" si="254"/>
        <v>#REF!</v>
      </c>
      <c r="AZ264" s="71" t="e">
        <f t="shared" si="254"/>
        <v>#REF!</v>
      </c>
      <c r="BA264" s="71" t="e">
        <f t="shared" si="254"/>
        <v>#REF!</v>
      </c>
    </row>
    <row r="265" spans="1:53" ht="15.75" customHeight="1" x14ac:dyDescent="0.25">
      <c r="A265" s="78" t="s">
        <v>584</v>
      </c>
      <c r="B265" s="78" t="s">
        <v>322</v>
      </c>
      <c r="C265" s="79">
        <v>45329</v>
      </c>
      <c r="D265" s="69" t="s">
        <v>661</v>
      </c>
      <c r="E265" s="78" t="s">
        <v>662</v>
      </c>
      <c r="F265" s="71"/>
      <c r="G265" s="271"/>
      <c r="H265" s="71"/>
      <c r="I265" s="71"/>
      <c r="J265" s="71"/>
      <c r="K265" s="71"/>
      <c r="L265" s="71"/>
      <c r="M265" s="71"/>
      <c r="N265" s="71"/>
      <c r="O265" s="71"/>
      <c r="P265" s="71"/>
      <c r="Q265" s="71"/>
      <c r="R265" s="71"/>
      <c r="S265" s="71"/>
      <c r="T265" s="71"/>
      <c r="U265" s="71"/>
      <c r="V265" s="71"/>
      <c r="W265" s="71"/>
      <c r="X265" s="71"/>
      <c r="Y265" s="71"/>
      <c r="Z265" s="71"/>
      <c r="AA265" s="71">
        <f>'SA8000'!G268</f>
        <v>0</v>
      </c>
      <c r="AB265" s="71" t="e">
        <f t="shared" ref="AB265:BA265" si="255">#REF!</f>
        <v>#REF!</v>
      </c>
      <c r="AC265" s="71" t="e">
        <f t="shared" si="255"/>
        <v>#REF!</v>
      </c>
      <c r="AD265" s="71" t="e">
        <f t="shared" si="255"/>
        <v>#REF!</v>
      </c>
      <c r="AE265" s="71" t="e">
        <f t="shared" si="255"/>
        <v>#REF!</v>
      </c>
      <c r="AF265" s="71" t="e">
        <f t="shared" si="255"/>
        <v>#REF!</v>
      </c>
      <c r="AG265" s="71" t="e">
        <f t="shared" si="255"/>
        <v>#REF!</v>
      </c>
      <c r="AH265" s="71" t="e">
        <f t="shared" si="255"/>
        <v>#REF!</v>
      </c>
      <c r="AI265" s="71" t="e">
        <f t="shared" si="255"/>
        <v>#REF!</v>
      </c>
      <c r="AJ265" s="71" t="e">
        <f t="shared" si="255"/>
        <v>#REF!</v>
      </c>
      <c r="AK265" s="72" t="e">
        <f t="shared" si="255"/>
        <v>#REF!</v>
      </c>
      <c r="AL265" s="71" t="e">
        <f t="shared" si="255"/>
        <v>#REF!</v>
      </c>
      <c r="AM265" s="71" t="e">
        <f t="shared" si="255"/>
        <v>#REF!</v>
      </c>
      <c r="AN265" s="71" t="e">
        <f t="shared" si="255"/>
        <v>#REF!</v>
      </c>
      <c r="AO265" s="71" t="e">
        <f t="shared" si="255"/>
        <v>#REF!</v>
      </c>
      <c r="AP265" s="71" t="e">
        <f t="shared" si="255"/>
        <v>#REF!</v>
      </c>
      <c r="AQ265" s="71" t="e">
        <f t="shared" si="255"/>
        <v>#REF!</v>
      </c>
      <c r="AR265" s="71" t="e">
        <f t="shared" si="255"/>
        <v>#REF!</v>
      </c>
      <c r="AS265" s="71" t="e">
        <f t="shared" si="255"/>
        <v>#REF!</v>
      </c>
      <c r="AT265" s="71" t="e">
        <f t="shared" si="255"/>
        <v>#REF!</v>
      </c>
      <c r="AU265" s="272" t="e">
        <f t="shared" si="255"/>
        <v>#REF!</v>
      </c>
      <c r="AV265" s="71" t="e">
        <f t="shared" si="255"/>
        <v>#REF!</v>
      </c>
      <c r="AW265" s="71" t="e">
        <f t="shared" si="255"/>
        <v>#REF!</v>
      </c>
      <c r="AX265" s="71" t="e">
        <f t="shared" si="255"/>
        <v>#REF!</v>
      </c>
      <c r="AY265" s="71" t="e">
        <f t="shared" si="255"/>
        <v>#REF!</v>
      </c>
      <c r="AZ265" s="71" t="e">
        <f t="shared" si="255"/>
        <v>#REF!</v>
      </c>
      <c r="BA265" s="71" t="e">
        <f t="shared" si="255"/>
        <v>#REF!</v>
      </c>
    </row>
    <row r="266" spans="1:53" ht="15.75" customHeight="1" x14ac:dyDescent="0.25">
      <c r="A266" s="78" t="s">
        <v>584</v>
      </c>
      <c r="B266" s="69" t="s">
        <v>663</v>
      </c>
      <c r="C266" s="81">
        <v>45299</v>
      </c>
      <c r="D266" s="69" t="s">
        <v>664</v>
      </c>
      <c r="E266" s="76" t="s">
        <v>665</v>
      </c>
      <c r="F266" s="71"/>
      <c r="G266" s="271"/>
      <c r="H266" s="71"/>
      <c r="I266" s="71"/>
      <c r="J266" s="71"/>
      <c r="K266" s="71"/>
      <c r="L266" s="71"/>
      <c r="M266" s="71"/>
      <c r="N266" s="71"/>
      <c r="O266" s="71"/>
      <c r="P266" s="71"/>
      <c r="Q266" s="71"/>
      <c r="R266" s="71"/>
      <c r="S266" s="71"/>
      <c r="T266" s="71"/>
      <c r="U266" s="71"/>
      <c r="V266" s="71"/>
      <c r="W266" s="71"/>
      <c r="X266" s="71"/>
      <c r="Y266" s="71"/>
      <c r="Z266" s="71"/>
      <c r="AA266" s="71">
        <f>'SA8000'!G269</f>
        <v>0</v>
      </c>
      <c r="AB266" s="71" t="e">
        <f t="shared" ref="AB266:BA266" si="256">#REF!</f>
        <v>#REF!</v>
      </c>
      <c r="AC266" s="71" t="e">
        <f t="shared" si="256"/>
        <v>#REF!</v>
      </c>
      <c r="AD266" s="71" t="e">
        <f t="shared" si="256"/>
        <v>#REF!</v>
      </c>
      <c r="AE266" s="71" t="e">
        <f t="shared" si="256"/>
        <v>#REF!</v>
      </c>
      <c r="AF266" s="71" t="e">
        <f t="shared" si="256"/>
        <v>#REF!</v>
      </c>
      <c r="AG266" s="71" t="e">
        <f t="shared" si="256"/>
        <v>#REF!</v>
      </c>
      <c r="AH266" s="71" t="e">
        <f t="shared" si="256"/>
        <v>#REF!</v>
      </c>
      <c r="AI266" s="71" t="e">
        <f t="shared" si="256"/>
        <v>#REF!</v>
      </c>
      <c r="AJ266" s="71" t="e">
        <f t="shared" si="256"/>
        <v>#REF!</v>
      </c>
      <c r="AK266" s="72" t="e">
        <f t="shared" si="256"/>
        <v>#REF!</v>
      </c>
      <c r="AL266" s="71" t="e">
        <f t="shared" si="256"/>
        <v>#REF!</v>
      </c>
      <c r="AM266" s="71" t="e">
        <f t="shared" si="256"/>
        <v>#REF!</v>
      </c>
      <c r="AN266" s="71" t="e">
        <f t="shared" si="256"/>
        <v>#REF!</v>
      </c>
      <c r="AO266" s="71" t="e">
        <f t="shared" si="256"/>
        <v>#REF!</v>
      </c>
      <c r="AP266" s="71" t="e">
        <f t="shared" si="256"/>
        <v>#REF!</v>
      </c>
      <c r="AQ266" s="71" t="e">
        <f t="shared" si="256"/>
        <v>#REF!</v>
      </c>
      <c r="AR266" s="71" t="e">
        <f t="shared" si="256"/>
        <v>#REF!</v>
      </c>
      <c r="AS266" s="71" t="e">
        <f t="shared" si="256"/>
        <v>#REF!</v>
      </c>
      <c r="AT266" s="71" t="e">
        <f t="shared" si="256"/>
        <v>#REF!</v>
      </c>
      <c r="AU266" s="272" t="e">
        <f t="shared" si="256"/>
        <v>#REF!</v>
      </c>
      <c r="AV266" s="71" t="e">
        <f t="shared" si="256"/>
        <v>#REF!</v>
      </c>
      <c r="AW266" s="71" t="e">
        <f t="shared" si="256"/>
        <v>#REF!</v>
      </c>
      <c r="AX266" s="71" t="e">
        <f t="shared" si="256"/>
        <v>#REF!</v>
      </c>
      <c r="AY266" s="71" t="e">
        <f t="shared" si="256"/>
        <v>#REF!</v>
      </c>
      <c r="AZ266" s="71" t="e">
        <f t="shared" si="256"/>
        <v>#REF!</v>
      </c>
      <c r="BA266" s="71" t="e">
        <f t="shared" si="256"/>
        <v>#REF!</v>
      </c>
    </row>
    <row r="267" spans="1:53" ht="15.75" customHeight="1" x14ac:dyDescent="0.25">
      <c r="A267" s="78" t="s">
        <v>584</v>
      </c>
      <c r="B267" s="69" t="s">
        <v>663</v>
      </c>
      <c r="C267" s="81">
        <v>45330</v>
      </c>
      <c r="D267" s="69" t="s">
        <v>664</v>
      </c>
      <c r="E267" s="76" t="s">
        <v>666</v>
      </c>
      <c r="F267" s="71"/>
      <c r="G267" s="271"/>
      <c r="H267" s="71"/>
      <c r="I267" s="71"/>
      <c r="J267" s="71"/>
      <c r="K267" s="71"/>
      <c r="L267" s="71"/>
      <c r="M267" s="71"/>
      <c r="N267" s="71"/>
      <c r="O267" s="71"/>
      <c r="P267" s="71"/>
      <c r="Q267" s="71"/>
      <c r="R267" s="71"/>
      <c r="S267" s="71"/>
      <c r="T267" s="71"/>
      <c r="U267" s="71"/>
      <c r="V267" s="71"/>
      <c r="W267" s="71"/>
      <c r="X267" s="71"/>
      <c r="Y267" s="71"/>
      <c r="Z267" s="71"/>
      <c r="AA267" s="71">
        <f>'SA8000'!G270</f>
        <v>0</v>
      </c>
      <c r="AB267" s="71" t="e">
        <f t="shared" ref="AB267:BA267" si="257">#REF!</f>
        <v>#REF!</v>
      </c>
      <c r="AC267" s="71" t="e">
        <f t="shared" si="257"/>
        <v>#REF!</v>
      </c>
      <c r="AD267" s="71" t="e">
        <f t="shared" si="257"/>
        <v>#REF!</v>
      </c>
      <c r="AE267" s="71" t="e">
        <f t="shared" si="257"/>
        <v>#REF!</v>
      </c>
      <c r="AF267" s="71" t="e">
        <f t="shared" si="257"/>
        <v>#REF!</v>
      </c>
      <c r="AG267" s="71" t="e">
        <f t="shared" si="257"/>
        <v>#REF!</v>
      </c>
      <c r="AH267" s="71" t="e">
        <f t="shared" si="257"/>
        <v>#REF!</v>
      </c>
      <c r="AI267" s="71" t="e">
        <f t="shared" si="257"/>
        <v>#REF!</v>
      </c>
      <c r="AJ267" s="71" t="e">
        <f t="shared" si="257"/>
        <v>#REF!</v>
      </c>
      <c r="AK267" s="72" t="e">
        <f t="shared" si="257"/>
        <v>#REF!</v>
      </c>
      <c r="AL267" s="71" t="e">
        <f t="shared" si="257"/>
        <v>#REF!</v>
      </c>
      <c r="AM267" s="71" t="e">
        <f t="shared" si="257"/>
        <v>#REF!</v>
      </c>
      <c r="AN267" s="71" t="e">
        <f t="shared" si="257"/>
        <v>#REF!</v>
      </c>
      <c r="AO267" s="71" t="e">
        <f t="shared" si="257"/>
        <v>#REF!</v>
      </c>
      <c r="AP267" s="71" t="e">
        <f t="shared" si="257"/>
        <v>#REF!</v>
      </c>
      <c r="AQ267" s="71" t="e">
        <f t="shared" si="257"/>
        <v>#REF!</v>
      </c>
      <c r="AR267" s="71" t="e">
        <f t="shared" si="257"/>
        <v>#REF!</v>
      </c>
      <c r="AS267" s="71" t="e">
        <f t="shared" si="257"/>
        <v>#REF!</v>
      </c>
      <c r="AT267" s="71" t="e">
        <f t="shared" si="257"/>
        <v>#REF!</v>
      </c>
      <c r="AU267" s="272" t="e">
        <f t="shared" si="257"/>
        <v>#REF!</v>
      </c>
      <c r="AV267" s="71" t="e">
        <f t="shared" si="257"/>
        <v>#REF!</v>
      </c>
      <c r="AW267" s="71" t="e">
        <f t="shared" si="257"/>
        <v>#REF!</v>
      </c>
      <c r="AX267" s="71" t="e">
        <f t="shared" si="257"/>
        <v>#REF!</v>
      </c>
      <c r="AY267" s="71" t="e">
        <f t="shared" si="257"/>
        <v>#REF!</v>
      </c>
      <c r="AZ267" s="71" t="e">
        <f t="shared" si="257"/>
        <v>#REF!</v>
      </c>
      <c r="BA267" s="71" t="e">
        <f t="shared" si="257"/>
        <v>#REF!</v>
      </c>
    </row>
    <row r="268" spans="1:53" ht="15.75" customHeight="1" x14ac:dyDescent="0.25">
      <c r="A268" s="78" t="s">
        <v>584</v>
      </c>
      <c r="B268" s="69" t="s">
        <v>663</v>
      </c>
      <c r="C268" s="81">
        <v>45359</v>
      </c>
      <c r="D268" s="69" t="s">
        <v>664</v>
      </c>
      <c r="E268" s="76" t="s">
        <v>667</v>
      </c>
      <c r="F268" s="71"/>
      <c r="G268" s="271"/>
      <c r="H268" s="71"/>
      <c r="I268" s="71"/>
      <c r="J268" s="71"/>
      <c r="K268" s="71"/>
      <c r="L268" s="71"/>
      <c r="M268" s="71"/>
      <c r="N268" s="71"/>
      <c r="O268" s="71"/>
      <c r="P268" s="71"/>
      <c r="Q268" s="71"/>
      <c r="R268" s="71"/>
      <c r="S268" s="71"/>
      <c r="T268" s="71"/>
      <c r="U268" s="71"/>
      <c r="V268" s="71"/>
      <c r="W268" s="71"/>
      <c r="X268" s="71"/>
      <c r="Y268" s="71"/>
      <c r="Z268" s="71"/>
      <c r="AA268" s="71">
        <f>'SA8000'!G271</f>
        <v>0</v>
      </c>
      <c r="AB268" s="71" t="e">
        <f t="shared" ref="AB268:BA268" si="258">#REF!</f>
        <v>#REF!</v>
      </c>
      <c r="AC268" s="71" t="e">
        <f t="shared" si="258"/>
        <v>#REF!</v>
      </c>
      <c r="AD268" s="71" t="e">
        <f t="shared" si="258"/>
        <v>#REF!</v>
      </c>
      <c r="AE268" s="71" t="e">
        <f t="shared" si="258"/>
        <v>#REF!</v>
      </c>
      <c r="AF268" s="71" t="e">
        <f t="shared" si="258"/>
        <v>#REF!</v>
      </c>
      <c r="AG268" s="71" t="e">
        <f t="shared" si="258"/>
        <v>#REF!</v>
      </c>
      <c r="AH268" s="71" t="e">
        <f t="shared" si="258"/>
        <v>#REF!</v>
      </c>
      <c r="AI268" s="71" t="e">
        <f t="shared" si="258"/>
        <v>#REF!</v>
      </c>
      <c r="AJ268" s="71" t="e">
        <f t="shared" si="258"/>
        <v>#REF!</v>
      </c>
      <c r="AK268" s="72" t="e">
        <f t="shared" si="258"/>
        <v>#REF!</v>
      </c>
      <c r="AL268" s="71" t="e">
        <f t="shared" si="258"/>
        <v>#REF!</v>
      </c>
      <c r="AM268" s="71" t="e">
        <f t="shared" si="258"/>
        <v>#REF!</v>
      </c>
      <c r="AN268" s="71" t="e">
        <f t="shared" si="258"/>
        <v>#REF!</v>
      </c>
      <c r="AO268" s="71" t="e">
        <f t="shared" si="258"/>
        <v>#REF!</v>
      </c>
      <c r="AP268" s="71" t="e">
        <f t="shared" si="258"/>
        <v>#REF!</v>
      </c>
      <c r="AQ268" s="71" t="e">
        <f t="shared" si="258"/>
        <v>#REF!</v>
      </c>
      <c r="AR268" s="71" t="e">
        <f t="shared" si="258"/>
        <v>#REF!</v>
      </c>
      <c r="AS268" s="71" t="e">
        <f t="shared" si="258"/>
        <v>#REF!</v>
      </c>
      <c r="AT268" s="71" t="e">
        <f t="shared" si="258"/>
        <v>#REF!</v>
      </c>
      <c r="AU268" s="272" t="e">
        <f t="shared" si="258"/>
        <v>#REF!</v>
      </c>
      <c r="AV268" s="71" t="e">
        <f t="shared" si="258"/>
        <v>#REF!</v>
      </c>
      <c r="AW268" s="71" t="e">
        <f t="shared" si="258"/>
        <v>#REF!</v>
      </c>
      <c r="AX268" s="71" t="e">
        <f t="shared" si="258"/>
        <v>#REF!</v>
      </c>
      <c r="AY268" s="71" t="e">
        <f t="shared" si="258"/>
        <v>#REF!</v>
      </c>
      <c r="AZ268" s="71" t="e">
        <f t="shared" si="258"/>
        <v>#REF!</v>
      </c>
      <c r="BA268" s="71" t="e">
        <f t="shared" si="258"/>
        <v>#REF!</v>
      </c>
    </row>
    <row r="269" spans="1:53" ht="15.75" customHeight="1" x14ac:dyDescent="0.25">
      <c r="A269" s="78" t="s">
        <v>584</v>
      </c>
      <c r="B269" s="69" t="s">
        <v>663</v>
      </c>
      <c r="C269" s="81">
        <v>45390</v>
      </c>
      <c r="D269" s="69" t="s">
        <v>664</v>
      </c>
      <c r="E269" s="76" t="s">
        <v>668</v>
      </c>
      <c r="F269" s="71"/>
      <c r="G269" s="271"/>
      <c r="H269" s="71"/>
      <c r="I269" s="71"/>
      <c r="J269" s="71"/>
      <c r="K269" s="71"/>
      <c r="L269" s="71"/>
      <c r="M269" s="71"/>
      <c r="N269" s="71"/>
      <c r="O269" s="71"/>
      <c r="P269" s="71"/>
      <c r="Q269" s="71"/>
      <c r="R269" s="71"/>
      <c r="S269" s="71"/>
      <c r="T269" s="71"/>
      <c r="U269" s="71"/>
      <c r="V269" s="71"/>
      <c r="W269" s="71"/>
      <c r="X269" s="71"/>
      <c r="Y269" s="71"/>
      <c r="Z269" s="71"/>
      <c r="AA269" s="71">
        <f>'SA8000'!G272</f>
        <v>0</v>
      </c>
      <c r="AB269" s="71" t="e">
        <f t="shared" ref="AB269:BA269" si="259">#REF!</f>
        <v>#REF!</v>
      </c>
      <c r="AC269" s="71" t="e">
        <f t="shared" si="259"/>
        <v>#REF!</v>
      </c>
      <c r="AD269" s="71" t="e">
        <f t="shared" si="259"/>
        <v>#REF!</v>
      </c>
      <c r="AE269" s="71" t="e">
        <f t="shared" si="259"/>
        <v>#REF!</v>
      </c>
      <c r="AF269" s="71" t="e">
        <f t="shared" si="259"/>
        <v>#REF!</v>
      </c>
      <c r="AG269" s="71" t="e">
        <f t="shared" si="259"/>
        <v>#REF!</v>
      </c>
      <c r="AH269" s="71" t="e">
        <f t="shared" si="259"/>
        <v>#REF!</v>
      </c>
      <c r="AI269" s="71" t="e">
        <f t="shared" si="259"/>
        <v>#REF!</v>
      </c>
      <c r="AJ269" s="71" t="e">
        <f t="shared" si="259"/>
        <v>#REF!</v>
      </c>
      <c r="AK269" s="72" t="e">
        <f t="shared" si="259"/>
        <v>#REF!</v>
      </c>
      <c r="AL269" s="71" t="e">
        <f t="shared" si="259"/>
        <v>#REF!</v>
      </c>
      <c r="AM269" s="71" t="e">
        <f t="shared" si="259"/>
        <v>#REF!</v>
      </c>
      <c r="AN269" s="71" t="e">
        <f t="shared" si="259"/>
        <v>#REF!</v>
      </c>
      <c r="AO269" s="71" t="e">
        <f t="shared" si="259"/>
        <v>#REF!</v>
      </c>
      <c r="AP269" s="71" t="e">
        <f t="shared" si="259"/>
        <v>#REF!</v>
      </c>
      <c r="AQ269" s="71" t="e">
        <f t="shared" si="259"/>
        <v>#REF!</v>
      </c>
      <c r="AR269" s="71" t="e">
        <f t="shared" si="259"/>
        <v>#REF!</v>
      </c>
      <c r="AS269" s="71" t="e">
        <f t="shared" si="259"/>
        <v>#REF!</v>
      </c>
      <c r="AT269" s="71" t="e">
        <f t="shared" si="259"/>
        <v>#REF!</v>
      </c>
      <c r="AU269" s="272" t="e">
        <f t="shared" si="259"/>
        <v>#REF!</v>
      </c>
      <c r="AV269" s="71" t="e">
        <f t="shared" si="259"/>
        <v>#REF!</v>
      </c>
      <c r="AW269" s="71" t="e">
        <f t="shared" si="259"/>
        <v>#REF!</v>
      </c>
      <c r="AX269" s="71" t="e">
        <f t="shared" si="259"/>
        <v>#REF!</v>
      </c>
      <c r="AY269" s="71" t="e">
        <f t="shared" si="259"/>
        <v>#REF!</v>
      </c>
      <c r="AZ269" s="71" t="e">
        <f t="shared" si="259"/>
        <v>#REF!</v>
      </c>
      <c r="BA269" s="71" t="e">
        <f t="shared" si="259"/>
        <v>#REF!</v>
      </c>
    </row>
    <row r="270" spans="1:53" ht="15.75" customHeight="1" x14ac:dyDescent="0.25">
      <c r="A270" s="78" t="s">
        <v>584</v>
      </c>
      <c r="B270" s="69" t="s">
        <v>663</v>
      </c>
      <c r="C270" s="81">
        <v>45420</v>
      </c>
      <c r="D270" s="69" t="s">
        <v>664</v>
      </c>
      <c r="E270" s="76" t="s">
        <v>669</v>
      </c>
      <c r="F270" s="71"/>
      <c r="G270" s="271"/>
      <c r="H270" s="71"/>
      <c r="I270" s="71"/>
      <c r="J270" s="71"/>
      <c r="K270" s="71"/>
      <c r="L270" s="71"/>
      <c r="M270" s="71"/>
      <c r="N270" s="71"/>
      <c r="O270" s="71"/>
      <c r="P270" s="71"/>
      <c r="Q270" s="71"/>
      <c r="R270" s="71"/>
      <c r="S270" s="71"/>
      <c r="T270" s="71"/>
      <c r="U270" s="71"/>
      <c r="V270" s="71"/>
      <c r="W270" s="71"/>
      <c r="X270" s="71"/>
      <c r="Y270" s="71"/>
      <c r="Z270" s="71"/>
      <c r="AA270" s="71">
        <f>'SA8000'!G273</f>
        <v>0</v>
      </c>
      <c r="AB270" s="71" t="e">
        <f t="shared" ref="AB270:BA270" si="260">#REF!</f>
        <v>#REF!</v>
      </c>
      <c r="AC270" s="71" t="e">
        <f t="shared" si="260"/>
        <v>#REF!</v>
      </c>
      <c r="AD270" s="71" t="e">
        <f t="shared" si="260"/>
        <v>#REF!</v>
      </c>
      <c r="AE270" s="71" t="e">
        <f t="shared" si="260"/>
        <v>#REF!</v>
      </c>
      <c r="AF270" s="71" t="e">
        <f t="shared" si="260"/>
        <v>#REF!</v>
      </c>
      <c r="AG270" s="71" t="e">
        <f t="shared" si="260"/>
        <v>#REF!</v>
      </c>
      <c r="AH270" s="71" t="e">
        <f t="shared" si="260"/>
        <v>#REF!</v>
      </c>
      <c r="AI270" s="71" t="e">
        <f t="shared" si="260"/>
        <v>#REF!</v>
      </c>
      <c r="AJ270" s="71" t="e">
        <f t="shared" si="260"/>
        <v>#REF!</v>
      </c>
      <c r="AK270" s="72" t="e">
        <f t="shared" si="260"/>
        <v>#REF!</v>
      </c>
      <c r="AL270" s="71" t="e">
        <f t="shared" si="260"/>
        <v>#REF!</v>
      </c>
      <c r="AM270" s="71" t="e">
        <f t="shared" si="260"/>
        <v>#REF!</v>
      </c>
      <c r="AN270" s="71" t="e">
        <f t="shared" si="260"/>
        <v>#REF!</v>
      </c>
      <c r="AO270" s="71" t="e">
        <f t="shared" si="260"/>
        <v>#REF!</v>
      </c>
      <c r="AP270" s="71" t="e">
        <f t="shared" si="260"/>
        <v>#REF!</v>
      </c>
      <c r="AQ270" s="71" t="e">
        <f t="shared" si="260"/>
        <v>#REF!</v>
      </c>
      <c r="AR270" s="71" t="e">
        <f t="shared" si="260"/>
        <v>#REF!</v>
      </c>
      <c r="AS270" s="71" t="e">
        <f t="shared" si="260"/>
        <v>#REF!</v>
      </c>
      <c r="AT270" s="71" t="e">
        <f t="shared" si="260"/>
        <v>#REF!</v>
      </c>
      <c r="AU270" s="272" t="e">
        <f t="shared" si="260"/>
        <v>#REF!</v>
      </c>
      <c r="AV270" s="71" t="e">
        <f t="shared" si="260"/>
        <v>#REF!</v>
      </c>
      <c r="AW270" s="71" t="e">
        <f t="shared" si="260"/>
        <v>#REF!</v>
      </c>
      <c r="AX270" s="71" t="e">
        <f t="shared" si="260"/>
        <v>#REF!</v>
      </c>
      <c r="AY270" s="71" t="e">
        <f t="shared" si="260"/>
        <v>#REF!</v>
      </c>
      <c r="AZ270" s="71" t="e">
        <f t="shared" si="260"/>
        <v>#REF!</v>
      </c>
      <c r="BA270" s="71" t="e">
        <f t="shared" si="260"/>
        <v>#REF!</v>
      </c>
    </row>
    <row r="271" spans="1:53" ht="15.75" customHeight="1" x14ac:dyDescent="0.25">
      <c r="A271" s="78" t="s">
        <v>584</v>
      </c>
      <c r="B271" s="69" t="s">
        <v>663</v>
      </c>
      <c r="C271" s="81">
        <v>45451</v>
      </c>
      <c r="D271" s="69" t="s">
        <v>670</v>
      </c>
      <c r="E271" s="82" t="s">
        <v>671</v>
      </c>
      <c r="F271" s="71"/>
      <c r="G271" s="271"/>
      <c r="H271" s="71"/>
      <c r="I271" s="71"/>
      <c r="J271" s="71"/>
      <c r="K271" s="71"/>
      <c r="L271" s="71"/>
      <c r="M271" s="71"/>
      <c r="N271" s="71"/>
      <c r="O271" s="71"/>
      <c r="P271" s="71"/>
      <c r="Q271" s="71"/>
      <c r="R271" s="71"/>
      <c r="S271" s="71"/>
      <c r="T271" s="71"/>
      <c r="U271" s="71"/>
      <c r="V271" s="71"/>
      <c r="W271" s="71"/>
      <c r="X271" s="71"/>
      <c r="Y271" s="71"/>
      <c r="Z271" s="71"/>
      <c r="AA271" s="71">
        <f>'SA8000'!G274</f>
        <v>0</v>
      </c>
      <c r="AB271" s="71" t="e">
        <f t="shared" ref="AB271:BA271" si="261">#REF!</f>
        <v>#REF!</v>
      </c>
      <c r="AC271" s="71" t="e">
        <f t="shared" si="261"/>
        <v>#REF!</v>
      </c>
      <c r="AD271" s="71" t="e">
        <f t="shared" si="261"/>
        <v>#REF!</v>
      </c>
      <c r="AE271" s="71" t="e">
        <f t="shared" si="261"/>
        <v>#REF!</v>
      </c>
      <c r="AF271" s="71" t="e">
        <f t="shared" si="261"/>
        <v>#REF!</v>
      </c>
      <c r="AG271" s="71" t="e">
        <f t="shared" si="261"/>
        <v>#REF!</v>
      </c>
      <c r="AH271" s="71" t="e">
        <f t="shared" si="261"/>
        <v>#REF!</v>
      </c>
      <c r="AI271" s="71" t="e">
        <f t="shared" si="261"/>
        <v>#REF!</v>
      </c>
      <c r="AJ271" s="71" t="e">
        <f t="shared" si="261"/>
        <v>#REF!</v>
      </c>
      <c r="AK271" s="72" t="e">
        <f t="shared" si="261"/>
        <v>#REF!</v>
      </c>
      <c r="AL271" s="71" t="e">
        <f t="shared" si="261"/>
        <v>#REF!</v>
      </c>
      <c r="AM271" s="71" t="e">
        <f t="shared" si="261"/>
        <v>#REF!</v>
      </c>
      <c r="AN271" s="71" t="e">
        <f t="shared" si="261"/>
        <v>#REF!</v>
      </c>
      <c r="AO271" s="71" t="e">
        <f t="shared" si="261"/>
        <v>#REF!</v>
      </c>
      <c r="AP271" s="71" t="e">
        <f t="shared" si="261"/>
        <v>#REF!</v>
      </c>
      <c r="AQ271" s="71" t="e">
        <f t="shared" si="261"/>
        <v>#REF!</v>
      </c>
      <c r="AR271" s="71" t="e">
        <f t="shared" si="261"/>
        <v>#REF!</v>
      </c>
      <c r="AS271" s="71" t="e">
        <f t="shared" si="261"/>
        <v>#REF!</v>
      </c>
      <c r="AT271" s="71" t="e">
        <f t="shared" si="261"/>
        <v>#REF!</v>
      </c>
      <c r="AU271" s="272" t="e">
        <f t="shared" si="261"/>
        <v>#REF!</v>
      </c>
      <c r="AV271" s="71" t="e">
        <f t="shared" si="261"/>
        <v>#REF!</v>
      </c>
      <c r="AW271" s="71" t="e">
        <f t="shared" si="261"/>
        <v>#REF!</v>
      </c>
      <c r="AX271" s="71" t="e">
        <f t="shared" si="261"/>
        <v>#REF!</v>
      </c>
      <c r="AY271" s="71" t="e">
        <f t="shared" si="261"/>
        <v>#REF!</v>
      </c>
      <c r="AZ271" s="71" t="e">
        <f t="shared" si="261"/>
        <v>#REF!</v>
      </c>
      <c r="BA271" s="71" t="e">
        <f t="shared" si="261"/>
        <v>#REF!</v>
      </c>
    </row>
    <row r="272" spans="1:53" ht="15.75" customHeight="1" x14ac:dyDescent="0.25">
      <c r="A272" s="78" t="s">
        <v>584</v>
      </c>
      <c r="B272" s="69" t="s">
        <v>663</v>
      </c>
      <c r="C272" s="81">
        <v>45481</v>
      </c>
      <c r="D272" s="69" t="s">
        <v>670</v>
      </c>
      <c r="E272" s="76" t="s">
        <v>672</v>
      </c>
      <c r="F272" s="71"/>
      <c r="G272" s="271"/>
      <c r="H272" s="71"/>
      <c r="I272" s="71"/>
      <c r="J272" s="71"/>
      <c r="K272" s="71"/>
      <c r="L272" s="71"/>
      <c r="M272" s="71"/>
      <c r="N272" s="71"/>
      <c r="O272" s="71"/>
      <c r="P272" s="71"/>
      <c r="Q272" s="71"/>
      <c r="R272" s="71"/>
      <c r="S272" s="71"/>
      <c r="T272" s="71"/>
      <c r="U272" s="71"/>
      <c r="V272" s="71"/>
      <c r="W272" s="71"/>
      <c r="X272" s="71"/>
      <c r="Y272" s="71"/>
      <c r="Z272" s="71"/>
      <c r="AA272" s="71">
        <f>'SA8000'!G275</f>
        <v>0</v>
      </c>
      <c r="AB272" s="71" t="e">
        <f t="shared" ref="AB272:BA272" si="262">#REF!</f>
        <v>#REF!</v>
      </c>
      <c r="AC272" s="71" t="e">
        <f t="shared" si="262"/>
        <v>#REF!</v>
      </c>
      <c r="AD272" s="71" t="e">
        <f t="shared" si="262"/>
        <v>#REF!</v>
      </c>
      <c r="AE272" s="71" t="e">
        <f t="shared" si="262"/>
        <v>#REF!</v>
      </c>
      <c r="AF272" s="71" t="e">
        <f t="shared" si="262"/>
        <v>#REF!</v>
      </c>
      <c r="AG272" s="71" t="e">
        <f t="shared" si="262"/>
        <v>#REF!</v>
      </c>
      <c r="AH272" s="71" t="e">
        <f t="shared" si="262"/>
        <v>#REF!</v>
      </c>
      <c r="AI272" s="71" t="e">
        <f t="shared" si="262"/>
        <v>#REF!</v>
      </c>
      <c r="AJ272" s="71" t="e">
        <f t="shared" si="262"/>
        <v>#REF!</v>
      </c>
      <c r="AK272" s="72" t="e">
        <f t="shared" si="262"/>
        <v>#REF!</v>
      </c>
      <c r="AL272" s="71" t="e">
        <f t="shared" si="262"/>
        <v>#REF!</v>
      </c>
      <c r="AM272" s="71" t="e">
        <f t="shared" si="262"/>
        <v>#REF!</v>
      </c>
      <c r="AN272" s="71" t="e">
        <f t="shared" si="262"/>
        <v>#REF!</v>
      </c>
      <c r="AO272" s="71" t="e">
        <f t="shared" si="262"/>
        <v>#REF!</v>
      </c>
      <c r="AP272" s="71" t="e">
        <f t="shared" si="262"/>
        <v>#REF!</v>
      </c>
      <c r="AQ272" s="71" t="e">
        <f t="shared" si="262"/>
        <v>#REF!</v>
      </c>
      <c r="AR272" s="71" t="e">
        <f t="shared" si="262"/>
        <v>#REF!</v>
      </c>
      <c r="AS272" s="71" t="e">
        <f t="shared" si="262"/>
        <v>#REF!</v>
      </c>
      <c r="AT272" s="71" t="e">
        <f t="shared" si="262"/>
        <v>#REF!</v>
      </c>
      <c r="AU272" s="272" t="e">
        <f t="shared" si="262"/>
        <v>#REF!</v>
      </c>
      <c r="AV272" s="71" t="e">
        <f t="shared" si="262"/>
        <v>#REF!</v>
      </c>
      <c r="AW272" s="71" t="e">
        <f t="shared" si="262"/>
        <v>#REF!</v>
      </c>
      <c r="AX272" s="71" t="e">
        <f t="shared" si="262"/>
        <v>#REF!</v>
      </c>
      <c r="AY272" s="71" t="e">
        <f t="shared" si="262"/>
        <v>#REF!</v>
      </c>
      <c r="AZ272" s="71" t="e">
        <f t="shared" si="262"/>
        <v>#REF!</v>
      </c>
      <c r="BA272" s="71" t="e">
        <f t="shared" si="262"/>
        <v>#REF!</v>
      </c>
    </row>
    <row r="273" spans="1:53" ht="15.75" customHeight="1" x14ac:dyDescent="0.25">
      <c r="A273" s="78" t="s">
        <v>584</v>
      </c>
      <c r="B273" s="69" t="s">
        <v>663</v>
      </c>
      <c r="C273" s="81">
        <v>45512</v>
      </c>
      <c r="D273" s="69" t="s">
        <v>670</v>
      </c>
      <c r="E273" s="76" t="s">
        <v>673</v>
      </c>
      <c r="F273" s="71"/>
      <c r="G273" s="271"/>
      <c r="H273" s="71"/>
      <c r="I273" s="71"/>
      <c r="J273" s="71"/>
      <c r="K273" s="71"/>
      <c r="L273" s="71"/>
      <c r="M273" s="71"/>
      <c r="N273" s="71"/>
      <c r="O273" s="71"/>
      <c r="P273" s="71"/>
      <c r="Q273" s="71"/>
      <c r="R273" s="71"/>
      <c r="S273" s="71"/>
      <c r="T273" s="71"/>
      <c r="U273" s="71"/>
      <c r="V273" s="71"/>
      <c r="W273" s="71"/>
      <c r="X273" s="71"/>
      <c r="Y273" s="71"/>
      <c r="Z273" s="71"/>
      <c r="AA273" s="71">
        <f>'SA8000'!G276</f>
        <v>0</v>
      </c>
      <c r="AB273" s="71" t="e">
        <f t="shared" ref="AB273:BA273" si="263">#REF!</f>
        <v>#REF!</v>
      </c>
      <c r="AC273" s="71" t="e">
        <f t="shared" si="263"/>
        <v>#REF!</v>
      </c>
      <c r="AD273" s="71" t="e">
        <f t="shared" si="263"/>
        <v>#REF!</v>
      </c>
      <c r="AE273" s="71" t="e">
        <f t="shared" si="263"/>
        <v>#REF!</v>
      </c>
      <c r="AF273" s="71" t="e">
        <f t="shared" si="263"/>
        <v>#REF!</v>
      </c>
      <c r="AG273" s="71" t="e">
        <f t="shared" si="263"/>
        <v>#REF!</v>
      </c>
      <c r="AH273" s="71" t="e">
        <f t="shared" si="263"/>
        <v>#REF!</v>
      </c>
      <c r="AI273" s="71" t="e">
        <f t="shared" si="263"/>
        <v>#REF!</v>
      </c>
      <c r="AJ273" s="71" t="e">
        <f t="shared" si="263"/>
        <v>#REF!</v>
      </c>
      <c r="AK273" s="72" t="e">
        <f t="shared" si="263"/>
        <v>#REF!</v>
      </c>
      <c r="AL273" s="71" t="e">
        <f t="shared" si="263"/>
        <v>#REF!</v>
      </c>
      <c r="AM273" s="71" t="e">
        <f t="shared" si="263"/>
        <v>#REF!</v>
      </c>
      <c r="AN273" s="71" t="e">
        <f t="shared" si="263"/>
        <v>#REF!</v>
      </c>
      <c r="AO273" s="71" t="e">
        <f t="shared" si="263"/>
        <v>#REF!</v>
      </c>
      <c r="AP273" s="71" t="e">
        <f t="shared" si="263"/>
        <v>#REF!</v>
      </c>
      <c r="AQ273" s="71" t="e">
        <f t="shared" si="263"/>
        <v>#REF!</v>
      </c>
      <c r="AR273" s="71" t="e">
        <f t="shared" si="263"/>
        <v>#REF!</v>
      </c>
      <c r="AS273" s="71" t="e">
        <f t="shared" si="263"/>
        <v>#REF!</v>
      </c>
      <c r="AT273" s="71" t="e">
        <f t="shared" si="263"/>
        <v>#REF!</v>
      </c>
      <c r="AU273" s="272" t="e">
        <f t="shared" si="263"/>
        <v>#REF!</v>
      </c>
      <c r="AV273" s="71" t="e">
        <f t="shared" si="263"/>
        <v>#REF!</v>
      </c>
      <c r="AW273" s="71" t="e">
        <f t="shared" si="263"/>
        <v>#REF!</v>
      </c>
      <c r="AX273" s="71" t="e">
        <f t="shared" si="263"/>
        <v>#REF!</v>
      </c>
      <c r="AY273" s="71" t="e">
        <f t="shared" si="263"/>
        <v>#REF!</v>
      </c>
      <c r="AZ273" s="71" t="e">
        <f t="shared" si="263"/>
        <v>#REF!</v>
      </c>
      <c r="BA273" s="71" t="e">
        <f t="shared" si="263"/>
        <v>#REF!</v>
      </c>
    </row>
    <row r="274" spans="1:53" ht="15.75" customHeight="1" x14ac:dyDescent="0.25">
      <c r="A274" s="78" t="s">
        <v>584</v>
      </c>
      <c r="B274" s="69" t="s">
        <v>663</v>
      </c>
      <c r="C274" s="81">
        <v>45543</v>
      </c>
      <c r="D274" s="69" t="s">
        <v>674</v>
      </c>
      <c r="E274" s="76" t="s">
        <v>675</v>
      </c>
      <c r="F274" s="71"/>
      <c r="G274" s="271"/>
      <c r="H274" s="71"/>
      <c r="I274" s="71"/>
      <c r="J274" s="71"/>
      <c r="K274" s="71"/>
      <c r="L274" s="71"/>
      <c r="M274" s="71"/>
      <c r="N274" s="71"/>
      <c r="O274" s="71"/>
      <c r="P274" s="71"/>
      <c r="Q274" s="71"/>
      <c r="R274" s="71"/>
      <c r="S274" s="71"/>
      <c r="T274" s="71"/>
      <c r="U274" s="71"/>
      <c r="V274" s="71"/>
      <c r="W274" s="71"/>
      <c r="X274" s="71"/>
      <c r="Y274" s="71"/>
      <c r="Z274" s="71"/>
      <c r="AA274" s="71">
        <f>'SA8000'!G277</f>
        <v>0</v>
      </c>
      <c r="AB274" s="71" t="e">
        <f t="shared" ref="AB274:BA274" si="264">#REF!</f>
        <v>#REF!</v>
      </c>
      <c r="AC274" s="71" t="e">
        <f t="shared" si="264"/>
        <v>#REF!</v>
      </c>
      <c r="AD274" s="71" t="e">
        <f t="shared" si="264"/>
        <v>#REF!</v>
      </c>
      <c r="AE274" s="71" t="e">
        <f t="shared" si="264"/>
        <v>#REF!</v>
      </c>
      <c r="AF274" s="71" t="e">
        <f t="shared" si="264"/>
        <v>#REF!</v>
      </c>
      <c r="AG274" s="71" t="e">
        <f t="shared" si="264"/>
        <v>#REF!</v>
      </c>
      <c r="AH274" s="71" t="e">
        <f t="shared" si="264"/>
        <v>#REF!</v>
      </c>
      <c r="AI274" s="71" t="e">
        <f t="shared" si="264"/>
        <v>#REF!</v>
      </c>
      <c r="AJ274" s="71" t="e">
        <f t="shared" si="264"/>
        <v>#REF!</v>
      </c>
      <c r="AK274" s="72" t="e">
        <f t="shared" si="264"/>
        <v>#REF!</v>
      </c>
      <c r="AL274" s="71" t="e">
        <f t="shared" si="264"/>
        <v>#REF!</v>
      </c>
      <c r="AM274" s="71" t="e">
        <f t="shared" si="264"/>
        <v>#REF!</v>
      </c>
      <c r="AN274" s="71" t="e">
        <f t="shared" si="264"/>
        <v>#REF!</v>
      </c>
      <c r="AO274" s="71" t="e">
        <f t="shared" si="264"/>
        <v>#REF!</v>
      </c>
      <c r="AP274" s="71" t="e">
        <f t="shared" si="264"/>
        <v>#REF!</v>
      </c>
      <c r="AQ274" s="71" t="e">
        <f t="shared" si="264"/>
        <v>#REF!</v>
      </c>
      <c r="AR274" s="71" t="e">
        <f t="shared" si="264"/>
        <v>#REF!</v>
      </c>
      <c r="AS274" s="71" t="e">
        <f t="shared" si="264"/>
        <v>#REF!</v>
      </c>
      <c r="AT274" s="71" t="e">
        <f t="shared" si="264"/>
        <v>#REF!</v>
      </c>
      <c r="AU274" s="272" t="e">
        <f t="shared" si="264"/>
        <v>#REF!</v>
      </c>
      <c r="AV274" s="71" t="e">
        <f t="shared" si="264"/>
        <v>#REF!</v>
      </c>
      <c r="AW274" s="71" t="e">
        <f t="shared" si="264"/>
        <v>#REF!</v>
      </c>
      <c r="AX274" s="71" t="e">
        <f t="shared" si="264"/>
        <v>#REF!</v>
      </c>
      <c r="AY274" s="71" t="e">
        <f t="shared" si="264"/>
        <v>#REF!</v>
      </c>
      <c r="AZ274" s="71" t="e">
        <f t="shared" si="264"/>
        <v>#REF!</v>
      </c>
      <c r="BA274" s="71" t="e">
        <f t="shared" si="264"/>
        <v>#REF!</v>
      </c>
    </row>
    <row r="275" spans="1:53" ht="15.75" customHeight="1" x14ac:dyDescent="0.25">
      <c r="A275" s="78" t="s">
        <v>584</v>
      </c>
      <c r="B275" s="69" t="s">
        <v>663</v>
      </c>
      <c r="C275" s="81">
        <v>45573</v>
      </c>
      <c r="D275" s="69" t="s">
        <v>674</v>
      </c>
      <c r="E275" s="76" t="s">
        <v>676</v>
      </c>
      <c r="F275" s="71"/>
      <c r="G275" s="271"/>
      <c r="H275" s="71"/>
      <c r="I275" s="71"/>
      <c r="J275" s="71"/>
      <c r="K275" s="71"/>
      <c r="L275" s="71"/>
      <c r="M275" s="71"/>
      <c r="N275" s="71"/>
      <c r="O275" s="71"/>
      <c r="P275" s="71"/>
      <c r="Q275" s="71"/>
      <c r="R275" s="71"/>
      <c r="S275" s="71"/>
      <c r="T275" s="71"/>
      <c r="U275" s="71"/>
      <c r="V275" s="71"/>
      <c r="W275" s="71"/>
      <c r="X275" s="71"/>
      <c r="Y275" s="71"/>
      <c r="Z275" s="71"/>
      <c r="AA275" s="71">
        <f>'SA8000'!G278</f>
        <v>0</v>
      </c>
      <c r="AB275" s="71" t="e">
        <f t="shared" ref="AB275:BA275" si="265">#REF!</f>
        <v>#REF!</v>
      </c>
      <c r="AC275" s="71" t="e">
        <f t="shared" si="265"/>
        <v>#REF!</v>
      </c>
      <c r="AD275" s="71" t="e">
        <f t="shared" si="265"/>
        <v>#REF!</v>
      </c>
      <c r="AE275" s="71" t="e">
        <f t="shared" si="265"/>
        <v>#REF!</v>
      </c>
      <c r="AF275" s="71" t="e">
        <f t="shared" si="265"/>
        <v>#REF!</v>
      </c>
      <c r="AG275" s="71" t="e">
        <f t="shared" si="265"/>
        <v>#REF!</v>
      </c>
      <c r="AH275" s="71" t="e">
        <f t="shared" si="265"/>
        <v>#REF!</v>
      </c>
      <c r="AI275" s="71" t="e">
        <f t="shared" si="265"/>
        <v>#REF!</v>
      </c>
      <c r="AJ275" s="71" t="e">
        <f t="shared" si="265"/>
        <v>#REF!</v>
      </c>
      <c r="AK275" s="72" t="e">
        <f t="shared" si="265"/>
        <v>#REF!</v>
      </c>
      <c r="AL275" s="71" t="e">
        <f t="shared" si="265"/>
        <v>#REF!</v>
      </c>
      <c r="AM275" s="71" t="e">
        <f t="shared" si="265"/>
        <v>#REF!</v>
      </c>
      <c r="AN275" s="71" t="e">
        <f t="shared" si="265"/>
        <v>#REF!</v>
      </c>
      <c r="AO275" s="71" t="e">
        <f t="shared" si="265"/>
        <v>#REF!</v>
      </c>
      <c r="AP275" s="71" t="e">
        <f t="shared" si="265"/>
        <v>#REF!</v>
      </c>
      <c r="AQ275" s="71" t="e">
        <f t="shared" si="265"/>
        <v>#REF!</v>
      </c>
      <c r="AR275" s="71" t="e">
        <f t="shared" si="265"/>
        <v>#REF!</v>
      </c>
      <c r="AS275" s="71" t="e">
        <f t="shared" si="265"/>
        <v>#REF!</v>
      </c>
      <c r="AT275" s="71" t="e">
        <f t="shared" si="265"/>
        <v>#REF!</v>
      </c>
      <c r="AU275" s="272" t="e">
        <f t="shared" si="265"/>
        <v>#REF!</v>
      </c>
      <c r="AV275" s="71" t="e">
        <f t="shared" si="265"/>
        <v>#REF!</v>
      </c>
      <c r="AW275" s="71" t="e">
        <f t="shared" si="265"/>
        <v>#REF!</v>
      </c>
      <c r="AX275" s="71" t="e">
        <f t="shared" si="265"/>
        <v>#REF!</v>
      </c>
      <c r="AY275" s="71" t="e">
        <f t="shared" si="265"/>
        <v>#REF!</v>
      </c>
      <c r="AZ275" s="71" t="e">
        <f t="shared" si="265"/>
        <v>#REF!</v>
      </c>
      <c r="BA275" s="71" t="e">
        <f t="shared" si="265"/>
        <v>#REF!</v>
      </c>
    </row>
    <row r="276" spans="1:53" ht="15.75" customHeight="1" x14ac:dyDescent="0.25">
      <c r="A276" s="83"/>
      <c r="B276" s="83"/>
      <c r="C276" s="84"/>
      <c r="D276" s="85"/>
      <c r="E276" s="76"/>
      <c r="F276" s="71"/>
      <c r="G276" s="2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t="e">
        <f t="shared" ref="AE276:AE283" si="266">#REF!</f>
        <v>#REF!</v>
      </c>
      <c r="AF276" s="71"/>
      <c r="AG276" s="71"/>
      <c r="AH276" s="71"/>
      <c r="AI276" s="71"/>
      <c r="AJ276" s="71"/>
      <c r="AK276" s="71"/>
      <c r="AL276" s="71"/>
      <c r="AM276" s="71"/>
      <c r="AN276" s="71"/>
      <c r="AO276" s="71"/>
      <c r="AP276" s="71"/>
      <c r="AQ276" s="71"/>
      <c r="AR276" s="71"/>
      <c r="AS276" s="71"/>
      <c r="AT276" s="71"/>
      <c r="AU276" s="272"/>
      <c r="AV276" s="71"/>
      <c r="AW276" s="71"/>
      <c r="AX276" s="71"/>
      <c r="AY276" s="71"/>
      <c r="AZ276" s="71"/>
      <c r="BA276" s="71"/>
    </row>
    <row r="277" spans="1:53" ht="15.75" customHeight="1" x14ac:dyDescent="0.25">
      <c r="A277" s="83"/>
      <c r="B277" s="83"/>
      <c r="C277" s="84"/>
      <c r="D277" s="85"/>
      <c r="E277" s="76"/>
      <c r="F277" s="71"/>
      <c r="G277" s="2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t="e">
        <f t="shared" si="266"/>
        <v>#REF!</v>
      </c>
      <c r="AF277" s="71"/>
      <c r="AG277" s="71"/>
      <c r="AH277" s="71"/>
      <c r="AI277" s="71"/>
      <c r="AJ277" s="71"/>
      <c r="AK277" s="71"/>
      <c r="AL277" s="71"/>
      <c r="AM277" s="71"/>
      <c r="AN277" s="71"/>
      <c r="AO277" s="71"/>
      <c r="AP277" s="71"/>
      <c r="AQ277" s="71"/>
      <c r="AR277" s="71"/>
      <c r="AS277" s="71"/>
      <c r="AT277" s="71"/>
      <c r="AU277" s="272"/>
      <c r="AV277" s="71"/>
      <c r="AW277" s="71"/>
      <c r="AX277" s="71"/>
      <c r="AY277" s="71"/>
      <c r="AZ277" s="71"/>
      <c r="BA277" s="71"/>
    </row>
    <row r="278" spans="1:53" ht="15.75" customHeight="1" x14ac:dyDescent="0.25">
      <c r="A278" s="83"/>
      <c r="B278" s="83"/>
      <c r="C278" s="84"/>
      <c r="D278" s="85"/>
      <c r="E278" s="76"/>
      <c r="F278" s="71"/>
      <c r="G278" s="2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t="e">
        <f t="shared" si="266"/>
        <v>#REF!</v>
      </c>
      <c r="AF278" s="71"/>
      <c r="AG278" s="71"/>
      <c r="AH278" s="71"/>
      <c r="AI278" s="71"/>
      <c r="AJ278" s="71"/>
      <c r="AK278" s="71"/>
      <c r="AL278" s="71"/>
      <c r="AM278" s="71"/>
      <c r="AN278" s="71"/>
      <c r="AO278" s="71"/>
      <c r="AP278" s="71"/>
      <c r="AQ278" s="71"/>
      <c r="AR278" s="71"/>
      <c r="AS278" s="71"/>
      <c r="AT278" s="71"/>
      <c r="AU278" s="272"/>
      <c r="AV278" s="71"/>
      <c r="AW278" s="71"/>
      <c r="AX278" s="71"/>
      <c r="AY278" s="71"/>
      <c r="AZ278" s="71"/>
      <c r="BA278" s="71"/>
    </row>
    <row r="279" spans="1:53" ht="15.75" customHeight="1" x14ac:dyDescent="0.25">
      <c r="A279" s="83"/>
      <c r="B279" s="83"/>
      <c r="C279" s="84"/>
      <c r="D279" s="85"/>
      <c r="E279" s="76"/>
      <c r="F279" s="71"/>
      <c r="G279" s="2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t="e">
        <f t="shared" si="266"/>
        <v>#REF!</v>
      </c>
      <c r="AF279" s="71"/>
      <c r="AG279" s="71"/>
      <c r="AH279" s="71"/>
      <c r="AI279" s="71"/>
      <c r="AJ279" s="71"/>
      <c r="AK279" s="71"/>
      <c r="AL279" s="71"/>
      <c r="AM279" s="71"/>
      <c r="AN279" s="71"/>
      <c r="AO279" s="71"/>
      <c r="AP279" s="71"/>
      <c r="AQ279" s="71"/>
      <c r="AR279" s="71"/>
      <c r="AS279" s="71"/>
      <c r="AT279" s="71"/>
      <c r="AU279" s="272"/>
      <c r="AV279" s="71"/>
      <c r="AW279" s="71"/>
      <c r="AX279" s="71"/>
      <c r="AY279" s="71"/>
      <c r="AZ279" s="71"/>
      <c r="BA279" s="71"/>
    </row>
    <row r="280" spans="1:53" ht="15.75" customHeight="1" x14ac:dyDescent="0.25">
      <c r="A280" s="83"/>
      <c r="B280" s="83"/>
      <c r="C280" s="84"/>
      <c r="D280" s="85"/>
      <c r="E280" s="76"/>
      <c r="F280" s="71"/>
      <c r="G280" s="2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t="e">
        <f t="shared" si="266"/>
        <v>#REF!</v>
      </c>
      <c r="AF280" s="71"/>
      <c r="AG280" s="71"/>
      <c r="AH280" s="71"/>
      <c r="AI280" s="71"/>
      <c r="AJ280" s="71"/>
      <c r="AK280" s="71"/>
      <c r="AL280" s="71"/>
      <c r="AM280" s="71"/>
      <c r="AN280" s="71"/>
      <c r="AO280" s="71"/>
      <c r="AP280" s="71"/>
      <c r="AQ280" s="71"/>
      <c r="AR280" s="71"/>
      <c r="AS280" s="71"/>
      <c r="AT280" s="71"/>
      <c r="AU280" s="272"/>
      <c r="AV280" s="71"/>
      <c r="AW280" s="71"/>
      <c r="AX280" s="71"/>
      <c r="AY280" s="71"/>
      <c r="AZ280" s="71"/>
      <c r="BA280" s="71"/>
    </row>
    <row r="281" spans="1:53" ht="15.75" customHeight="1" x14ac:dyDescent="0.25">
      <c r="A281" s="83"/>
      <c r="B281" s="83"/>
      <c r="C281" s="84"/>
      <c r="D281" s="85"/>
      <c r="E281" s="76"/>
      <c r="F281" s="71"/>
      <c r="G281" s="2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t="e">
        <f t="shared" si="266"/>
        <v>#REF!</v>
      </c>
      <c r="AF281" s="71"/>
      <c r="AG281" s="71"/>
      <c r="AH281" s="71"/>
      <c r="AI281" s="71"/>
      <c r="AJ281" s="71"/>
      <c r="AK281" s="71"/>
      <c r="AL281" s="71"/>
      <c r="AM281" s="71"/>
      <c r="AN281" s="71"/>
      <c r="AO281" s="71"/>
      <c r="AP281" s="71"/>
      <c r="AQ281" s="71"/>
      <c r="AR281" s="71"/>
      <c r="AS281" s="71"/>
      <c r="AT281" s="71"/>
      <c r="AU281" s="272"/>
      <c r="AV281" s="71"/>
      <c r="AW281" s="71"/>
      <c r="AX281" s="71"/>
      <c r="AY281" s="71"/>
      <c r="AZ281" s="71"/>
      <c r="BA281" s="71"/>
    </row>
    <row r="282" spans="1:53" ht="15.75" customHeight="1" x14ac:dyDescent="0.25">
      <c r="A282" s="83"/>
      <c r="B282" s="83"/>
      <c r="C282" s="84"/>
      <c r="D282" s="85"/>
      <c r="E282" s="76"/>
      <c r="F282" s="71"/>
      <c r="G282" s="2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t="e">
        <f t="shared" si="266"/>
        <v>#REF!</v>
      </c>
      <c r="AF282" s="71"/>
      <c r="AG282" s="71"/>
      <c r="AH282" s="71"/>
      <c r="AI282" s="71"/>
      <c r="AJ282" s="71"/>
      <c r="AK282" s="71"/>
      <c r="AL282" s="71"/>
      <c r="AM282" s="71"/>
      <c r="AN282" s="71"/>
      <c r="AO282" s="71"/>
      <c r="AP282" s="71"/>
      <c r="AQ282" s="71"/>
      <c r="AR282" s="71"/>
      <c r="AS282" s="71"/>
      <c r="AT282" s="71"/>
      <c r="AU282" s="272"/>
      <c r="AV282" s="71"/>
      <c r="AW282" s="71"/>
      <c r="AX282" s="71"/>
      <c r="AY282" s="71"/>
      <c r="AZ282" s="71"/>
      <c r="BA282" s="71"/>
    </row>
    <row r="283" spans="1:53" ht="15.75" customHeight="1" x14ac:dyDescent="0.25">
      <c r="A283" s="83"/>
      <c r="B283" s="83"/>
      <c r="C283" s="84"/>
      <c r="D283" s="85"/>
      <c r="E283" s="76"/>
      <c r="F283" s="71"/>
      <c r="G283" s="2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t="e">
        <f t="shared" si="266"/>
        <v>#REF!</v>
      </c>
      <c r="AF283" s="71"/>
      <c r="AG283" s="71"/>
      <c r="AH283" s="71"/>
      <c r="AI283" s="71"/>
      <c r="AJ283" s="71"/>
      <c r="AK283" s="71"/>
      <c r="AL283" s="71"/>
      <c r="AM283" s="71"/>
      <c r="AN283" s="71"/>
      <c r="AO283" s="71"/>
      <c r="AP283" s="71"/>
      <c r="AQ283" s="71"/>
      <c r="AR283" s="71"/>
      <c r="AS283" s="71"/>
      <c r="AT283" s="71"/>
      <c r="AU283" s="272"/>
      <c r="AV283" s="71"/>
      <c r="AW283" s="71"/>
      <c r="AX283" s="71"/>
      <c r="AY283" s="71"/>
      <c r="AZ283" s="71"/>
      <c r="BA283" s="71"/>
    </row>
    <row r="284" spans="1:53" ht="15.75" customHeight="1" x14ac:dyDescent="0.15"/>
    <row r="285" spans="1:53" ht="15.75" customHeight="1" x14ac:dyDescent="0.15"/>
    <row r="286" spans="1:53" ht="15.75" customHeight="1" x14ac:dyDescent="0.15"/>
    <row r="287" spans="1:53" ht="15.75" customHeight="1" x14ac:dyDescent="0.15"/>
    <row r="288" spans="1:53"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7">
    <mergeCell ref="A1:B1"/>
    <mergeCell ref="F2:BA3"/>
    <mergeCell ref="F4:BA4"/>
    <mergeCell ref="F6:Z7"/>
    <mergeCell ref="AA6:AK7"/>
    <mergeCell ref="AL6:AU7"/>
    <mergeCell ref="AV6:BA7"/>
  </mergeCells>
  <conditionalFormatting sqref="F9:BA283">
    <cfRule type="cellIs" dxfId="223" priority="1" operator="equal">
      <formula>0</formula>
    </cfRule>
    <cfRule type="cellIs" dxfId="222" priority="2" operator="equal">
      <formula>1</formula>
    </cfRule>
    <cfRule type="cellIs" dxfId="221" priority="3" operator="equal">
      <formula>2</formula>
    </cfRule>
    <cfRule type="cellIs" dxfId="220" priority="4" operator="equal">
      <formula>3</formula>
    </cfRule>
  </conditionalFormatting>
  <pageMargins left="0" right="0" top="0" bottom="0"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1.83203125" customWidth="1"/>
    <col min="2" max="2" width="6.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678</v>
      </c>
      <c r="E1" s="88"/>
      <c r="F1" s="391" t="s">
        <v>256</v>
      </c>
      <c r="G1" s="392"/>
      <c r="J1" s="89"/>
      <c r="K1" s="188"/>
    </row>
    <row r="2" spans="1:11" ht="15.75" customHeight="1" x14ac:dyDescent="0.2">
      <c r="A2" s="282"/>
      <c r="B2" s="282"/>
      <c r="C2" s="281" t="s">
        <v>679</v>
      </c>
      <c r="D2" s="90" t="s">
        <v>680</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t="s">
        <v>253</v>
      </c>
      <c r="E4" s="189"/>
      <c r="F4" s="283" t="s">
        <v>260</v>
      </c>
      <c r="G4" s="287">
        <v>0</v>
      </c>
      <c r="J4" s="188"/>
      <c r="K4" s="188"/>
    </row>
    <row r="5" spans="1:11" ht="15.75" customHeight="1" x14ac:dyDescent="0.2">
      <c r="A5" s="86"/>
      <c r="B5" s="86"/>
      <c r="C5" s="286" t="s">
        <v>683</v>
      </c>
      <c r="D5" s="288"/>
      <c r="E5" s="289"/>
      <c r="F5" s="290" t="s">
        <v>262</v>
      </c>
      <c r="G5" s="93" t="s">
        <v>253</v>
      </c>
      <c r="J5" s="188"/>
      <c r="K5" s="188"/>
    </row>
    <row r="6" spans="1:11" ht="15.75" customHeight="1" x14ac:dyDescent="0.2">
      <c r="A6" s="86"/>
      <c r="B6" s="86"/>
      <c r="C6" s="281" t="s">
        <v>684</v>
      </c>
      <c r="D6" s="289"/>
      <c r="E6" s="289"/>
      <c r="G6" s="1"/>
      <c r="J6" s="188"/>
      <c r="K6" s="188"/>
    </row>
    <row r="7" spans="1:11" ht="15.75" customHeight="1" x14ac:dyDescent="0.2">
      <c r="A7" s="86"/>
      <c r="B7" s="86"/>
      <c r="C7" s="86"/>
      <c r="D7" s="289"/>
      <c r="E7" s="289"/>
      <c r="F7" s="291"/>
      <c r="G7" s="94"/>
      <c r="H7" s="188"/>
      <c r="I7" s="188"/>
      <c r="J7" s="188"/>
      <c r="K7" s="188"/>
    </row>
    <row r="8" spans="1:11" ht="15.75" customHeight="1" x14ac:dyDescent="0.2">
      <c r="A8" s="262" t="s">
        <v>268</v>
      </c>
      <c r="B8" s="263" t="s">
        <v>269</v>
      </c>
      <c r="C8" s="263" t="s">
        <v>270</v>
      </c>
      <c r="D8" s="263" t="s">
        <v>685</v>
      </c>
      <c r="E8" s="292" t="s">
        <v>686</v>
      </c>
      <c r="F8" s="292" t="s">
        <v>687</v>
      </c>
      <c r="G8" s="293" t="s">
        <v>688</v>
      </c>
      <c r="H8" s="294"/>
      <c r="I8" s="294"/>
      <c r="J8" s="294"/>
      <c r="K8" s="294"/>
    </row>
    <row r="9" spans="1:11" ht="72" customHeight="1" x14ac:dyDescent="0.2">
      <c r="A9" s="69" t="s">
        <v>321</v>
      </c>
      <c r="B9" s="95">
        <v>1</v>
      </c>
      <c r="C9" s="69" t="s">
        <v>322</v>
      </c>
      <c r="D9" s="69" t="s">
        <v>323</v>
      </c>
      <c r="E9" s="188" t="s">
        <v>689</v>
      </c>
      <c r="F9" s="96">
        <v>2</v>
      </c>
      <c r="G9" s="189"/>
      <c r="H9" s="188"/>
      <c r="I9" s="188"/>
      <c r="J9" s="188"/>
      <c r="K9" s="188"/>
    </row>
    <row r="10" spans="1:11" ht="15.75" customHeight="1" x14ac:dyDescent="0.2">
      <c r="A10" s="69" t="s">
        <v>321</v>
      </c>
      <c r="B10" s="95">
        <v>1</v>
      </c>
      <c r="C10" s="69" t="s">
        <v>322</v>
      </c>
      <c r="D10" s="69" t="s">
        <v>324</v>
      </c>
      <c r="E10" s="188" t="s">
        <v>690</v>
      </c>
      <c r="F10" s="96">
        <v>2</v>
      </c>
      <c r="G10" s="295"/>
      <c r="H10" s="188"/>
      <c r="I10" s="188"/>
      <c r="J10" s="188"/>
      <c r="K10" s="188"/>
    </row>
    <row r="11" spans="1:11" ht="15.75" customHeight="1" x14ac:dyDescent="0.2">
      <c r="A11" s="296" t="s">
        <v>321</v>
      </c>
      <c r="B11" s="297">
        <v>1</v>
      </c>
      <c r="C11" s="296" t="s">
        <v>322</v>
      </c>
      <c r="D11" s="296" t="s">
        <v>691</v>
      </c>
      <c r="E11" s="188" t="s">
        <v>692</v>
      </c>
      <c r="F11" s="96">
        <v>2</v>
      </c>
      <c r="G11" s="189"/>
      <c r="H11" s="188"/>
      <c r="I11" s="188"/>
      <c r="J11" s="188"/>
      <c r="K11" s="188"/>
    </row>
    <row r="12" spans="1:11" ht="15.75" customHeight="1" x14ac:dyDescent="0.2">
      <c r="A12" s="69" t="s">
        <v>321</v>
      </c>
      <c r="B12" s="95">
        <v>1</v>
      </c>
      <c r="C12" s="69" t="s">
        <v>322</v>
      </c>
      <c r="D12" s="69" t="s">
        <v>326</v>
      </c>
      <c r="E12" s="188" t="s">
        <v>693</v>
      </c>
      <c r="F12" s="96">
        <v>2</v>
      </c>
      <c r="G12" s="189"/>
      <c r="H12" s="188"/>
      <c r="I12" s="188"/>
      <c r="J12" s="188"/>
      <c r="K12" s="188"/>
    </row>
    <row r="13" spans="1:11" ht="15.75" customHeight="1" x14ac:dyDescent="0.2">
      <c r="A13" s="69" t="s">
        <v>321</v>
      </c>
      <c r="B13" s="95">
        <v>1</v>
      </c>
      <c r="C13" s="69" t="s">
        <v>322</v>
      </c>
      <c r="D13" s="69" t="s">
        <v>327</v>
      </c>
      <c r="E13" s="188" t="s">
        <v>694</v>
      </c>
      <c r="F13" s="96">
        <v>2</v>
      </c>
      <c r="G13" s="189"/>
      <c r="H13" s="188"/>
      <c r="I13" s="188"/>
      <c r="J13" s="188"/>
      <c r="K13" s="188"/>
    </row>
    <row r="14" spans="1:11" ht="15.75" customHeight="1" x14ac:dyDescent="0.2">
      <c r="A14" s="69" t="s">
        <v>321</v>
      </c>
      <c r="B14" s="95">
        <v>1</v>
      </c>
      <c r="C14" s="69" t="s">
        <v>322</v>
      </c>
      <c r="D14" s="69" t="s">
        <v>328</v>
      </c>
      <c r="E14" s="31" t="s">
        <v>695</v>
      </c>
      <c r="F14" s="97">
        <v>1</v>
      </c>
      <c r="G14" s="295" t="s">
        <v>696</v>
      </c>
      <c r="H14" s="188"/>
      <c r="I14" s="188"/>
      <c r="J14" s="188"/>
      <c r="K14" s="188"/>
    </row>
    <row r="15" spans="1:11" ht="15.75" customHeight="1" x14ac:dyDescent="0.2">
      <c r="A15" s="69" t="s">
        <v>321</v>
      </c>
      <c r="B15" s="95">
        <v>2</v>
      </c>
      <c r="C15" s="69" t="s">
        <v>329</v>
      </c>
      <c r="D15" s="69" t="s">
        <v>330</v>
      </c>
      <c r="E15" s="188" t="s">
        <v>697</v>
      </c>
      <c r="F15" s="96">
        <v>2</v>
      </c>
      <c r="G15" s="189"/>
      <c r="H15" s="188"/>
      <c r="I15" s="188"/>
      <c r="J15" s="188"/>
      <c r="K15" s="188"/>
    </row>
    <row r="16" spans="1:11" ht="15.75" customHeight="1" x14ac:dyDescent="0.2">
      <c r="A16" s="296" t="s">
        <v>321</v>
      </c>
      <c r="B16" s="297">
        <v>2</v>
      </c>
      <c r="C16" s="296" t="s">
        <v>329</v>
      </c>
      <c r="D16" s="296" t="s">
        <v>331</v>
      </c>
      <c r="E16" s="188" t="s">
        <v>698</v>
      </c>
      <c r="F16" s="96">
        <v>2</v>
      </c>
      <c r="G16" s="189"/>
      <c r="H16" s="188"/>
      <c r="I16" s="188"/>
      <c r="J16" s="188"/>
      <c r="K16" s="188"/>
    </row>
    <row r="17" spans="1:11" ht="15.75" customHeight="1" x14ac:dyDescent="0.2">
      <c r="A17" s="69" t="s">
        <v>321</v>
      </c>
      <c r="B17" s="95">
        <v>2</v>
      </c>
      <c r="C17" s="69" t="s">
        <v>329</v>
      </c>
      <c r="D17" s="69" t="s">
        <v>332</v>
      </c>
      <c r="E17" s="188" t="s">
        <v>699</v>
      </c>
      <c r="F17" s="96">
        <v>2</v>
      </c>
      <c r="G17" s="189"/>
      <c r="H17" s="188"/>
      <c r="I17" s="188"/>
      <c r="J17" s="188"/>
      <c r="K17" s="188"/>
    </row>
    <row r="18" spans="1:11" ht="15.75" customHeight="1" x14ac:dyDescent="0.2">
      <c r="A18" s="69" t="s">
        <v>321</v>
      </c>
      <c r="B18" s="95">
        <v>2</v>
      </c>
      <c r="C18" s="69" t="s">
        <v>329</v>
      </c>
      <c r="D18" s="69" t="s">
        <v>333</v>
      </c>
      <c r="E18" s="188" t="s">
        <v>700</v>
      </c>
      <c r="F18" s="96">
        <v>2</v>
      </c>
      <c r="G18" s="189"/>
      <c r="H18" s="188"/>
      <c r="I18" s="188"/>
      <c r="J18" s="188"/>
      <c r="K18" s="188"/>
    </row>
    <row r="19" spans="1:11" ht="15.75" customHeight="1" x14ac:dyDescent="0.2">
      <c r="A19" s="69" t="s">
        <v>321</v>
      </c>
      <c r="B19" s="95">
        <v>2</v>
      </c>
      <c r="C19" s="69" t="s">
        <v>329</v>
      </c>
      <c r="D19" s="69" t="s">
        <v>334</v>
      </c>
      <c r="E19" s="188" t="s">
        <v>700</v>
      </c>
      <c r="F19" s="96">
        <v>0</v>
      </c>
      <c r="G19" s="189" t="s">
        <v>701</v>
      </c>
      <c r="H19" s="188"/>
      <c r="I19" s="188"/>
      <c r="J19" s="188"/>
      <c r="K19" s="188"/>
    </row>
    <row r="20" spans="1:11" ht="15.75" customHeight="1" x14ac:dyDescent="0.2">
      <c r="A20" s="69" t="s">
        <v>321</v>
      </c>
      <c r="B20" s="95">
        <v>3</v>
      </c>
      <c r="C20" s="69" t="s">
        <v>335</v>
      </c>
      <c r="D20" s="73" t="s">
        <v>336</v>
      </c>
      <c r="E20" s="188" t="s">
        <v>702</v>
      </c>
      <c r="F20" s="96">
        <v>2</v>
      </c>
      <c r="G20" s="189"/>
      <c r="H20" s="188"/>
      <c r="I20" s="188"/>
      <c r="J20" s="188"/>
      <c r="K20" s="188"/>
    </row>
    <row r="21" spans="1:11" ht="15.75" customHeight="1" x14ac:dyDescent="0.2">
      <c r="A21" s="69" t="s">
        <v>321</v>
      </c>
      <c r="B21" s="95">
        <v>3</v>
      </c>
      <c r="C21" s="69" t="s">
        <v>335</v>
      </c>
      <c r="D21" s="73" t="s">
        <v>337</v>
      </c>
      <c r="E21" s="188" t="s">
        <v>703</v>
      </c>
      <c r="F21" s="96">
        <v>2</v>
      </c>
      <c r="G21" s="189"/>
      <c r="H21" s="188"/>
      <c r="I21" s="188"/>
      <c r="J21" s="188"/>
      <c r="K21" s="188"/>
    </row>
    <row r="22" spans="1:11" ht="15.75" customHeight="1" x14ac:dyDescent="0.2">
      <c r="A22" s="69" t="s">
        <v>321</v>
      </c>
      <c r="B22" s="95">
        <v>3</v>
      </c>
      <c r="C22" s="69" t="s">
        <v>335</v>
      </c>
      <c r="D22" s="73" t="s">
        <v>338</v>
      </c>
      <c r="E22" s="188" t="s">
        <v>704</v>
      </c>
      <c r="F22" s="96">
        <v>2</v>
      </c>
      <c r="G22" s="189"/>
      <c r="H22" s="188"/>
      <c r="I22" s="188"/>
      <c r="J22" s="188"/>
      <c r="K22" s="188"/>
    </row>
    <row r="23" spans="1:11" ht="15.75" customHeight="1" x14ac:dyDescent="0.2">
      <c r="A23" s="69" t="s">
        <v>321</v>
      </c>
      <c r="B23" s="95">
        <v>3</v>
      </c>
      <c r="C23" s="69" t="s">
        <v>335</v>
      </c>
      <c r="D23" s="69" t="s">
        <v>339</v>
      </c>
      <c r="E23" s="188" t="s">
        <v>705</v>
      </c>
      <c r="F23" s="96">
        <v>0</v>
      </c>
      <c r="G23" s="295" t="s">
        <v>706</v>
      </c>
      <c r="H23" s="188"/>
      <c r="I23" s="188"/>
      <c r="J23" s="188"/>
      <c r="K23" s="188"/>
    </row>
    <row r="24" spans="1:11" ht="15.75" customHeight="1" x14ac:dyDescent="0.2">
      <c r="A24" s="69" t="s">
        <v>321</v>
      </c>
      <c r="B24" s="95">
        <v>3</v>
      </c>
      <c r="C24" s="69" t="s">
        <v>335</v>
      </c>
      <c r="D24" s="69" t="s">
        <v>340</v>
      </c>
      <c r="E24" s="188" t="s">
        <v>704</v>
      </c>
      <c r="F24" s="96">
        <v>2</v>
      </c>
      <c r="G24" s="295"/>
      <c r="H24" s="188"/>
      <c r="I24" s="188"/>
      <c r="J24" s="188"/>
      <c r="K24" s="188"/>
    </row>
    <row r="25" spans="1:11" ht="15.75" customHeight="1" x14ac:dyDescent="0.2">
      <c r="A25" s="69" t="s">
        <v>321</v>
      </c>
      <c r="B25" s="95">
        <v>3</v>
      </c>
      <c r="C25" s="69" t="s">
        <v>335</v>
      </c>
      <c r="D25" s="69" t="s">
        <v>341</v>
      </c>
      <c r="E25" s="98" t="s">
        <v>707</v>
      </c>
      <c r="F25" s="96">
        <v>0</v>
      </c>
      <c r="G25" s="189" t="s">
        <v>708</v>
      </c>
      <c r="H25" s="188"/>
      <c r="I25" s="188"/>
      <c r="J25" s="188"/>
      <c r="K25" s="188"/>
    </row>
    <row r="26" spans="1:11" ht="15.75" customHeight="1" x14ac:dyDescent="0.2">
      <c r="A26" s="69" t="s">
        <v>321</v>
      </c>
      <c r="B26" s="95">
        <v>3</v>
      </c>
      <c r="C26" s="69" t="s">
        <v>335</v>
      </c>
      <c r="D26" s="73" t="s">
        <v>342</v>
      </c>
      <c r="E26" s="188" t="s">
        <v>709</v>
      </c>
      <c r="F26" s="96">
        <v>2</v>
      </c>
      <c r="G26" s="189"/>
      <c r="H26" s="188"/>
      <c r="I26" s="188"/>
      <c r="J26" s="188"/>
      <c r="K26" s="188"/>
    </row>
    <row r="27" spans="1:11" ht="15.75" customHeight="1" x14ac:dyDescent="0.2">
      <c r="A27" s="69" t="s">
        <v>321</v>
      </c>
      <c r="B27" s="95">
        <v>3</v>
      </c>
      <c r="C27" s="69" t="s">
        <v>335</v>
      </c>
      <c r="D27" s="73" t="s">
        <v>343</v>
      </c>
      <c r="E27" s="188" t="s">
        <v>709</v>
      </c>
      <c r="F27" s="96">
        <v>2</v>
      </c>
      <c r="G27" s="189"/>
      <c r="H27" s="188"/>
      <c r="I27" s="188"/>
      <c r="J27" s="188"/>
      <c r="K27" s="188"/>
    </row>
    <row r="28" spans="1:11" ht="15.75" customHeight="1" x14ac:dyDescent="0.2">
      <c r="A28" s="69" t="s">
        <v>321</v>
      </c>
      <c r="B28" s="95">
        <v>4</v>
      </c>
      <c r="C28" s="69" t="s">
        <v>344</v>
      </c>
      <c r="D28" s="69" t="s">
        <v>345</v>
      </c>
      <c r="E28" s="188" t="s">
        <v>704</v>
      </c>
      <c r="F28" s="96">
        <v>2</v>
      </c>
      <c r="G28" s="189"/>
      <c r="H28" s="188"/>
      <c r="I28" s="188"/>
      <c r="J28" s="188"/>
      <c r="K28" s="188"/>
    </row>
    <row r="29" spans="1:11" ht="15.75" customHeight="1" x14ac:dyDescent="0.2">
      <c r="A29" s="69" t="s">
        <v>321</v>
      </c>
      <c r="B29" s="95">
        <v>4</v>
      </c>
      <c r="C29" s="69" t="s">
        <v>344</v>
      </c>
      <c r="D29" s="69" t="s">
        <v>346</v>
      </c>
      <c r="E29" s="188" t="s">
        <v>710</v>
      </c>
      <c r="F29" s="96">
        <v>2</v>
      </c>
      <c r="G29" s="189"/>
      <c r="H29" s="188"/>
      <c r="I29" s="188"/>
      <c r="J29" s="188"/>
      <c r="K29" s="188"/>
    </row>
    <row r="30" spans="1:11" ht="15.75" customHeight="1" x14ac:dyDescent="0.2">
      <c r="A30" s="296" t="s">
        <v>321</v>
      </c>
      <c r="B30" s="297">
        <v>4</v>
      </c>
      <c r="C30" s="296" t="s">
        <v>344</v>
      </c>
      <c r="D30" s="296" t="s">
        <v>347</v>
      </c>
      <c r="E30" s="188" t="s">
        <v>710</v>
      </c>
      <c r="F30" s="96">
        <v>2</v>
      </c>
      <c r="G30" s="295"/>
      <c r="H30" s="188"/>
      <c r="I30" s="188"/>
      <c r="J30" s="188"/>
      <c r="K30" s="188"/>
    </row>
    <row r="31" spans="1:11" ht="15.75" customHeight="1" x14ac:dyDescent="0.2">
      <c r="A31" s="69" t="s">
        <v>321</v>
      </c>
      <c r="B31" s="95">
        <v>5</v>
      </c>
      <c r="C31" s="74" t="s">
        <v>348</v>
      </c>
      <c r="D31" s="73" t="s">
        <v>349</v>
      </c>
      <c r="E31" s="188" t="s">
        <v>711</v>
      </c>
      <c r="F31" s="96">
        <v>2</v>
      </c>
      <c r="G31" s="295"/>
      <c r="H31" s="188"/>
      <c r="I31" s="188"/>
      <c r="J31" s="188"/>
      <c r="K31" s="188"/>
    </row>
    <row r="32" spans="1:11" ht="15.75" customHeight="1" x14ac:dyDescent="0.2">
      <c r="A32" s="296" t="s">
        <v>321</v>
      </c>
      <c r="B32" s="297">
        <v>5</v>
      </c>
      <c r="C32" s="298" t="s">
        <v>348</v>
      </c>
      <c r="D32" s="299" t="s">
        <v>350</v>
      </c>
      <c r="E32" s="98" t="s">
        <v>707</v>
      </c>
      <c r="F32" s="96">
        <v>0</v>
      </c>
      <c r="G32" s="189" t="s">
        <v>712</v>
      </c>
      <c r="H32" s="188"/>
      <c r="I32" s="188"/>
      <c r="J32" s="188"/>
      <c r="K32" s="188"/>
    </row>
    <row r="33" spans="1:11" ht="15.75" customHeight="1" x14ac:dyDescent="0.2">
      <c r="A33" s="69" t="s">
        <v>321</v>
      </c>
      <c r="B33" s="95">
        <v>5</v>
      </c>
      <c r="C33" s="74" t="s">
        <v>348</v>
      </c>
      <c r="D33" s="69" t="s">
        <v>351</v>
      </c>
      <c r="E33" s="188" t="s">
        <v>713</v>
      </c>
      <c r="F33" s="96">
        <v>1</v>
      </c>
      <c r="G33" s="189" t="s">
        <v>714</v>
      </c>
      <c r="H33" s="188"/>
      <c r="I33" s="188"/>
      <c r="J33" s="188"/>
      <c r="K33" s="188"/>
    </row>
    <row r="34" spans="1:11" ht="15.75" customHeight="1" x14ac:dyDescent="0.2">
      <c r="A34" s="69" t="s">
        <v>321</v>
      </c>
      <c r="B34" s="95">
        <v>5</v>
      </c>
      <c r="C34" s="74" t="s">
        <v>348</v>
      </c>
      <c r="D34" s="73" t="s">
        <v>352</v>
      </c>
      <c r="E34" s="188" t="s">
        <v>715</v>
      </c>
      <c r="F34" s="96">
        <v>0</v>
      </c>
      <c r="G34" s="189" t="s">
        <v>716</v>
      </c>
      <c r="H34" s="188"/>
      <c r="I34" s="188"/>
      <c r="J34" s="188"/>
      <c r="K34" s="188"/>
    </row>
    <row r="35" spans="1:11" ht="15.75" customHeight="1" x14ac:dyDescent="0.2">
      <c r="A35" s="69" t="s">
        <v>321</v>
      </c>
      <c r="B35" s="95">
        <v>5</v>
      </c>
      <c r="C35" s="74" t="s">
        <v>348</v>
      </c>
      <c r="D35" s="69" t="s">
        <v>353</v>
      </c>
      <c r="E35" s="98" t="s">
        <v>707</v>
      </c>
      <c r="F35" s="96">
        <v>0</v>
      </c>
      <c r="G35" s="295" t="s">
        <v>708</v>
      </c>
      <c r="H35" s="188"/>
      <c r="I35" s="188"/>
      <c r="J35" s="188"/>
      <c r="K35" s="188"/>
    </row>
    <row r="36" spans="1:11" ht="15.75" customHeight="1" x14ac:dyDescent="0.2">
      <c r="A36" s="69" t="s">
        <v>321</v>
      </c>
      <c r="B36" s="95">
        <v>5</v>
      </c>
      <c r="C36" s="74" t="s">
        <v>348</v>
      </c>
      <c r="D36" s="73" t="s">
        <v>354</v>
      </c>
      <c r="E36" s="98" t="s">
        <v>707</v>
      </c>
      <c r="F36" s="96">
        <v>0</v>
      </c>
      <c r="G36" s="189" t="s">
        <v>717</v>
      </c>
      <c r="H36" s="188"/>
      <c r="I36" s="188"/>
      <c r="J36" s="188"/>
      <c r="K36" s="188"/>
    </row>
    <row r="37" spans="1:11" ht="15.75" customHeight="1" x14ac:dyDescent="0.2">
      <c r="A37" s="69" t="s">
        <v>321</v>
      </c>
      <c r="B37" s="99">
        <v>6</v>
      </c>
      <c r="C37" s="76" t="s">
        <v>355</v>
      </c>
      <c r="D37" s="76" t="s">
        <v>718</v>
      </c>
      <c r="E37" s="300" t="s">
        <v>719</v>
      </c>
      <c r="F37" s="96">
        <v>2</v>
      </c>
      <c r="G37" s="189"/>
      <c r="H37" s="188"/>
      <c r="I37" s="188"/>
      <c r="J37" s="188"/>
      <c r="K37" s="188"/>
    </row>
    <row r="38" spans="1:11" ht="15.75" customHeight="1" x14ac:dyDescent="0.2">
      <c r="A38" s="69" t="s">
        <v>321</v>
      </c>
      <c r="B38" s="99">
        <v>6</v>
      </c>
      <c r="C38" s="76" t="s">
        <v>355</v>
      </c>
      <c r="D38" s="76" t="s">
        <v>357</v>
      </c>
      <c r="E38" s="188" t="s">
        <v>720</v>
      </c>
      <c r="F38" s="96">
        <v>2</v>
      </c>
      <c r="G38" s="295"/>
      <c r="H38" s="188"/>
      <c r="I38" s="188"/>
      <c r="J38" s="188"/>
      <c r="K38" s="188"/>
    </row>
    <row r="39" spans="1:11" ht="15.75" customHeight="1" x14ac:dyDescent="0.2">
      <c r="A39" s="69" t="s">
        <v>321</v>
      </c>
      <c r="B39" s="99">
        <v>6</v>
      </c>
      <c r="C39" s="76" t="s">
        <v>355</v>
      </c>
      <c r="D39" s="76" t="s">
        <v>358</v>
      </c>
      <c r="E39" s="300" t="s">
        <v>719</v>
      </c>
      <c r="F39" s="96">
        <v>2</v>
      </c>
      <c r="G39" s="189"/>
      <c r="H39" s="188"/>
      <c r="I39" s="188"/>
      <c r="J39" s="188"/>
      <c r="K39" s="188"/>
    </row>
    <row r="40" spans="1:11" ht="15.75" customHeight="1" x14ac:dyDescent="0.2">
      <c r="A40" s="69" t="s">
        <v>321</v>
      </c>
      <c r="B40" s="99">
        <v>6</v>
      </c>
      <c r="C40" s="76" t="s">
        <v>355</v>
      </c>
      <c r="D40" s="76" t="s">
        <v>359</v>
      </c>
      <c r="E40" s="300" t="s">
        <v>719</v>
      </c>
      <c r="F40" s="96">
        <v>2</v>
      </c>
      <c r="G40" s="189"/>
      <c r="H40" s="188"/>
      <c r="I40" s="188"/>
      <c r="J40" s="188"/>
      <c r="K40" s="188"/>
    </row>
    <row r="41" spans="1:11" ht="64.5" customHeight="1" x14ac:dyDescent="0.2">
      <c r="A41" s="296" t="s">
        <v>321</v>
      </c>
      <c r="B41" s="301">
        <v>6</v>
      </c>
      <c r="C41" s="302" t="s">
        <v>355</v>
      </c>
      <c r="D41" s="302" t="s">
        <v>360</v>
      </c>
      <c r="E41" s="300" t="s">
        <v>721</v>
      </c>
      <c r="F41" s="96">
        <v>2</v>
      </c>
      <c r="G41" s="189"/>
      <c r="H41" s="188"/>
      <c r="I41" s="188"/>
      <c r="J41" s="188"/>
      <c r="K41" s="188"/>
    </row>
    <row r="42" spans="1:11" ht="15.75" customHeight="1" x14ac:dyDescent="0.2">
      <c r="A42" s="69" t="s">
        <v>321</v>
      </c>
      <c r="B42" s="99">
        <v>7</v>
      </c>
      <c r="C42" s="76" t="s">
        <v>361</v>
      </c>
      <c r="D42" s="76" t="s">
        <v>362</v>
      </c>
      <c r="E42" s="188" t="s">
        <v>722</v>
      </c>
      <c r="F42" s="96">
        <v>2</v>
      </c>
      <c r="G42" s="189"/>
      <c r="H42" s="188"/>
      <c r="I42" s="188"/>
      <c r="J42" s="188"/>
      <c r="K42" s="188"/>
    </row>
    <row r="43" spans="1:11" ht="15.75" customHeight="1" x14ac:dyDescent="0.2">
      <c r="A43" s="69" t="s">
        <v>321</v>
      </c>
      <c r="B43" s="99">
        <v>7</v>
      </c>
      <c r="C43" s="76" t="s">
        <v>361</v>
      </c>
      <c r="D43" s="69" t="s">
        <v>363</v>
      </c>
      <c r="E43" s="98" t="s">
        <v>707</v>
      </c>
      <c r="F43" s="96">
        <v>0</v>
      </c>
      <c r="G43" s="189" t="s">
        <v>723</v>
      </c>
      <c r="H43" s="188"/>
      <c r="I43" s="188"/>
      <c r="J43" s="188"/>
      <c r="K43" s="188"/>
    </row>
    <row r="44" spans="1:11" ht="15.75" customHeight="1" x14ac:dyDescent="0.2">
      <c r="A44" s="296" t="s">
        <v>321</v>
      </c>
      <c r="B44" s="301">
        <v>7</v>
      </c>
      <c r="C44" s="302" t="s">
        <v>361</v>
      </c>
      <c r="D44" s="296" t="s">
        <v>364</v>
      </c>
      <c r="E44" s="188" t="s">
        <v>722</v>
      </c>
      <c r="F44" s="96">
        <v>1</v>
      </c>
      <c r="G44" s="295" t="s">
        <v>724</v>
      </c>
      <c r="H44" s="188"/>
      <c r="I44" s="188"/>
      <c r="J44" s="188"/>
      <c r="K44" s="188"/>
    </row>
    <row r="45" spans="1:11" ht="15.75" customHeight="1" x14ac:dyDescent="0.2">
      <c r="A45" s="69" t="s">
        <v>321</v>
      </c>
      <c r="B45" s="99">
        <v>7</v>
      </c>
      <c r="C45" s="76" t="s">
        <v>361</v>
      </c>
      <c r="D45" s="76" t="s">
        <v>725</v>
      </c>
      <c r="E45" s="188" t="s">
        <v>722</v>
      </c>
      <c r="F45" s="96">
        <v>1</v>
      </c>
      <c r="G45" s="189" t="s">
        <v>726</v>
      </c>
      <c r="H45" s="188"/>
      <c r="I45" s="188"/>
      <c r="J45" s="188"/>
      <c r="K45" s="188"/>
    </row>
    <row r="46" spans="1:11" ht="15.75" customHeight="1" x14ac:dyDescent="0.2">
      <c r="A46" s="69" t="s">
        <v>321</v>
      </c>
      <c r="B46" s="99">
        <v>7</v>
      </c>
      <c r="C46" s="76" t="s">
        <v>361</v>
      </c>
      <c r="D46" s="76" t="s">
        <v>366</v>
      </c>
      <c r="E46" s="188" t="s">
        <v>727</v>
      </c>
      <c r="F46" s="96">
        <v>2</v>
      </c>
      <c r="G46" s="189"/>
      <c r="H46" s="188"/>
      <c r="I46" s="188"/>
      <c r="J46" s="188"/>
      <c r="K46" s="188"/>
    </row>
    <row r="47" spans="1:11" ht="15.75" customHeight="1" x14ac:dyDescent="0.2">
      <c r="A47" s="69" t="s">
        <v>321</v>
      </c>
      <c r="B47" s="99">
        <v>8</v>
      </c>
      <c r="C47" s="76" t="s">
        <v>367</v>
      </c>
      <c r="D47" s="69" t="s">
        <v>368</v>
      </c>
      <c r="E47" s="188" t="s">
        <v>728</v>
      </c>
      <c r="F47" s="96">
        <v>2</v>
      </c>
      <c r="G47" s="189"/>
      <c r="H47" s="188"/>
      <c r="I47" s="188"/>
      <c r="J47" s="188"/>
      <c r="K47" s="188"/>
    </row>
    <row r="48" spans="1:11" ht="15.75" customHeight="1" x14ac:dyDescent="0.2">
      <c r="A48" s="296" t="s">
        <v>321</v>
      </c>
      <c r="B48" s="301">
        <v>8</v>
      </c>
      <c r="C48" s="302" t="s">
        <v>367</v>
      </c>
      <c r="D48" s="302" t="s">
        <v>369</v>
      </c>
      <c r="E48" s="188" t="s">
        <v>729</v>
      </c>
      <c r="F48" s="96">
        <v>1</v>
      </c>
      <c r="G48" s="189" t="s">
        <v>730</v>
      </c>
      <c r="H48" s="188"/>
      <c r="I48" s="188"/>
      <c r="J48" s="188"/>
      <c r="K48" s="188"/>
    </row>
    <row r="49" spans="1:11" ht="15.75" customHeight="1" x14ac:dyDescent="0.2">
      <c r="A49" s="296" t="s">
        <v>321</v>
      </c>
      <c r="B49" s="301">
        <v>8</v>
      </c>
      <c r="C49" s="302" t="s">
        <v>367</v>
      </c>
      <c r="D49" s="302" t="s">
        <v>370</v>
      </c>
      <c r="E49" s="188" t="s">
        <v>731</v>
      </c>
      <c r="F49" s="96">
        <v>2</v>
      </c>
      <c r="G49" s="295"/>
      <c r="H49" s="188"/>
      <c r="I49" s="188"/>
      <c r="J49" s="188"/>
      <c r="K49" s="188"/>
    </row>
    <row r="50" spans="1:11" ht="15.75" customHeight="1" x14ac:dyDescent="0.2">
      <c r="A50" s="69" t="s">
        <v>321</v>
      </c>
      <c r="B50" s="99">
        <v>8</v>
      </c>
      <c r="C50" s="76" t="s">
        <v>367</v>
      </c>
      <c r="D50" s="69" t="s">
        <v>371</v>
      </c>
      <c r="E50" s="188" t="s">
        <v>732</v>
      </c>
      <c r="F50" s="96">
        <v>2</v>
      </c>
      <c r="G50" s="189"/>
      <c r="H50" s="188"/>
      <c r="I50" s="188"/>
      <c r="J50" s="188"/>
      <c r="K50" s="188"/>
    </row>
    <row r="51" spans="1:11" ht="15.75" customHeight="1" x14ac:dyDescent="0.2">
      <c r="A51" s="69" t="s">
        <v>321</v>
      </c>
      <c r="B51" s="99">
        <v>8</v>
      </c>
      <c r="C51" s="76" t="s">
        <v>367</v>
      </c>
      <c r="D51" s="76" t="s">
        <v>372</v>
      </c>
      <c r="E51" s="188" t="s">
        <v>733</v>
      </c>
      <c r="F51" s="96">
        <v>0</v>
      </c>
      <c r="G51" s="189" t="s">
        <v>734</v>
      </c>
      <c r="H51" s="188"/>
      <c r="I51" s="188"/>
      <c r="J51" s="188"/>
      <c r="K51" s="188"/>
    </row>
    <row r="52" spans="1:11" ht="15.75" customHeight="1" x14ac:dyDescent="0.2">
      <c r="A52" s="69" t="s">
        <v>321</v>
      </c>
      <c r="B52" s="99">
        <v>8</v>
      </c>
      <c r="C52" s="76" t="s">
        <v>367</v>
      </c>
      <c r="D52" s="76" t="s">
        <v>373</v>
      </c>
      <c r="E52" s="188" t="s">
        <v>735</v>
      </c>
      <c r="F52" s="96">
        <v>1</v>
      </c>
      <c r="G52" s="189" t="s">
        <v>736</v>
      </c>
      <c r="H52" s="188"/>
      <c r="I52" s="188"/>
      <c r="J52" s="188"/>
      <c r="K52" s="188"/>
    </row>
    <row r="53" spans="1:11" ht="15.75" customHeight="1" x14ac:dyDescent="0.2">
      <c r="A53" s="69" t="s">
        <v>321</v>
      </c>
      <c r="B53" s="99">
        <v>8</v>
      </c>
      <c r="C53" s="76" t="s">
        <v>367</v>
      </c>
      <c r="D53" s="76" t="s">
        <v>374</v>
      </c>
      <c r="E53" s="188" t="s">
        <v>737</v>
      </c>
      <c r="F53" s="96">
        <v>2</v>
      </c>
      <c r="G53" s="189"/>
      <c r="H53" s="188"/>
      <c r="I53" s="188"/>
      <c r="J53" s="188"/>
      <c r="K53" s="188"/>
    </row>
    <row r="54" spans="1:11" ht="15.75" customHeight="1" x14ac:dyDescent="0.2">
      <c r="A54" s="69" t="s">
        <v>321</v>
      </c>
      <c r="B54" s="99">
        <v>8</v>
      </c>
      <c r="C54" s="76" t="s">
        <v>367</v>
      </c>
      <c r="D54" s="76" t="s">
        <v>375</v>
      </c>
      <c r="E54" s="188" t="s">
        <v>737</v>
      </c>
      <c r="F54" s="96">
        <v>0</v>
      </c>
      <c r="G54" s="189" t="s">
        <v>738</v>
      </c>
      <c r="H54" s="188"/>
      <c r="I54" s="188"/>
      <c r="J54" s="188"/>
      <c r="K54" s="188"/>
    </row>
    <row r="55" spans="1:11" ht="15.75" customHeight="1" x14ac:dyDescent="0.2">
      <c r="A55" s="69" t="s">
        <v>321</v>
      </c>
      <c r="B55" s="95">
        <v>9</v>
      </c>
      <c r="C55" s="69" t="s">
        <v>376</v>
      </c>
      <c r="D55" s="76" t="s">
        <v>739</v>
      </c>
      <c r="E55" s="188" t="s">
        <v>740</v>
      </c>
      <c r="F55" s="96">
        <v>2</v>
      </c>
      <c r="G55" s="189"/>
      <c r="H55" s="188"/>
      <c r="I55" s="188"/>
      <c r="J55" s="188"/>
      <c r="K55" s="188"/>
    </row>
    <row r="56" spans="1:11" ht="15.75" customHeight="1" x14ac:dyDescent="0.2">
      <c r="A56" s="296" t="s">
        <v>321</v>
      </c>
      <c r="B56" s="297">
        <v>9</v>
      </c>
      <c r="C56" s="296" t="s">
        <v>376</v>
      </c>
      <c r="D56" s="302" t="s">
        <v>378</v>
      </c>
      <c r="E56" s="188" t="s">
        <v>741</v>
      </c>
      <c r="F56" s="96">
        <v>0</v>
      </c>
      <c r="G56" s="189" t="s">
        <v>742</v>
      </c>
      <c r="H56" s="188"/>
      <c r="I56" s="188"/>
      <c r="J56" s="188"/>
      <c r="K56" s="188"/>
    </row>
    <row r="57" spans="1:11" ht="15.75" customHeight="1" x14ac:dyDescent="0.2">
      <c r="A57" s="69" t="s">
        <v>321</v>
      </c>
      <c r="B57" s="95">
        <v>9</v>
      </c>
      <c r="C57" s="69" t="s">
        <v>376</v>
      </c>
      <c r="D57" s="76" t="s">
        <v>379</v>
      </c>
      <c r="E57" s="188" t="s">
        <v>741</v>
      </c>
      <c r="F57" s="96">
        <v>2</v>
      </c>
      <c r="G57" s="189"/>
      <c r="H57" s="188"/>
      <c r="I57" s="188"/>
      <c r="J57" s="188"/>
      <c r="K57" s="188"/>
    </row>
    <row r="58" spans="1:11" ht="15.75" customHeight="1" x14ac:dyDescent="0.2">
      <c r="A58" s="296" t="s">
        <v>321</v>
      </c>
      <c r="B58" s="297">
        <v>9</v>
      </c>
      <c r="C58" s="296" t="s">
        <v>376</v>
      </c>
      <c r="D58" s="302" t="s">
        <v>380</v>
      </c>
      <c r="E58" s="188" t="s">
        <v>741</v>
      </c>
      <c r="F58" s="96">
        <v>0</v>
      </c>
      <c r="G58" s="189" t="s">
        <v>743</v>
      </c>
      <c r="H58" s="188"/>
      <c r="I58" s="188"/>
      <c r="J58" s="188"/>
      <c r="K58" s="188"/>
    </row>
    <row r="59" spans="1:11" ht="15.75" customHeight="1" x14ac:dyDescent="0.2">
      <c r="A59" s="69" t="s">
        <v>321</v>
      </c>
      <c r="B59" s="95">
        <v>9</v>
      </c>
      <c r="C59" s="69" t="s">
        <v>376</v>
      </c>
      <c r="D59" s="76" t="s">
        <v>381</v>
      </c>
      <c r="E59" s="188" t="s">
        <v>737</v>
      </c>
      <c r="F59" s="96">
        <v>2</v>
      </c>
      <c r="G59" s="189"/>
      <c r="H59" s="188"/>
      <c r="I59" s="188"/>
      <c r="J59" s="188"/>
      <c r="K59" s="188"/>
    </row>
    <row r="60" spans="1:11" ht="15.75" customHeight="1" x14ac:dyDescent="0.2">
      <c r="A60" s="69" t="s">
        <v>321</v>
      </c>
      <c r="B60" s="95">
        <v>10</v>
      </c>
      <c r="C60" s="69" t="s">
        <v>382</v>
      </c>
      <c r="D60" s="76" t="s">
        <v>383</v>
      </c>
      <c r="E60" s="188" t="s">
        <v>744</v>
      </c>
      <c r="F60" s="96">
        <v>2</v>
      </c>
      <c r="G60" s="189"/>
      <c r="H60" s="188"/>
      <c r="I60" s="188"/>
      <c r="J60" s="188"/>
      <c r="K60" s="188"/>
    </row>
    <row r="61" spans="1:11" ht="15.75" customHeight="1" x14ac:dyDescent="0.2">
      <c r="A61" s="296" t="s">
        <v>321</v>
      </c>
      <c r="B61" s="297">
        <v>10</v>
      </c>
      <c r="C61" s="296" t="s">
        <v>382</v>
      </c>
      <c r="D61" s="302" t="s">
        <v>384</v>
      </c>
      <c r="E61" s="188" t="s">
        <v>745</v>
      </c>
      <c r="F61" s="96">
        <v>1</v>
      </c>
      <c r="G61" s="189" t="s">
        <v>746</v>
      </c>
      <c r="H61" s="188"/>
      <c r="I61" s="188"/>
      <c r="J61" s="188"/>
      <c r="K61" s="188"/>
    </row>
    <row r="62" spans="1:11" ht="15.75" customHeight="1" x14ac:dyDescent="0.2">
      <c r="A62" s="69" t="s">
        <v>321</v>
      </c>
      <c r="B62" s="95">
        <v>10</v>
      </c>
      <c r="C62" s="69" t="s">
        <v>382</v>
      </c>
      <c r="D62" s="76" t="s">
        <v>385</v>
      </c>
      <c r="E62" s="188" t="s">
        <v>747</v>
      </c>
      <c r="F62" s="96">
        <v>0</v>
      </c>
      <c r="G62" s="295" t="s">
        <v>748</v>
      </c>
      <c r="H62" s="188"/>
      <c r="I62" s="188"/>
      <c r="J62" s="188"/>
      <c r="K62" s="188"/>
    </row>
    <row r="63" spans="1:11" ht="15.75" customHeight="1" x14ac:dyDescent="0.2">
      <c r="A63" s="69" t="s">
        <v>321</v>
      </c>
      <c r="B63" s="95">
        <v>10</v>
      </c>
      <c r="C63" s="69" t="s">
        <v>382</v>
      </c>
      <c r="D63" s="76" t="s">
        <v>386</v>
      </c>
      <c r="E63" s="188"/>
      <c r="F63" s="96">
        <v>0</v>
      </c>
      <c r="G63" s="189" t="s">
        <v>707</v>
      </c>
      <c r="H63" s="188"/>
      <c r="I63" s="188"/>
      <c r="J63" s="188"/>
      <c r="K63" s="188"/>
    </row>
    <row r="64" spans="1:11" ht="15.75" customHeight="1" x14ac:dyDescent="0.2">
      <c r="A64" s="296" t="s">
        <v>321</v>
      </c>
      <c r="B64" s="297">
        <v>10</v>
      </c>
      <c r="C64" s="296" t="s">
        <v>382</v>
      </c>
      <c r="D64" s="302" t="s">
        <v>387</v>
      </c>
      <c r="E64" s="188" t="s">
        <v>737</v>
      </c>
      <c r="F64" s="96">
        <v>2</v>
      </c>
      <c r="G64" s="189"/>
      <c r="H64" s="188"/>
      <c r="I64" s="188"/>
      <c r="J64" s="188"/>
      <c r="K64" s="188"/>
    </row>
    <row r="65" spans="1:11" ht="15.75" customHeight="1" x14ac:dyDescent="0.2">
      <c r="A65" s="69" t="s">
        <v>321</v>
      </c>
      <c r="B65" s="95">
        <v>10</v>
      </c>
      <c r="C65" s="69" t="s">
        <v>382</v>
      </c>
      <c r="D65" s="76" t="s">
        <v>388</v>
      </c>
      <c r="E65" s="188" t="s">
        <v>749</v>
      </c>
      <c r="F65" s="96">
        <v>2</v>
      </c>
      <c r="G65" s="189"/>
      <c r="H65" s="188"/>
      <c r="I65" s="188"/>
      <c r="J65" s="188"/>
      <c r="K65" s="188"/>
    </row>
    <row r="66" spans="1:11" ht="15.75" customHeight="1" x14ac:dyDescent="0.2">
      <c r="A66" s="69" t="s">
        <v>321</v>
      </c>
      <c r="B66" s="95">
        <v>10</v>
      </c>
      <c r="C66" s="69" t="s">
        <v>382</v>
      </c>
      <c r="D66" s="76" t="s">
        <v>389</v>
      </c>
      <c r="E66" s="188"/>
      <c r="F66" s="96">
        <v>0</v>
      </c>
      <c r="G66" s="189" t="s">
        <v>707</v>
      </c>
      <c r="H66" s="188"/>
      <c r="I66" s="188"/>
      <c r="J66" s="188"/>
      <c r="K66" s="188"/>
    </row>
    <row r="67" spans="1:11" ht="15.75" customHeight="1" x14ac:dyDescent="0.2">
      <c r="A67" s="69" t="s">
        <v>321</v>
      </c>
      <c r="B67" s="95">
        <v>10</v>
      </c>
      <c r="C67" s="69" t="s">
        <v>382</v>
      </c>
      <c r="D67" s="76" t="s">
        <v>390</v>
      </c>
      <c r="E67" s="188" t="s">
        <v>745</v>
      </c>
      <c r="F67" s="96">
        <v>2</v>
      </c>
      <c r="G67" s="189"/>
      <c r="H67" s="188"/>
      <c r="I67" s="188"/>
      <c r="J67" s="188"/>
      <c r="K67" s="188"/>
    </row>
    <row r="68" spans="1:11" ht="15.75" customHeight="1" x14ac:dyDescent="0.2">
      <c r="A68" s="69" t="s">
        <v>321</v>
      </c>
      <c r="B68" s="95">
        <v>10</v>
      </c>
      <c r="C68" s="69" t="s">
        <v>382</v>
      </c>
      <c r="D68" s="76" t="s">
        <v>391</v>
      </c>
      <c r="E68" s="188" t="s">
        <v>745</v>
      </c>
      <c r="F68" s="96">
        <v>2</v>
      </c>
      <c r="G68" s="295"/>
      <c r="H68" s="188"/>
      <c r="I68" s="188"/>
      <c r="J68" s="188"/>
      <c r="K68" s="188"/>
    </row>
    <row r="69" spans="1:11" ht="15.75" customHeight="1" x14ac:dyDescent="0.2">
      <c r="A69" s="69" t="s">
        <v>321</v>
      </c>
      <c r="B69" s="95">
        <v>10</v>
      </c>
      <c r="C69" s="69" t="s">
        <v>382</v>
      </c>
      <c r="D69" s="76" t="s">
        <v>392</v>
      </c>
      <c r="E69" s="188" t="s">
        <v>750</v>
      </c>
      <c r="F69" s="96">
        <v>2</v>
      </c>
      <c r="G69" s="189"/>
      <c r="H69" s="188"/>
      <c r="I69" s="188"/>
      <c r="J69" s="188"/>
      <c r="K69" s="188"/>
    </row>
    <row r="70" spans="1:11" ht="15.75" customHeight="1" x14ac:dyDescent="0.2">
      <c r="A70" s="69" t="s">
        <v>321</v>
      </c>
      <c r="B70" s="95">
        <v>10</v>
      </c>
      <c r="C70" s="69" t="s">
        <v>382</v>
      </c>
      <c r="D70" s="76" t="s">
        <v>393</v>
      </c>
      <c r="E70" s="188" t="s">
        <v>705</v>
      </c>
      <c r="F70" s="96">
        <v>1</v>
      </c>
      <c r="G70" s="189" t="s">
        <v>751</v>
      </c>
      <c r="H70" s="188"/>
      <c r="I70" s="188"/>
      <c r="J70" s="188"/>
      <c r="K70" s="188"/>
    </row>
    <row r="71" spans="1:11" ht="15.75" customHeight="1" x14ac:dyDescent="0.2">
      <c r="A71" s="69" t="s">
        <v>321</v>
      </c>
      <c r="B71" s="95">
        <v>10</v>
      </c>
      <c r="C71" s="69" t="s">
        <v>382</v>
      </c>
      <c r="D71" s="76" t="s">
        <v>394</v>
      </c>
      <c r="E71" s="188"/>
      <c r="F71" s="96">
        <v>0</v>
      </c>
      <c r="G71" s="189" t="s">
        <v>707</v>
      </c>
      <c r="H71" s="188"/>
      <c r="I71" s="188"/>
      <c r="J71" s="188"/>
      <c r="K71" s="188"/>
    </row>
    <row r="72" spans="1:11" ht="15.75" customHeight="1" x14ac:dyDescent="0.2">
      <c r="A72" s="69" t="s">
        <v>321</v>
      </c>
      <c r="B72" s="95">
        <v>10</v>
      </c>
      <c r="C72" s="69" t="s">
        <v>382</v>
      </c>
      <c r="D72" s="76" t="s">
        <v>395</v>
      </c>
      <c r="E72" s="188" t="s">
        <v>752</v>
      </c>
      <c r="F72" s="96">
        <v>2</v>
      </c>
      <c r="G72" s="189"/>
      <c r="H72" s="188"/>
      <c r="I72" s="188"/>
      <c r="J72" s="188"/>
      <c r="K72" s="188"/>
    </row>
    <row r="73" spans="1:11" ht="15.75" customHeight="1" x14ac:dyDescent="0.2">
      <c r="A73" s="69" t="s">
        <v>321</v>
      </c>
      <c r="B73" s="95">
        <v>10</v>
      </c>
      <c r="C73" s="69" t="s">
        <v>382</v>
      </c>
      <c r="D73" s="76" t="s">
        <v>396</v>
      </c>
      <c r="E73" s="188" t="s">
        <v>752</v>
      </c>
      <c r="F73" s="96">
        <v>2</v>
      </c>
      <c r="G73" s="189"/>
      <c r="H73" s="188"/>
      <c r="I73" s="188"/>
      <c r="J73" s="188"/>
      <c r="K73" s="188"/>
    </row>
    <row r="74" spans="1:11" ht="15.75" customHeight="1" x14ac:dyDescent="0.2">
      <c r="A74" s="69" t="s">
        <v>321</v>
      </c>
      <c r="B74" s="95">
        <v>10</v>
      </c>
      <c r="C74" s="69" t="s">
        <v>382</v>
      </c>
      <c r="D74" s="76" t="s">
        <v>397</v>
      </c>
      <c r="E74" s="188" t="s">
        <v>752</v>
      </c>
      <c r="F74" s="96">
        <v>2</v>
      </c>
      <c r="G74" s="189"/>
      <c r="H74" s="188"/>
      <c r="I74" s="188"/>
      <c r="J74" s="188"/>
      <c r="K74" s="188"/>
    </row>
    <row r="75" spans="1:11" ht="15.75" customHeight="1" x14ac:dyDescent="0.2">
      <c r="A75" s="69" t="s">
        <v>321</v>
      </c>
      <c r="B75" s="95">
        <v>10</v>
      </c>
      <c r="C75" s="69" t="s">
        <v>382</v>
      </c>
      <c r="D75" s="76" t="s">
        <v>398</v>
      </c>
      <c r="E75" s="188" t="s">
        <v>752</v>
      </c>
      <c r="F75" s="96">
        <v>2</v>
      </c>
      <c r="G75" s="189"/>
      <c r="H75" s="188"/>
      <c r="I75" s="188"/>
      <c r="J75" s="188"/>
      <c r="K75" s="188"/>
    </row>
    <row r="76" spans="1:11" ht="15.75" customHeight="1" x14ac:dyDescent="0.2">
      <c r="A76" s="69" t="s">
        <v>321</v>
      </c>
      <c r="B76" s="95">
        <v>10</v>
      </c>
      <c r="C76" s="69" t="s">
        <v>382</v>
      </c>
      <c r="D76" s="76" t="s">
        <v>399</v>
      </c>
      <c r="E76" s="188" t="s">
        <v>750</v>
      </c>
      <c r="F76" s="96">
        <v>2</v>
      </c>
      <c r="G76" s="295"/>
      <c r="H76" s="188"/>
      <c r="I76" s="188"/>
      <c r="J76" s="188"/>
      <c r="K76" s="188"/>
    </row>
    <row r="77" spans="1:11" ht="15.75" customHeight="1" x14ac:dyDescent="0.2">
      <c r="A77" s="69" t="s">
        <v>321</v>
      </c>
      <c r="B77" s="95">
        <v>10</v>
      </c>
      <c r="C77" s="69" t="s">
        <v>382</v>
      </c>
      <c r="D77" s="76" t="s">
        <v>400</v>
      </c>
      <c r="E77" s="188" t="s">
        <v>750</v>
      </c>
      <c r="F77" s="96">
        <v>2</v>
      </c>
      <c r="G77" s="295"/>
      <c r="H77" s="188"/>
      <c r="I77" s="188"/>
      <c r="J77" s="188"/>
      <c r="K77" s="188"/>
    </row>
    <row r="78" spans="1:11" ht="15.75" customHeight="1" x14ac:dyDescent="0.2">
      <c r="A78" s="69" t="s">
        <v>321</v>
      </c>
      <c r="B78" s="95">
        <v>10</v>
      </c>
      <c r="C78" s="69" t="s">
        <v>382</v>
      </c>
      <c r="D78" s="76" t="s">
        <v>401</v>
      </c>
      <c r="E78" s="188" t="s">
        <v>753</v>
      </c>
      <c r="F78" s="96">
        <v>2</v>
      </c>
      <c r="G78" s="189"/>
      <c r="H78" s="188"/>
      <c r="I78" s="188"/>
      <c r="J78" s="188"/>
      <c r="K78" s="188"/>
    </row>
    <row r="79" spans="1:11" ht="15.75" customHeight="1" x14ac:dyDescent="0.2">
      <c r="A79" s="69" t="s">
        <v>321</v>
      </c>
      <c r="B79" s="95">
        <v>10</v>
      </c>
      <c r="C79" s="69" t="s">
        <v>382</v>
      </c>
      <c r="D79" s="76" t="s">
        <v>402</v>
      </c>
      <c r="E79" s="188" t="s">
        <v>705</v>
      </c>
      <c r="F79" s="96">
        <v>1</v>
      </c>
      <c r="G79" s="189" t="s">
        <v>751</v>
      </c>
      <c r="H79" s="188"/>
      <c r="I79" s="188"/>
      <c r="J79" s="188"/>
      <c r="K79" s="188"/>
    </row>
    <row r="80" spans="1:11" ht="15.75" customHeight="1" x14ac:dyDescent="0.2">
      <c r="A80" s="69" t="s">
        <v>321</v>
      </c>
      <c r="B80" s="95">
        <v>10</v>
      </c>
      <c r="C80" s="69" t="s">
        <v>382</v>
      </c>
      <c r="D80" s="76" t="s">
        <v>403</v>
      </c>
      <c r="E80" s="188" t="s">
        <v>754</v>
      </c>
      <c r="F80" s="96">
        <v>1</v>
      </c>
      <c r="G80" s="189" t="s">
        <v>755</v>
      </c>
      <c r="H80" s="188"/>
      <c r="I80" s="188"/>
      <c r="J80" s="188"/>
      <c r="K80" s="188"/>
    </row>
    <row r="81" spans="1:11" ht="15.75" customHeight="1" x14ac:dyDescent="0.2">
      <c r="A81" s="296" t="s">
        <v>321</v>
      </c>
      <c r="B81" s="297">
        <v>10</v>
      </c>
      <c r="C81" s="296" t="s">
        <v>382</v>
      </c>
      <c r="D81" s="302" t="s">
        <v>404</v>
      </c>
      <c r="E81" s="188" t="s">
        <v>752</v>
      </c>
      <c r="F81" s="96">
        <v>2</v>
      </c>
      <c r="G81" s="189"/>
      <c r="H81" s="188"/>
      <c r="I81" s="188"/>
      <c r="J81" s="188"/>
      <c r="K81" s="188"/>
    </row>
    <row r="82" spans="1:11" ht="15.75" customHeight="1" x14ac:dyDescent="0.2">
      <c r="A82" s="69" t="s">
        <v>321</v>
      </c>
      <c r="B82" s="95">
        <v>10</v>
      </c>
      <c r="C82" s="69" t="s">
        <v>382</v>
      </c>
      <c r="D82" s="76" t="s">
        <v>405</v>
      </c>
      <c r="E82" s="188" t="s">
        <v>752</v>
      </c>
      <c r="F82" s="96">
        <v>2</v>
      </c>
      <c r="G82" s="189"/>
      <c r="H82" s="188"/>
      <c r="I82" s="188"/>
      <c r="J82" s="188"/>
      <c r="K82" s="188"/>
    </row>
    <row r="83" spans="1:11" ht="15.75" customHeight="1" x14ac:dyDescent="0.2">
      <c r="A83" s="69" t="s">
        <v>321</v>
      </c>
      <c r="B83" s="95">
        <v>10</v>
      </c>
      <c r="C83" s="69" t="s">
        <v>382</v>
      </c>
      <c r="D83" s="76" t="s">
        <v>406</v>
      </c>
      <c r="E83" s="188" t="s">
        <v>756</v>
      </c>
      <c r="F83" s="96">
        <v>2</v>
      </c>
      <c r="G83" s="189"/>
      <c r="H83" s="188"/>
      <c r="I83" s="188"/>
      <c r="J83" s="188"/>
      <c r="K83" s="188"/>
    </row>
    <row r="84" spans="1:11" ht="15.75" customHeight="1" x14ac:dyDescent="0.2">
      <c r="A84" s="83" t="s">
        <v>407</v>
      </c>
      <c r="B84" s="95">
        <v>11</v>
      </c>
      <c r="C84" s="78" t="s">
        <v>408</v>
      </c>
      <c r="D84" s="76" t="s">
        <v>409</v>
      </c>
      <c r="E84" s="188" t="s">
        <v>757</v>
      </c>
      <c r="F84" s="96">
        <v>1</v>
      </c>
      <c r="G84" s="189" t="s">
        <v>758</v>
      </c>
      <c r="H84" s="188"/>
      <c r="I84" s="188"/>
      <c r="J84" s="188"/>
      <c r="K84" s="188"/>
    </row>
    <row r="85" spans="1:11" ht="15.75" customHeight="1" x14ac:dyDescent="0.2">
      <c r="A85" s="83" t="s">
        <v>407</v>
      </c>
      <c r="B85" s="95">
        <v>11</v>
      </c>
      <c r="C85" s="78" t="s">
        <v>408</v>
      </c>
      <c r="D85" s="76" t="s">
        <v>410</v>
      </c>
      <c r="E85" s="188" t="s">
        <v>757</v>
      </c>
      <c r="F85" s="96">
        <v>2</v>
      </c>
      <c r="G85" s="189"/>
      <c r="H85" s="188"/>
      <c r="I85" s="188"/>
      <c r="J85" s="188"/>
      <c r="K85" s="188"/>
    </row>
    <row r="86" spans="1:11" ht="15.75" customHeight="1" x14ac:dyDescent="0.2">
      <c r="A86" s="83" t="s">
        <v>407</v>
      </c>
      <c r="B86" s="95">
        <v>11</v>
      </c>
      <c r="C86" s="78" t="s">
        <v>408</v>
      </c>
      <c r="D86" s="76" t="s">
        <v>411</v>
      </c>
      <c r="E86" s="188" t="s">
        <v>759</v>
      </c>
      <c r="F86" s="96">
        <v>0</v>
      </c>
      <c r="G86" s="189" t="s">
        <v>760</v>
      </c>
      <c r="H86" s="188"/>
      <c r="I86" s="188"/>
      <c r="J86" s="188"/>
      <c r="K86" s="188"/>
    </row>
    <row r="87" spans="1:11" ht="15.75" customHeight="1" x14ac:dyDescent="0.2">
      <c r="A87" s="83" t="s">
        <v>407</v>
      </c>
      <c r="B87" s="95">
        <v>11</v>
      </c>
      <c r="C87" s="78" t="s">
        <v>408</v>
      </c>
      <c r="D87" s="76" t="s">
        <v>412</v>
      </c>
      <c r="E87" s="188" t="s">
        <v>757</v>
      </c>
      <c r="F87" s="96">
        <v>1</v>
      </c>
      <c r="G87" s="189" t="s">
        <v>761</v>
      </c>
      <c r="H87" s="188"/>
      <c r="I87" s="188"/>
      <c r="J87" s="188"/>
      <c r="K87" s="188"/>
    </row>
    <row r="88" spans="1:11" ht="15.75" customHeight="1" x14ac:dyDescent="0.2">
      <c r="A88" s="83" t="s">
        <v>407</v>
      </c>
      <c r="B88" s="95">
        <v>11</v>
      </c>
      <c r="C88" s="78" t="s">
        <v>408</v>
      </c>
      <c r="D88" s="76" t="s">
        <v>413</v>
      </c>
      <c r="E88" s="188" t="s">
        <v>757</v>
      </c>
      <c r="F88" s="96">
        <v>0</v>
      </c>
      <c r="G88" s="189" t="s">
        <v>762</v>
      </c>
      <c r="H88" s="188"/>
      <c r="I88" s="188"/>
      <c r="J88" s="188"/>
      <c r="K88" s="188"/>
    </row>
    <row r="89" spans="1:11" ht="15.75" customHeight="1" x14ac:dyDescent="0.2">
      <c r="A89" s="83" t="s">
        <v>407</v>
      </c>
      <c r="B89" s="95">
        <v>11</v>
      </c>
      <c r="C89" s="78" t="s">
        <v>408</v>
      </c>
      <c r="D89" s="76" t="s">
        <v>414</v>
      </c>
      <c r="E89" s="188" t="s">
        <v>737</v>
      </c>
      <c r="F89" s="96">
        <v>1</v>
      </c>
      <c r="G89" s="295" t="s">
        <v>763</v>
      </c>
      <c r="H89" s="188"/>
      <c r="I89" s="188"/>
      <c r="J89" s="188"/>
      <c r="K89" s="188"/>
    </row>
    <row r="90" spans="1:11" ht="15.75" customHeight="1" x14ac:dyDescent="0.2">
      <c r="A90" s="83" t="s">
        <v>407</v>
      </c>
      <c r="B90" s="95">
        <v>12</v>
      </c>
      <c r="C90" s="78" t="s">
        <v>415</v>
      </c>
      <c r="D90" s="76" t="s">
        <v>416</v>
      </c>
      <c r="E90" s="188" t="s">
        <v>757</v>
      </c>
      <c r="F90" s="96">
        <v>2</v>
      </c>
      <c r="G90" s="189"/>
      <c r="H90" s="188"/>
      <c r="I90" s="188"/>
      <c r="J90" s="188"/>
      <c r="K90" s="188"/>
    </row>
    <row r="91" spans="1:11" ht="15.75" customHeight="1" x14ac:dyDescent="0.2">
      <c r="A91" s="83" t="s">
        <v>407</v>
      </c>
      <c r="B91" s="95">
        <v>12</v>
      </c>
      <c r="C91" s="78" t="s">
        <v>415</v>
      </c>
      <c r="D91" s="76" t="s">
        <v>417</v>
      </c>
      <c r="E91" s="188" t="s">
        <v>757</v>
      </c>
      <c r="F91" s="96">
        <v>2</v>
      </c>
      <c r="G91" s="189"/>
      <c r="H91" s="188"/>
      <c r="I91" s="188"/>
      <c r="J91" s="188"/>
      <c r="K91" s="188"/>
    </row>
    <row r="92" spans="1:11" ht="15.75" customHeight="1" x14ac:dyDescent="0.2">
      <c r="A92" s="303" t="s">
        <v>407</v>
      </c>
      <c r="B92" s="297">
        <v>12</v>
      </c>
      <c r="C92" s="304" t="s">
        <v>415</v>
      </c>
      <c r="D92" s="302" t="s">
        <v>418</v>
      </c>
      <c r="E92" s="188" t="s">
        <v>764</v>
      </c>
      <c r="F92" s="96">
        <v>1</v>
      </c>
      <c r="G92" s="189" t="s">
        <v>765</v>
      </c>
      <c r="H92" s="188"/>
      <c r="I92" s="188"/>
      <c r="J92" s="188"/>
      <c r="K92" s="188"/>
    </row>
    <row r="93" spans="1:11" ht="15.75" customHeight="1" x14ac:dyDescent="0.2">
      <c r="A93" s="83" t="s">
        <v>407</v>
      </c>
      <c r="B93" s="95">
        <v>12</v>
      </c>
      <c r="C93" s="78" t="s">
        <v>415</v>
      </c>
      <c r="D93" s="76" t="s">
        <v>419</v>
      </c>
      <c r="E93" s="188"/>
      <c r="F93" s="96">
        <v>0</v>
      </c>
      <c r="G93" s="189" t="s">
        <v>707</v>
      </c>
      <c r="H93" s="188"/>
      <c r="I93" s="188"/>
      <c r="J93" s="188"/>
      <c r="K93" s="188"/>
    </row>
    <row r="94" spans="1:11" ht="15.75" customHeight="1" x14ac:dyDescent="0.2">
      <c r="A94" s="303" t="s">
        <v>407</v>
      </c>
      <c r="B94" s="297">
        <v>12</v>
      </c>
      <c r="C94" s="304" t="s">
        <v>415</v>
      </c>
      <c r="D94" s="302" t="s">
        <v>420</v>
      </c>
      <c r="E94" s="188"/>
      <c r="F94" s="96">
        <v>0</v>
      </c>
      <c r="G94" s="189" t="s">
        <v>707</v>
      </c>
      <c r="H94" s="188"/>
      <c r="I94" s="188"/>
      <c r="J94" s="188"/>
      <c r="K94" s="188"/>
    </row>
    <row r="95" spans="1:11" ht="15.75" customHeight="1" x14ac:dyDescent="0.2">
      <c r="A95" s="83" t="s">
        <v>407</v>
      </c>
      <c r="B95" s="95">
        <v>12</v>
      </c>
      <c r="C95" s="78" t="s">
        <v>415</v>
      </c>
      <c r="D95" s="76" t="s">
        <v>421</v>
      </c>
      <c r="E95" s="188"/>
      <c r="F95" s="96">
        <v>0</v>
      </c>
      <c r="G95" s="189" t="s">
        <v>707</v>
      </c>
      <c r="H95" s="188"/>
      <c r="I95" s="188"/>
      <c r="J95" s="188"/>
      <c r="K95" s="188"/>
    </row>
    <row r="96" spans="1:11" ht="15.75" customHeight="1" x14ac:dyDescent="0.2">
      <c r="A96" s="303" t="s">
        <v>407</v>
      </c>
      <c r="B96" s="297">
        <v>12</v>
      </c>
      <c r="C96" s="304" t="s">
        <v>415</v>
      </c>
      <c r="D96" s="302" t="s">
        <v>422</v>
      </c>
      <c r="E96" s="188"/>
      <c r="F96" s="96">
        <v>0</v>
      </c>
      <c r="G96" s="189" t="s">
        <v>707</v>
      </c>
      <c r="H96" s="188"/>
      <c r="I96" s="188"/>
      <c r="J96" s="188"/>
      <c r="K96" s="188"/>
    </row>
    <row r="97" spans="1:11" ht="15.75" customHeight="1" x14ac:dyDescent="0.2">
      <c r="A97" s="83" t="s">
        <v>407</v>
      </c>
      <c r="B97" s="95">
        <v>12</v>
      </c>
      <c r="C97" s="78" t="s">
        <v>415</v>
      </c>
      <c r="D97" s="76" t="s">
        <v>423</v>
      </c>
      <c r="E97" s="188" t="s">
        <v>757</v>
      </c>
      <c r="F97" s="96">
        <v>2</v>
      </c>
      <c r="G97" s="189" t="s">
        <v>766</v>
      </c>
      <c r="H97" s="188"/>
      <c r="I97" s="188"/>
      <c r="J97" s="188"/>
      <c r="K97" s="188"/>
    </row>
    <row r="98" spans="1:11" ht="15.75" customHeight="1" x14ac:dyDescent="0.2">
      <c r="A98" s="83" t="s">
        <v>407</v>
      </c>
      <c r="B98" s="95">
        <v>12</v>
      </c>
      <c r="C98" s="78" t="s">
        <v>415</v>
      </c>
      <c r="D98" s="76" t="s">
        <v>424</v>
      </c>
      <c r="E98" s="188" t="s">
        <v>737</v>
      </c>
      <c r="F98" s="96">
        <v>0</v>
      </c>
      <c r="G98" s="189" t="s">
        <v>767</v>
      </c>
      <c r="H98" s="188"/>
      <c r="I98" s="188"/>
      <c r="J98" s="188"/>
      <c r="K98" s="188"/>
    </row>
    <row r="99" spans="1:11" ht="15.75" customHeight="1" x14ac:dyDescent="0.2">
      <c r="A99" s="83" t="s">
        <v>407</v>
      </c>
      <c r="B99" s="95">
        <v>13</v>
      </c>
      <c r="C99" s="78" t="s">
        <v>425</v>
      </c>
      <c r="D99" s="76" t="s">
        <v>426</v>
      </c>
      <c r="E99" s="188" t="s">
        <v>764</v>
      </c>
      <c r="F99" s="96">
        <v>2</v>
      </c>
      <c r="G99" s="189"/>
      <c r="H99" s="188"/>
      <c r="I99" s="188"/>
      <c r="J99" s="188"/>
      <c r="K99" s="188"/>
    </row>
    <row r="100" spans="1:11" ht="15.75" customHeight="1" x14ac:dyDescent="0.2">
      <c r="A100" s="83" t="s">
        <v>407</v>
      </c>
      <c r="B100" s="95">
        <v>13</v>
      </c>
      <c r="C100" s="78" t="s">
        <v>425</v>
      </c>
      <c r="D100" s="76" t="s">
        <v>427</v>
      </c>
      <c r="E100" s="188" t="s">
        <v>757</v>
      </c>
      <c r="F100" s="96">
        <v>2</v>
      </c>
      <c r="G100" s="189"/>
      <c r="H100" s="188"/>
      <c r="I100" s="188"/>
      <c r="J100" s="188"/>
      <c r="K100" s="188"/>
    </row>
    <row r="101" spans="1:11" ht="15.75" customHeight="1" x14ac:dyDescent="0.2">
      <c r="A101" s="83" t="s">
        <v>407</v>
      </c>
      <c r="B101" s="95">
        <v>13</v>
      </c>
      <c r="C101" s="78" t="s">
        <v>425</v>
      </c>
      <c r="D101" s="76" t="s">
        <v>428</v>
      </c>
      <c r="E101" s="188" t="s">
        <v>757</v>
      </c>
      <c r="F101" s="96">
        <v>2</v>
      </c>
      <c r="G101" s="295"/>
      <c r="H101" s="188"/>
      <c r="I101" s="188"/>
      <c r="J101" s="188"/>
      <c r="K101" s="188"/>
    </row>
    <row r="102" spans="1:11" ht="15.75" customHeight="1" x14ac:dyDescent="0.2">
      <c r="A102" s="83" t="s">
        <v>407</v>
      </c>
      <c r="B102" s="95">
        <v>13</v>
      </c>
      <c r="C102" s="78" t="s">
        <v>425</v>
      </c>
      <c r="D102" s="76" t="s">
        <v>429</v>
      </c>
      <c r="E102" s="188" t="s">
        <v>737</v>
      </c>
      <c r="F102" s="96">
        <v>1</v>
      </c>
      <c r="G102" s="189" t="s">
        <v>768</v>
      </c>
      <c r="H102" s="188"/>
      <c r="I102" s="188"/>
      <c r="J102" s="188"/>
      <c r="K102" s="188"/>
    </row>
    <row r="103" spans="1:11" ht="15.75" customHeight="1" x14ac:dyDescent="0.2">
      <c r="A103" s="83" t="s">
        <v>407</v>
      </c>
      <c r="B103" s="95">
        <v>14</v>
      </c>
      <c r="C103" s="78" t="s">
        <v>430</v>
      </c>
      <c r="D103" s="76" t="s">
        <v>431</v>
      </c>
      <c r="E103" s="188" t="s">
        <v>757</v>
      </c>
      <c r="F103" s="96">
        <v>2</v>
      </c>
      <c r="G103" s="189"/>
      <c r="H103" s="188"/>
      <c r="I103" s="188"/>
      <c r="J103" s="188"/>
      <c r="K103" s="188"/>
    </row>
    <row r="104" spans="1:11" ht="15.75" customHeight="1" x14ac:dyDescent="0.2">
      <c r="A104" s="83" t="s">
        <v>407</v>
      </c>
      <c r="B104" s="95">
        <v>14</v>
      </c>
      <c r="C104" s="78" t="s">
        <v>430</v>
      </c>
      <c r="D104" s="76" t="s">
        <v>432</v>
      </c>
      <c r="E104" s="188" t="s">
        <v>757</v>
      </c>
      <c r="F104" s="96">
        <v>2</v>
      </c>
      <c r="G104" s="189"/>
      <c r="H104" s="188"/>
      <c r="I104" s="188"/>
      <c r="J104" s="188"/>
      <c r="K104" s="188"/>
    </row>
    <row r="105" spans="1:11" ht="15.75" customHeight="1" x14ac:dyDescent="0.2">
      <c r="A105" s="303" t="s">
        <v>407</v>
      </c>
      <c r="B105" s="297">
        <v>14</v>
      </c>
      <c r="C105" s="304" t="s">
        <v>430</v>
      </c>
      <c r="D105" s="302" t="s">
        <v>433</v>
      </c>
      <c r="E105" s="188" t="s">
        <v>757</v>
      </c>
      <c r="F105" s="96">
        <v>1</v>
      </c>
      <c r="G105" s="295" t="s">
        <v>769</v>
      </c>
      <c r="H105" s="188"/>
      <c r="I105" s="188"/>
      <c r="J105" s="188"/>
      <c r="K105" s="188"/>
    </row>
    <row r="106" spans="1:11" ht="15.75" customHeight="1" x14ac:dyDescent="0.2">
      <c r="A106" s="303" t="s">
        <v>407</v>
      </c>
      <c r="B106" s="297">
        <v>14</v>
      </c>
      <c r="C106" s="304" t="s">
        <v>430</v>
      </c>
      <c r="D106" s="302" t="s">
        <v>434</v>
      </c>
      <c r="E106" s="188" t="s">
        <v>737</v>
      </c>
      <c r="F106" s="96">
        <v>0</v>
      </c>
      <c r="G106" s="189" t="s">
        <v>770</v>
      </c>
      <c r="H106" s="188"/>
      <c r="I106" s="188"/>
      <c r="J106" s="188"/>
      <c r="K106" s="188"/>
    </row>
    <row r="107" spans="1:11" ht="15.75" customHeight="1" x14ac:dyDescent="0.2">
      <c r="A107" s="83" t="s">
        <v>407</v>
      </c>
      <c r="B107" s="95">
        <v>14</v>
      </c>
      <c r="C107" s="78" t="s">
        <v>430</v>
      </c>
      <c r="D107" s="76" t="s">
        <v>435</v>
      </c>
      <c r="E107" s="188"/>
      <c r="F107" s="96">
        <v>0</v>
      </c>
      <c r="G107" s="189" t="s">
        <v>707</v>
      </c>
      <c r="H107" s="188"/>
      <c r="I107" s="188"/>
      <c r="J107" s="188"/>
      <c r="K107" s="188"/>
    </row>
    <row r="108" spans="1:11" ht="15.75" customHeight="1" x14ac:dyDescent="0.2">
      <c r="A108" s="83" t="s">
        <v>407</v>
      </c>
      <c r="B108" s="95">
        <v>14</v>
      </c>
      <c r="C108" s="78" t="s">
        <v>430</v>
      </c>
      <c r="D108" s="76" t="s">
        <v>436</v>
      </c>
      <c r="E108" s="188" t="s">
        <v>757</v>
      </c>
      <c r="F108" s="96">
        <v>2</v>
      </c>
      <c r="G108" s="189"/>
      <c r="H108" s="188"/>
      <c r="I108" s="188"/>
      <c r="J108" s="188"/>
      <c r="K108" s="188"/>
    </row>
    <row r="109" spans="1:11" ht="15.75" customHeight="1" x14ac:dyDescent="0.2">
      <c r="A109" s="83" t="s">
        <v>407</v>
      </c>
      <c r="B109" s="95">
        <v>14</v>
      </c>
      <c r="C109" s="78" t="s">
        <v>430</v>
      </c>
      <c r="D109" s="76" t="s">
        <v>532</v>
      </c>
      <c r="E109" s="188" t="s">
        <v>737</v>
      </c>
      <c r="F109" s="96">
        <v>1</v>
      </c>
      <c r="G109" s="189" t="s">
        <v>771</v>
      </c>
      <c r="H109" s="188"/>
      <c r="I109" s="188"/>
      <c r="J109" s="188"/>
      <c r="K109" s="188"/>
    </row>
    <row r="110" spans="1:11" ht="15.75" customHeight="1" x14ac:dyDescent="0.2">
      <c r="A110" s="83" t="s">
        <v>407</v>
      </c>
      <c r="B110" s="95">
        <v>15</v>
      </c>
      <c r="C110" s="78" t="s">
        <v>438</v>
      </c>
      <c r="D110" s="76" t="s">
        <v>439</v>
      </c>
      <c r="E110" s="188" t="s">
        <v>772</v>
      </c>
      <c r="F110" s="96">
        <v>2</v>
      </c>
      <c r="G110" s="189"/>
      <c r="H110" s="188"/>
      <c r="I110" s="188"/>
      <c r="J110" s="188"/>
      <c r="K110" s="188"/>
    </row>
    <row r="111" spans="1:11" ht="15.75" customHeight="1" x14ac:dyDescent="0.2">
      <c r="A111" s="83" t="s">
        <v>407</v>
      </c>
      <c r="B111" s="95">
        <v>15</v>
      </c>
      <c r="C111" s="78" t="s">
        <v>438</v>
      </c>
      <c r="D111" s="76" t="s">
        <v>440</v>
      </c>
      <c r="E111" s="188" t="s">
        <v>773</v>
      </c>
      <c r="F111" s="96">
        <v>2</v>
      </c>
      <c r="G111" s="189"/>
      <c r="H111" s="188"/>
      <c r="I111" s="188"/>
      <c r="J111" s="188"/>
      <c r="K111" s="188"/>
    </row>
    <row r="112" spans="1:11" ht="15.75" customHeight="1" x14ac:dyDescent="0.2">
      <c r="A112" s="83" t="s">
        <v>407</v>
      </c>
      <c r="B112" s="95">
        <v>15</v>
      </c>
      <c r="C112" s="78" t="s">
        <v>438</v>
      </c>
      <c r="D112" s="76" t="s">
        <v>774</v>
      </c>
      <c r="E112" s="188" t="s">
        <v>737</v>
      </c>
      <c r="F112" s="96">
        <v>1</v>
      </c>
      <c r="G112" s="189" t="s">
        <v>775</v>
      </c>
      <c r="H112" s="188"/>
      <c r="I112" s="188"/>
      <c r="J112" s="188"/>
      <c r="K112" s="188"/>
    </row>
    <row r="113" spans="1:11" ht="15.75" customHeight="1" x14ac:dyDescent="0.2">
      <c r="A113" s="83" t="s">
        <v>407</v>
      </c>
      <c r="B113" s="95">
        <v>16</v>
      </c>
      <c r="C113" s="78" t="s">
        <v>442</v>
      </c>
      <c r="D113" s="76" t="s">
        <v>443</v>
      </c>
      <c r="E113" s="188"/>
      <c r="F113" s="96">
        <v>0</v>
      </c>
      <c r="G113" s="189" t="s">
        <v>707</v>
      </c>
      <c r="H113" s="188"/>
      <c r="I113" s="188"/>
      <c r="J113" s="188"/>
      <c r="K113" s="188"/>
    </row>
    <row r="114" spans="1:11" ht="15.75" customHeight="1" x14ac:dyDescent="0.2">
      <c r="A114" s="83" t="s">
        <v>407</v>
      </c>
      <c r="B114" s="95">
        <v>16</v>
      </c>
      <c r="C114" s="78" t="s">
        <v>442</v>
      </c>
      <c r="D114" s="76" t="s">
        <v>444</v>
      </c>
      <c r="E114" s="188" t="s">
        <v>776</v>
      </c>
      <c r="F114" s="96">
        <v>1</v>
      </c>
      <c r="G114" s="189" t="s">
        <v>777</v>
      </c>
      <c r="H114" s="188"/>
      <c r="I114" s="188"/>
      <c r="J114" s="188"/>
      <c r="K114" s="188"/>
    </row>
    <row r="115" spans="1:11" ht="15.75" customHeight="1" x14ac:dyDescent="0.2">
      <c r="A115" s="83" t="s">
        <v>407</v>
      </c>
      <c r="B115" s="95">
        <v>16</v>
      </c>
      <c r="C115" s="78" t="s">
        <v>442</v>
      </c>
      <c r="D115" s="76" t="s">
        <v>445</v>
      </c>
      <c r="E115" s="188" t="s">
        <v>778</v>
      </c>
      <c r="F115" s="96">
        <v>1</v>
      </c>
      <c r="G115" s="189" t="s">
        <v>779</v>
      </c>
      <c r="H115" s="188"/>
      <c r="I115" s="188"/>
      <c r="J115" s="188"/>
      <c r="K115" s="188"/>
    </row>
    <row r="116" spans="1:11" ht="15.75" customHeight="1" x14ac:dyDescent="0.2">
      <c r="A116" s="83" t="s">
        <v>407</v>
      </c>
      <c r="B116" s="95">
        <v>16</v>
      </c>
      <c r="C116" s="78" t="s">
        <v>442</v>
      </c>
      <c r="D116" s="76" t="s">
        <v>446</v>
      </c>
      <c r="E116" s="188" t="s">
        <v>778</v>
      </c>
      <c r="F116" s="96">
        <v>1</v>
      </c>
      <c r="G116" s="189" t="s">
        <v>780</v>
      </c>
      <c r="H116" s="188"/>
      <c r="I116" s="188"/>
      <c r="J116" s="188"/>
      <c r="K116" s="188"/>
    </row>
    <row r="117" spans="1:11" ht="15.75" customHeight="1" x14ac:dyDescent="0.2">
      <c r="A117" s="83" t="s">
        <v>407</v>
      </c>
      <c r="B117" s="95">
        <v>16</v>
      </c>
      <c r="C117" s="78" t="s">
        <v>442</v>
      </c>
      <c r="D117" s="76" t="s">
        <v>447</v>
      </c>
      <c r="E117" s="188"/>
      <c r="F117" s="96">
        <v>0</v>
      </c>
      <c r="G117" s="189" t="s">
        <v>707</v>
      </c>
      <c r="H117" s="188"/>
      <c r="I117" s="188"/>
      <c r="J117" s="188"/>
      <c r="K117" s="188"/>
    </row>
    <row r="118" spans="1:11" ht="15.75" customHeight="1" x14ac:dyDescent="0.2">
      <c r="A118" s="303" t="s">
        <v>407</v>
      </c>
      <c r="B118" s="297">
        <v>16</v>
      </c>
      <c r="C118" s="304" t="s">
        <v>442</v>
      </c>
      <c r="D118" s="302" t="s">
        <v>448</v>
      </c>
      <c r="E118" s="188"/>
      <c r="F118" s="96">
        <v>0</v>
      </c>
      <c r="G118" s="189" t="s">
        <v>707</v>
      </c>
      <c r="H118" s="188"/>
      <c r="I118" s="188"/>
      <c r="J118" s="188"/>
      <c r="K118" s="188"/>
    </row>
    <row r="119" spans="1:11" ht="15.75" customHeight="1" x14ac:dyDescent="0.2">
      <c r="A119" s="83" t="s">
        <v>407</v>
      </c>
      <c r="B119" s="95">
        <v>16</v>
      </c>
      <c r="C119" s="78" t="s">
        <v>442</v>
      </c>
      <c r="D119" s="76" t="s">
        <v>449</v>
      </c>
      <c r="E119" s="188"/>
      <c r="F119" s="96">
        <v>0</v>
      </c>
      <c r="G119" s="189" t="s">
        <v>707</v>
      </c>
      <c r="H119" s="188"/>
      <c r="I119" s="188"/>
      <c r="J119" s="188"/>
      <c r="K119" s="188"/>
    </row>
    <row r="120" spans="1:11" ht="15.75" customHeight="1" x14ac:dyDescent="0.2">
      <c r="A120" s="83" t="s">
        <v>407</v>
      </c>
      <c r="B120" s="95">
        <v>16</v>
      </c>
      <c r="C120" s="78" t="s">
        <v>442</v>
      </c>
      <c r="D120" s="76" t="s">
        <v>450</v>
      </c>
      <c r="E120" s="188" t="s">
        <v>778</v>
      </c>
      <c r="F120" s="96">
        <v>1</v>
      </c>
      <c r="G120" s="189" t="s">
        <v>781</v>
      </c>
      <c r="H120" s="188"/>
      <c r="I120" s="188"/>
      <c r="J120" s="188"/>
      <c r="K120" s="188"/>
    </row>
    <row r="121" spans="1:11" ht="15.75" customHeight="1" x14ac:dyDescent="0.2">
      <c r="A121" s="83" t="s">
        <v>407</v>
      </c>
      <c r="B121" s="95">
        <v>16</v>
      </c>
      <c r="C121" s="78" t="s">
        <v>442</v>
      </c>
      <c r="D121" s="76" t="s">
        <v>451</v>
      </c>
      <c r="E121" s="188"/>
      <c r="F121" s="96">
        <v>0</v>
      </c>
      <c r="G121" s="189" t="s">
        <v>707</v>
      </c>
      <c r="H121" s="188"/>
      <c r="I121" s="188"/>
      <c r="J121" s="188"/>
      <c r="K121" s="188"/>
    </row>
    <row r="122" spans="1:11" ht="15.75" customHeight="1" x14ac:dyDescent="0.2">
      <c r="A122" s="83" t="s">
        <v>407</v>
      </c>
      <c r="B122" s="95">
        <v>16</v>
      </c>
      <c r="C122" s="78" t="s">
        <v>442</v>
      </c>
      <c r="D122" s="76" t="s">
        <v>452</v>
      </c>
      <c r="E122" s="188"/>
      <c r="F122" s="96">
        <v>0</v>
      </c>
      <c r="G122" s="189" t="s">
        <v>707</v>
      </c>
      <c r="H122" s="188"/>
      <c r="I122" s="188"/>
      <c r="J122" s="188"/>
      <c r="K122" s="188"/>
    </row>
    <row r="123" spans="1:11" ht="15.75" customHeight="1" x14ac:dyDescent="0.2">
      <c r="A123" s="83" t="s">
        <v>407</v>
      </c>
      <c r="B123" s="95">
        <v>16</v>
      </c>
      <c r="C123" s="78" t="s">
        <v>442</v>
      </c>
      <c r="D123" s="76" t="s">
        <v>453</v>
      </c>
      <c r="E123" s="188"/>
      <c r="F123" s="96">
        <v>0</v>
      </c>
      <c r="G123" s="189" t="s">
        <v>707</v>
      </c>
      <c r="H123" s="188"/>
      <c r="I123" s="188"/>
      <c r="J123" s="188"/>
      <c r="K123" s="188"/>
    </row>
    <row r="124" spans="1:11" ht="15.75" customHeight="1" x14ac:dyDescent="0.2">
      <c r="A124" s="83" t="s">
        <v>407</v>
      </c>
      <c r="B124" s="95">
        <v>16</v>
      </c>
      <c r="C124" s="78" t="s">
        <v>442</v>
      </c>
      <c r="D124" s="76" t="s">
        <v>454</v>
      </c>
      <c r="E124" s="188"/>
      <c r="F124" s="96">
        <v>0</v>
      </c>
      <c r="G124" s="189" t="s">
        <v>707</v>
      </c>
      <c r="H124" s="188"/>
      <c r="I124" s="188"/>
      <c r="J124" s="188"/>
      <c r="K124" s="188"/>
    </row>
    <row r="125" spans="1:11" ht="15.75" customHeight="1" x14ac:dyDescent="0.2">
      <c r="A125" s="83" t="s">
        <v>407</v>
      </c>
      <c r="B125" s="95">
        <v>16</v>
      </c>
      <c r="C125" s="78" t="s">
        <v>442</v>
      </c>
      <c r="D125" s="76" t="s">
        <v>455</v>
      </c>
      <c r="E125" s="188"/>
      <c r="F125" s="96">
        <v>0</v>
      </c>
      <c r="G125" s="189" t="s">
        <v>707</v>
      </c>
      <c r="H125" s="188"/>
      <c r="I125" s="188"/>
      <c r="J125" s="188"/>
      <c r="K125" s="188"/>
    </row>
    <row r="126" spans="1:11" ht="15.75" customHeight="1" x14ac:dyDescent="0.2">
      <c r="A126" s="83" t="s">
        <v>407</v>
      </c>
      <c r="B126" s="95">
        <v>16</v>
      </c>
      <c r="C126" s="78" t="s">
        <v>442</v>
      </c>
      <c r="D126" s="76" t="s">
        <v>456</v>
      </c>
      <c r="E126" s="188" t="s">
        <v>778</v>
      </c>
      <c r="F126" s="96">
        <v>1</v>
      </c>
      <c r="G126" s="189" t="s">
        <v>782</v>
      </c>
      <c r="H126" s="188"/>
      <c r="I126" s="188"/>
      <c r="J126" s="188"/>
      <c r="K126" s="188"/>
    </row>
    <row r="127" spans="1:11" ht="15.75" customHeight="1" x14ac:dyDescent="0.2">
      <c r="A127" s="83" t="s">
        <v>407</v>
      </c>
      <c r="B127" s="95">
        <v>16</v>
      </c>
      <c r="C127" s="78" t="s">
        <v>442</v>
      </c>
      <c r="D127" s="76" t="s">
        <v>457</v>
      </c>
      <c r="E127" s="188"/>
      <c r="F127" s="96">
        <v>0</v>
      </c>
      <c r="G127" s="189" t="s">
        <v>707</v>
      </c>
      <c r="H127" s="188"/>
      <c r="I127" s="188"/>
      <c r="J127" s="188"/>
      <c r="K127" s="188"/>
    </row>
    <row r="128" spans="1:11" ht="15.75" customHeight="1" x14ac:dyDescent="0.2">
      <c r="A128" s="83" t="s">
        <v>407</v>
      </c>
      <c r="B128" s="95">
        <v>16</v>
      </c>
      <c r="C128" s="78" t="s">
        <v>442</v>
      </c>
      <c r="D128" s="76" t="s">
        <v>458</v>
      </c>
      <c r="E128" s="188" t="s">
        <v>737</v>
      </c>
      <c r="F128" s="96">
        <v>1</v>
      </c>
      <c r="G128" s="189" t="s">
        <v>783</v>
      </c>
      <c r="H128" s="188"/>
      <c r="I128" s="188"/>
      <c r="J128" s="188"/>
      <c r="K128" s="188"/>
    </row>
    <row r="129" spans="1:11" ht="15.75" customHeight="1" x14ac:dyDescent="0.2">
      <c r="A129" s="83" t="s">
        <v>407</v>
      </c>
      <c r="B129" s="95">
        <v>17</v>
      </c>
      <c r="C129" s="78" t="s">
        <v>459</v>
      </c>
      <c r="D129" s="76" t="s">
        <v>460</v>
      </c>
      <c r="E129" s="188" t="s">
        <v>784</v>
      </c>
      <c r="F129" s="96">
        <v>1</v>
      </c>
      <c r="G129" s="189" t="s">
        <v>785</v>
      </c>
      <c r="H129" s="188"/>
      <c r="I129" s="188"/>
      <c r="J129" s="188"/>
      <c r="K129" s="188"/>
    </row>
    <row r="130" spans="1:11" ht="15.75" customHeight="1" x14ac:dyDescent="0.2">
      <c r="A130" s="83" t="s">
        <v>407</v>
      </c>
      <c r="B130" s="95">
        <v>17</v>
      </c>
      <c r="C130" s="78" t="s">
        <v>459</v>
      </c>
      <c r="D130" s="76" t="s">
        <v>461</v>
      </c>
      <c r="E130" s="188" t="s">
        <v>784</v>
      </c>
      <c r="F130" s="96">
        <v>1</v>
      </c>
      <c r="G130" s="295" t="s">
        <v>786</v>
      </c>
      <c r="H130" s="188"/>
      <c r="I130" s="188"/>
      <c r="J130" s="188"/>
      <c r="K130" s="188"/>
    </row>
    <row r="131" spans="1:11" ht="15.75" customHeight="1" x14ac:dyDescent="0.2">
      <c r="A131" s="83" t="s">
        <v>407</v>
      </c>
      <c r="B131" s="95">
        <v>17</v>
      </c>
      <c r="C131" s="78" t="s">
        <v>459</v>
      </c>
      <c r="D131" s="76" t="s">
        <v>462</v>
      </c>
      <c r="E131" s="188"/>
      <c r="F131" s="96">
        <v>0</v>
      </c>
      <c r="G131" s="189" t="s">
        <v>707</v>
      </c>
      <c r="H131" s="188"/>
      <c r="I131" s="188"/>
      <c r="J131" s="188"/>
      <c r="K131" s="188"/>
    </row>
    <row r="132" spans="1:11" ht="15.75" customHeight="1" x14ac:dyDescent="0.2">
      <c r="A132" s="83" t="s">
        <v>407</v>
      </c>
      <c r="B132" s="95">
        <v>17</v>
      </c>
      <c r="C132" s="78" t="s">
        <v>459</v>
      </c>
      <c r="D132" s="76" t="s">
        <v>463</v>
      </c>
      <c r="E132" s="188" t="s">
        <v>787</v>
      </c>
      <c r="F132" s="96">
        <v>1</v>
      </c>
      <c r="G132" s="189" t="s">
        <v>788</v>
      </c>
      <c r="H132" s="188"/>
      <c r="I132" s="188"/>
      <c r="J132" s="188"/>
      <c r="K132" s="188"/>
    </row>
    <row r="133" spans="1:11" ht="15.75" customHeight="1" x14ac:dyDescent="0.2">
      <c r="A133" s="83" t="s">
        <v>407</v>
      </c>
      <c r="B133" s="95">
        <v>17</v>
      </c>
      <c r="C133" s="78" t="s">
        <v>459</v>
      </c>
      <c r="D133" s="76" t="s">
        <v>464</v>
      </c>
      <c r="E133" s="188"/>
      <c r="F133" s="96">
        <v>0</v>
      </c>
      <c r="G133" s="189" t="s">
        <v>707</v>
      </c>
      <c r="H133" s="188"/>
      <c r="I133" s="188"/>
      <c r="J133" s="188"/>
      <c r="K133" s="188"/>
    </row>
    <row r="134" spans="1:11" ht="15.75" customHeight="1" x14ac:dyDescent="0.2">
      <c r="A134" s="83" t="s">
        <v>407</v>
      </c>
      <c r="B134" s="95">
        <v>17</v>
      </c>
      <c r="C134" s="78" t="s">
        <v>459</v>
      </c>
      <c r="D134" s="76" t="s">
        <v>465</v>
      </c>
      <c r="E134" s="188"/>
      <c r="F134" s="96">
        <v>0</v>
      </c>
      <c r="G134" s="189" t="s">
        <v>707</v>
      </c>
      <c r="H134" s="188"/>
      <c r="I134" s="188"/>
      <c r="J134" s="188"/>
      <c r="K134" s="188"/>
    </row>
    <row r="135" spans="1:11" ht="15.75" customHeight="1" x14ac:dyDescent="0.2">
      <c r="A135" s="83" t="s">
        <v>407</v>
      </c>
      <c r="B135" s="95">
        <v>17</v>
      </c>
      <c r="C135" s="78" t="s">
        <v>459</v>
      </c>
      <c r="D135" s="76" t="s">
        <v>466</v>
      </c>
      <c r="E135" s="188"/>
      <c r="F135" s="96">
        <v>0</v>
      </c>
      <c r="G135" s="189" t="s">
        <v>707</v>
      </c>
      <c r="H135" s="188"/>
      <c r="I135" s="188"/>
      <c r="J135" s="188"/>
      <c r="K135" s="188"/>
    </row>
    <row r="136" spans="1:11" ht="15.75" customHeight="1" x14ac:dyDescent="0.2">
      <c r="A136" s="83" t="s">
        <v>407</v>
      </c>
      <c r="B136" s="95">
        <v>17</v>
      </c>
      <c r="C136" s="78" t="s">
        <v>459</v>
      </c>
      <c r="D136" s="76" t="s">
        <v>467</v>
      </c>
      <c r="E136" s="188" t="s">
        <v>784</v>
      </c>
      <c r="F136" s="96">
        <v>1</v>
      </c>
      <c r="G136" s="295" t="s">
        <v>789</v>
      </c>
      <c r="H136" s="188"/>
      <c r="I136" s="188"/>
      <c r="J136" s="188"/>
      <c r="K136" s="188"/>
    </row>
    <row r="137" spans="1:11" ht="15.75" customHeight="1" x14ac:dyDescent="0.2">
      <c r="A137" s="83" t="s">
        <v>407</v>
      </c>
      <c r="B137" s="95">
        <v>17</v>
      </c>
      <c r="C137" s="78" t="s">
        <v>459</v>
      </c>
      <c r="D137" s="76" t="s">
        <v>468</v>
      </c>
      <c r="E137" s="188" t="s">
        <v>790</v>
      </c>
      <c r="F137" s="96">
        <v>1</v>
      </c>
      <c r="G137" s="189" t="s">
        <v>791</v>
      </c>
      <c r="H137" s="188"/>
      <c r="I137" s="188"/>
      <c r="J137" s="188"/>
      <c r="K137" s="188"/>
    </row>
    <row r="138" spans="1:11" ht="15.75" customHeight="1" x14ac:dyDescent="0.2">
      <c r="A138" s="83" t="s">
        <v>407</v>
      </c>
      <c r="B138" s="95">
        <v>17</v>
      </c>
      <c r="C138" s="78" t="s">
        <v>459</v>
      </c>
      <c r="D138" s="76" t="s">
        <v>469</v>
      </c>
      <c r="E138" s="188"/>
      <c r="F138" s="96">
        <v>0</v>
      </c>
      <c r="G138" s="189" t="s">
        <v>707</v>
      </c>
      <c r="H138" s="188"/>
      <c r="I138" s="188"/>
      <c r="J138" s="188"/>
      <c r="K138" s="188"/>
    </row>
    <row r="139" spans="1:11" ht="15.75" customHeight="1" x14ac:dyDescent="0.2">
      <c r="A139" s="83" t="s">
        <v>407</v>
      </c>
      <c r="B139" s="95">
        <v>17</v>
      </c>
      <c r="C139" s="78" t="s">
        <v>459</v>
      </c>
      <c r="D139" s="76" t="s">
        <v>470</v>
      </c>
      <c r="E139" s="188"/>
      <c r="F139" s="96">
        <v>0</v>
      </c>
      <c r="G139" s="189" t="s">
        <v>707</v>
      </c>
      <c r="H139" s="188"/>
      <c r="I139" s="188"/>
      <c r="J139" s="188"/>
      <c r="K139" s="188"/>
    </row>
    <row r="140" spans="1:11" ht="15.75" customHeight="1" x14ac:dyDescent="0.2">
      <c r="A140" s="83" t="s">
        <v>407</v>
      </c>
      <c r="B140" s="95">
        <v>17</v>
      </c>
      <c r="C140" s="78" t="s">
        <v>459</v>
      </c>
      <c r="D140" s="76" t="s">
        <v>471</v>
      </c>
      <c r="E140" s="188"/>
      <c r="F140" s="96">
        <v>0</v>
      </c>
      <c r="G140" s="189" t="s">
        <v>707</v>
      </c>
      <c r="H140" s="188"/>
      <c r="I140" s="188"/>
      <c r="J140" s="188"/>
      <c r="K140" s="188"/>
    </row>
    <row r="141" spans="1:11" ht="15.75" customHeight="1" x14ac:dyDescent="0.2">
      <c r="A141" s="83" t="s">
        <v>407</v>
      </c>
      <c r="B141" s="95">
        <v>17</v>
      </c>
      <c r="C141" s="78" t="s">
        <v>459</v>
      </c>
      <c r="D141" s="76" t="s">
        <v>472</v>
      </c>
      <c r="E141" s="188"/>
      <c r="F141" s="96">
        <v>0</v>
      </c>
      <c r="G141" s="189" t="s">
        <v>707</v>
      </c>
      <c r="H141" s="188"/>
      <c r="I141" s="188"/>
      <c r="J141" s="188"/>
      <c r="K141" s="188"/>
    </row>
    <row r="142" spans="1:11" ht="15.75" customHeight="1" x14ac:dyDescent="0.2">
      <c r="A142" s="83" t="s">
        <v>407</v>
      </c>
      <c r="B142" s="95">
        <v>17</v>
      </c>
      <c r="C142" s="78" t="s">
        <v>459</v>
      </c>
      <c r="D142" s="76" t="s">
        <v>473</v>
      </c>
      <c r="E142" s="188"/>
      <c r="F142" s="96">
        <v>0</v>
      </c>
      <c r="G142" s="189" t="s">
        <v>707</v>
      </c>
      <c r="H142" s="188"/>
      <c r="I142" s="188"/>
      <c r="J142" s="188"/>
      <c r="K142" s="188"/>
    </row>
    <row r="143" spans="1:11" ht="15.75" customHeight="1" x14ac:dyDescent="0.2">
      <c r="A143" s="83" t="s">
        <v>407</v>
      </c>
      <c r="B143" s="95">
        <v>17</v>
      </c>
      <c r="C143" s="78" t="s">
        <v>459</v>
      </c>
      <c r="D143" s="76" t="s">
        <v>474</v>
      </c>
      <c r="E143" s="188"/>
      <c r="F143" s="96">
        <v>0</v>
      </c>
      <c r="G143" s="189" t="s">
        <v>707</v>
      </c>
      <c r="H143" s="188"/>
      <c r="I143" s="188"/>
      <c r="J143" s="188"/>
      <c r="K143" s="188"/>
    </row>
    <row r="144" spans="1:11" ht="15.75" customHeight="1" x14ac:dyDescent="0.2">
      <c r="A144" s="83" t="s">
        <v>407</v>
      </c>
      <c r="B144" s="95">
        <v>17</v>
      </c>
      <c r="C144" s="78" t="s">
        <v>459</v>
      </c>
      <c r="D144" s="76" t="s">
        <v>475</v>
      </c>
      <c r="E144" s="188"/>
      <c r="F144" s="96">
        <v>0</v>
      </c>
      <c r="G144" s="189" t="s">
        <v>707</v>
      </c>
      <c r="H144" s="188"/>
      <c r="I144" s="188"/>
      <c r="J144" s="188"/>
      <c r="K144" s="188"/>
    </row>
    <row r="145" spans="1:11" ht="15.75" customHeight="1" x14ac:dyDescent="0.2">
      <c r="A145" s="83" t="s">
        <v>407</v>
      </c>
      <c r="B145" s="95">
        <v>17</v>
      </c>
      <c r="C145" s="78" t="s">
        <v>459</v>
      </c>
      <c r="D145" s="76" t="s">
        <v>476</v>
      </c>
      <c r="E145" s="188" t="s">
        <v>792</v>
      </c>
      <c r="F145" s="96">
        <v>1</v>
      </c>
      <c r="G145" s="189" t="s">
        <v>793</v>
      </c>
      <c r="H145" s="188"/>
      <c r="I145" s="188"/>
      <c r="J145" s="188"/>
      <c r="K145" s="188"/>
    </row>
    <row r="146" spans="1:11" ht="15.75" customHeight="1" x14ac:dyDescent="0.2">
      <c r="A146" s="83" t="s">
        <v>407</v>
      </c>
      <c r="B146" s="95">
        <v>17</v>
      </c>
      <c r="C146" s="78" t="s">
        <v>459</v>
      </c>
      <c r="D146" s="76" t="s">
        <v>477</v>
      </c>
      <c r="E146" s="188"/>
      <c r="F146" s="96">
        <v>0</v>
      </c>
      <c r="G146" s="189" t="s">
        <v>707</v>
      </c>
      <c r="H146" s="188"/>
      <c r="I146" s="188"/>
      <c r="J146" s="188"/>
      <c r="K146" s="188"/>
    </row>
    <row r="147" spans="1:11" ht="15.75" customHeight="1" x14ac:dyDescent="0.2">
      <c r="A147" s="83" t="s">
        <v>407</v>
      </c>
      <c r="B147" s="95">
        <v>17</v>
      </c>
      <c r="C147" s="78" t="s">
        <v>459</v>
      </c>
      <c r="D147" s="76" t="s">
        <v>478</v>
      </c>
      <c r="E147" s="188"/>
      <c r="F147" s="96">
        <v>0</v>
      </c>
      <c r="G147" s="189" t="s">
        <v>707</v>
      </c>
      <c r="H147" s="188"/>
      <c r="I147" s="188"/>
      <c r="J147" s="188"/>
      <c r="K147" s="188"/>
    </row>
    <row r="148" spans="1:11" ht="15.75" customHeight="1" x14ac:dyDescent="0.2">
      <c r="A148" s="83" t="s">
        <v>407</v>
      </c>
      <c r="B148" s="95">
        <v>17</v>
      </c>
      <c r="C148" s="78" t="s">
        <v>459</v>
      </c>
      <c r="D148" s="76" t="s">
        <v>479</v>
      </c>
      <c r="E148" s="188"/>
      <c r="F148" s="96">
        <v>0</v>
      </c>
      <c r="G148" s="189" t="s">
        <v>707</v>
      </c>
      <c r="H148" s="188"/>
      <c r="I148" s="188"/>
      <c r="J148" s="188"/>
      <c r="K148" s="188"/>
    </row>
    <row r="149" spans="1:11" ht="15.75" customHeight="1" x14ac:dyDescent="0.2">
      <c r="A149" s="83" t="s">
        <v>407</v>
      </c>
      <c r="B149" s="95">
        <v>17</v>
      </c>
      <c r="C149" s="78" t="s">
        <v>459</v>
      </c>
      <c r="D149" s="76" t="s">
        <v>480</v>
      </c>
      <c r="E149" s="188"/>
      <c r="F149" s="96">
        <v>0</v>
      </c>
      <c r="G149" s="189" t="s">
        <v>707</v>
      </c>
      <c r="H149" s="188"/>
      <c r="I149" s="188"/>
      <c r="J149" s="188"/>
      <c r="K149" s="188"/>
    </row>
    <row r="150" spans="1:11" ht="15.75" customHeight="1" x14ac:dyDescent="0.2">
      <c r="A150" s="83" t="s">
        <v>407</v>
      </c>
      <c r="B150" s="95">
        <v>17</v>
      </c>
      <c r="C150" s="78" t="s">
        <v>459</v>
      </c>
      <c r="D150" s="76" t="s">
        <v>481</v>
      </c>
      <c r="E150" s="188" t="s">
        <v>737</v>
      </c>
      <c r="F150" s="96">
        <v>1</v>
      </c>
      <c r="G150" s="189" t="s">
        <v>794</v>
      </c>
      <c r="H150" s="188"/>
      <c r="I150" s="188"/>
      <c r="J150" s="188"/>
      <c r="K150" s="188"/>
    </row>
    <row r="151" spans="1:11" ht="15.75" customHeight="1" x14ac:dyDescent="0.2">
      <c r="A151" s="83" t="s">
        <v>407</v>
      </c>
      <c r="B151" s="95">
        <v>18</v>
      </c>
      <c r="C151" s="78" t="s">
        <v>482</v>
      </c>
      <c r="D151" s="76" t="s">
        <v>483</v>
      </c>
      <c r="E151" s="188" t="s">
        <v>795</v>
      </c>
      <c r="F151" s="96">
        <v>1</v>
      </c>
      <c r="G151" s="189" t="s">
        <v>796</v>
      </c>
      <c r="H151" s="188"/>
      <c r="I151" s="188"/>
      <c r="J151" s="188"/>
      <c r="K151" s="188"/>
    </row>
    <row r="152" spans="1:11" ht="15.75" customHeight="1" x14ac:dyDescent="0.2">
      <c r="A152" s="303" t="s">
        <v>407</v>
      </c>
      <c r="B152" s="297">
        <v>18</v>
      </c>
      <c r="C152" s="304" t="s">
        <v>482</v>
      </c>
      <c r="D152" s="302" t="s">
        <v>484</v>
      </c>
      <c r="E152" s="188"/>
      <c r="F152" s="96">
        <v>0</v>
      </c>
      <c r="G152" s="189" t="s">
        <v>707</v>
      </c>
      <c r="H152" s="188"/>
      <c r="I152" s="188"/>
      <c r="J152" s="188"/>
      <c r="K152" s="188"/>
    </row>
    <row r="153" spans="1:11" ht="15.75" customHeight="1" x14ac:dyDescent="0.2">
      <c r="A153" s="83" t="s">
        <v>407</v>
      </c>
      <c r="B153" s="95">
        <v>18</v>
      </c>
      <c r="C153" s="78" t="s">
        <v>482</v>
      </c>
      <c r="D153" s="76" t="s">
        <v>485</v>
      </c>
      <c r="E153" s="188"/>
      <c r="F153" s="96">
        <v>0</v>
      </c>
      <c r="G153" s="189" t="s">
        <v>707</v>
      </c>
      <c r="H153" s="188"/>
      <c r="I153" s="188"/>
      <c r="J153" s="188"/>
      <c r="K153" s="188"/>
    </row>
    <row r="154" spans="1:11" ht="15.75" customHeight="1" x14ac:dyDescent="0.2">
      <c r="A154" s="83" t="s">
        <v>407</v>
      </c>
      <c r="B154" s="95">
        <v>18</v>
      </c>
      <c r="C154" s="78" t="s">
        <v>482</v>
      </c>
      <c r="D154" s="76" t="s">
        <v>797</v>
      </c>
      <c r="E154" s="188" t="s">
        <v>737</v>
      </c>
      <c r="F154" s="96">
        <v>1</v>
      </c>
      <c r="G154" s="189" t="s">
        <v>798</v>
      </c>
      <c r="H154" s="188"/>
      <c r="I154" s="188"/>
      <c r="J154" s="188"/>
      <c r="K154" s="188"/>
    </row>
    <row r="155" spans="1:11" ht="15.75" customHeight="1" x14ac:dyDescent="0.2">
      <c r="A155" s="83" t="s">
        <v>407</v>
      </c>
      <c r="B155" s="95">
        <v>19</v>
      </c>
      <c r="C155" s="78" t="s">
        <v>487</v>
      </c>
      <c r="D155" s="76" t="s">
        <v>488</v>
      </c>
      <c r="E155" s="188"/>
      <c r="F155" s="96">
        <v>0</v>
      </c>
      <c r="G155" s="189" t="s">
        <v>707</v>
      </c>
      <c r="H155" s="188"/>
      <c r="I155" s="188"/>
      <c r="J155" s="188"/>
      <c r="K155" s="188"/>
    </row>
    <row r="156" spans="1:11" ht="15.75" customHeight="1" x14ac:dyDescent="0.2">
      <c r="A156" s="303" t="s">
        <v>407</v>
      </c>
      <c r="B156" s="297">
        <v>19</v>
      </c>
      <c r="C156" s="304" t="s">
        <v>487</v>
      </c>
      <c r="D156" s="302" t="s">
        <v>489</v>
      </c>
      <c r="E156" s="188"/>
      <c r="F156" s="96">
        <v>0</v>
      </c>
      <c r="G156" s="189" t="s">
        <v>707</v>
      </c>
      <c r="H156" s="188"/>
      <c r="I156" s="188"/>
      <c r="J156" s="188"/>
      <c r="K156" s="188"/>
    </row>
    <row r="157" spans="1:11" ht="15.75" customHeight="1" x14ac:dyDescent="0.2">
      <c r="A157" s="83" t="s">
        <v>407</v>
      </c>
      <c r="B157" s="95">
        <v>19</v>
      </c>
      <c r="C157" s="78" t="s">
        <v>487</v>
      </c>
      <c r="D157" s="76" t="s">
        <v>490</v>
      </c>
      <c r="E157" s="188"/>
      <c r="F157" s="96">
        <v>0</v>
      </c>
      <c r="G157" s="189" t="s">
        <v>707</v>
      </c>
      <c r="H157" s="188"/>
      <c r="I157" s="188"/>
      <c r="J157" s="188"/>
      <c r="K157" s="188"/>
    </row>
    <row r="158" spans="1:11" ht="15.75" customHeight="1" x14ac:dyDescent="0.2">
      <c r="A158" s="83" t="s">
        <v>407</v>
      </c>
      <c r="B158" s="95">
        <v>19</v>
      </c>
      <c r="C158" s="78" t="s">
        <v>487</v>
      </c>
      <c r="D158" s="76" t="s">
        <v>491</v>
      </c>
      <c r="E158" s="188"/>
      <c r="F158" s="96">
        <v>0</v>
      </c>
      <c r="G158" s="189" t="s">
        <v>707</v>
      </c>
      <c r="H158" s="188"/>
      <c r="I158" s="188"/>
      <c r="J158" s="188"/>
      <c r="K158" s="188"/>
    </row>
    <row r="159" spans="1:11" ht="15.75" customHeight="1" x14ac:dyDescent="0.2">
      <c r="A159" s="83" t="s">
        <v>407</v>
      </c>
      <c r="B159" s="95">
        <v>20</v>
      </c>
      <c r="C159" s="78" t="s">
        <v>492</v>
      </c>
      <c r="D159" s="76" t="s">
        <v>493</v>
      </c>
      <c r="E159" s="188" t="s">
        <v>728</v>
      </c>
      <c r="F159" s="96">
        <v>2</v>
      </c>
      <c r="G159" s="189"/>
      <c r="H159" s="188"/>
      <c r="I159" s="188"/>
      <c r="J159" s="188"/>
      <c r="K159" s="188"/>
    </row>
    <row r="160" spans="1:11" ht="15.75" customHeight="1" x14ac:dyDescent="0.2">
      <c r="A160" s="83" t="s">
        <v>407</v>
      </c>
      <c r="B160" s="95">
        <v>20</v>
      </c>
      <c r="C160" s="78" t="s">
        <v>492</v>
      </c>
      <c r="D160" s="76" t="s">
        <v>494</v>
      </c>
      <c r="E160" s="188" t="s">
        <v>799</v>
      </c>
      <c r="F160" s="96">
        <v>2</v>
      </c>
      <c r="G160" s="189"/>
      <c r="H160" s="188"/>
      <c r="I160" s="188"/>
      <c r="J160" s="188"/>
      <c r="K160" s="188"/>
    </row>
    <row r="161" spans="1:11" ht="15.75" customHeight="1" x14ac:dyDescent="0.2">
      <c r="A161" s="83" t="s">
        <v>407</v>
      </c>
      <c r="B161" s="95">
        <v>20</v>
      </c>
      <c r="C161" s="78" t="s">
        <v>492</v>
      </c>
      <c r="D161" s="76" t="s">
        <v>495</v>
      </c>
      <c r="E161" s="188" t="s">
        <v>737</v>
      </c>
      <c r="F161" s="96">
        <v>2</v>
      </c>
      <c r="G161" s="189"/>
      <c r="H161" s="188"/>
      <c r="I161" s="188"/>
      <c r="J161" s="188"/>
      <c r="K161" s="188"/>
    </row>
    <row r="162" spans="1:11" ht="15.75" customHeight="1" x14ac:dyDescent="0.2">
      <c r="A162" s="83" t="s">
        <v>407</v>
      </c>
      <c r="B162" s="95">
        <v>21</v>
      </c>
      <c r="C162" s="78" t="s">
        <v>496</v>
      </c>
      <c r="D162" s="76" t="s">
        <v>800</v>
      </c>
      <c r="E162" s="188" t="s">
        <v>801</v>
      </c>
      <c r="F162" s="96">
        <v>1</v>
      </c>
      <c r="G162" s="189" t="s">
        <v>802</v>
      </c>
      <c r="H162" s="188"/>
      <c r="I162" s="188"/>
      <c r="J162" s="188"/>
      <c r="K162" s="188"/>
    </row>
    <row r="163" spans="1:11" ht="15.75" customHeight="1" x14ac:dyDescent="0.2">
      <c r="A163" s="83" t="s">
        <v>407</v>
      </c>
      <c r="B163" s="95">
        <v>21</v>
      </c>
      <c r="C163" s="78" t="s">
        <v>496</v>
      </c>
      <c r="D163" s="76" t="s">
        <v>498</v>
      </c>
      <c r="E163" s="188" t="s">
        <v>801</v>
      </c>
      <c r="F163" s="96">
        <v>1</v>
      </c>
      <c r="G163" s="189" t="s">
        <v>802</v>
      </c>
      <c r="H163" s="188"/>
      <c r="I163" s="188"/>
      <c r="J163" s="188"/>
      <c r="K163" s="188"/>
    </row>
    <row r="164" spans="1:11" ht="15.75" customHeight="1" x14ac:dyDescent="0.2">
      <c r="A164" s="83" t="s">
        <v>407</v>
      </c>
      <c r="B164" s="95">
        <v>22</v>
      </c>
      <c r="C164" s="78" t="s">
        <v>499</v>
      </c>
      <c r="D164" s="76" t="s">
        <v>803</v>
      </c>
      <c r="E164" s="188" t="s">
        <v>804</v>
      </c>
      <c r="F164" s="96">
        <v>2</v>
      </c>
      <c r="G164" s="189"/>
      <c r="H164" s="188"/>
      <c r="I164" s="188"/>
      <c r="J164" s="188"/>
      <c r="K164" s="188"/>
    </row>
    <row r="165" spans="1:11" ht="15.75" customHeight="1" x14ac:dyDescent="0.2">
      <c r="A165" s="83" t="s">
        <v>407</v>
      </c>
      <c r="B165" s="95">
        <v>22</v>
      </c>
      <c r="C165" s="78" t="s">
        <v>499</v>
      </c>
      <c r="D165" s="76" t="s">
        <v>501</v>
      </c>
      <c r="E165" s="188"/>
      <c r="F165" s="96">
        <v>0</v>
      </c>
      <c r="G165" s="189" t="s">
        <v>707</v>
      </c>
      <c r="H165" s="188"/>
      <c r="I165" s="188"/>
      <c r="J165" s="188"/>
      <c r="K165" s="188"/>
    </row>
    <row r="166" spans="1:11" ht="15.75" customHeight="1" x14ac:dyDescent="0.2">
      <c r="A166" s="83" t="s">
        <v>407</v>
      </c>
      <c r="B166" s="95">
        <v>22</v>
      </c>
      <c r="C166" s="78" t="s">
        <v>499</v>
      </c>
      <c r="D166" s="76" t="s">
        <v>502</v>
      </c>
      <c r="E166" s="188"/>
      <c r="F166" s="96">
        <v>0</v>
      </c>
      <c r="G166" s="189" t="s">
        <v>707</v>
      </c>
      <c r="H166" s="188"/>
      <c r="I166" s="188"/>
      <c r="J166" s="188"/>
      <c r="K166" s="188"/>
    </row>
    <row r="167" spans="1:11" ht="15.75" customHeight="1" x14ac:dyDescent="0.2">
      <c r="A167" s="83" t="s">
        <v>407</v>
      </c>
      <c r="B167" s="95">
        <v>22</v>
      </c>
      <c r="C167" s="78" t="s">
        <v>499</v>
      </c>
      <c r="D167" s="76" t="s">
        <v>503</v>
      </c>
      <c r="E167" s="188" t="s">
        <v>804</v>
      </c>
      <c r="F167" s="96">
        <v>2</v>
      </c>
      <c r="G167" s="189"/>
      <c r="H167" s="188"/>
      <c r="I167" s="188"/>
      <c r="J167" s="188"/>
      <c r="K167" s="188"/>
    </row>
    <row r="168" spans="1:11" ht="15.75" customHeight="1" x14ac:dyDescent="0.2">
      <c r="A168" s="83" t="s">
        <v>407</v>
      </c>
      <c r="B168" s="95">
        <v>22</v>
      </c>
      <c r="C168" s="78" t="s">
        <v>499</v>
      </c>
      <c r="D168" s="76" t="s">
        <v>504</v>
      </c>
      <c r="E168" s="188" t="s">
        <v>804</v>
      </c>
      <c r="F168" s="96">
        <v>2</v>
      </c>
      <c r="G168" s="189"/>
      <c r="H168" s="188"/>
      <c r="I168" s="188"/>
      <c r="J168" s="188"/>
      <c r="K168" s="188"/>
    </row>
    <row r="169" spans="1:11" ht="15.75" customHeight="1" x14ac:dyDescent="0.2">
      <c r="A169" s="83" t="s">
        <v>407</v>
      </c>
      <c r="B169" s="95">
        <v>23</v>
      </c>
      <c r="C169" s="78" t="s">
        <v>505</v>
      </c>
      <c r="D169" s="76" t="s">
        <v>506</v>
      </c>
      <c r="E169" s="188" t="s">
        <v>732</v>
      </c>
      <c r="F169" s="96">
        <v>2</v>
      </c>
      <c r="G169" s="189"/>
      <c r="H169" s="188"/>
      <c r="I169" s="188"/>
      <c r="J169" s="188"/>
      <c r="K169" s="188"/>
    </row>
    <row r="170" spans="1:11" ht="15.75" customHeight="1" x14ac:dyDescent="0.2">
      <c r="A170" s="83" t="s">
        <v>407</v>
      </c>
      <c r="B170" s="95">
        <v>23</v>
      </c>
      <c r="C170" s="78" t="s">
        <v>505</v>
      </c>
      <c r="D170" s="76" t="s">
        <v>507</v>
      </c>
      <c r="E170" s="188"/>
      <c r="F170" s="96">
        <v>0</v>
      </c>
      <c r="G170" s="189" t="s">
        <v>707</v>
      </c>
      <c r="H170" s="188"/>
      <c r="I170" s="188"/>
      <c r="J170" s="188"/>
      <c r="K170" s="188"/>
    </row>
    <row r="171" spans="1:11" ht="15.75" customHeight="1" x14ac:dyDescent="0.2">
      <c r="A171" s="303" t="s">
        <v>407</v>
      </c>
      <c r="B171" s="297">
        <v>23</v>
      </c>
      <c r="C171" s="304" t="s">
        <v>505</v>
      </c>
      <c r="D171" s="302" t="s">
        <v>508</v>
      </c>
      <c r="E171" s="188" t="s">
        <v>805</v>
      </c>
      <c r="F171" s="96">
        <v>2</v>
      </c>
      <c r="G171" s="189"/>
      <c r="H171" s="188"/>
      <c r="I171" s="188"/>
      <c r="J171" s="188"/>
      <c r="K171" s="188"/>
    </row>
    <row r="172" spans="1:11" ht="15.75" customHeight="1" x14ac:dyDescent="0.2">
      <c r="A172" s="83" t="s">
        <v>407</v>
      </c>
      <c r="B172" s="95">
        <v>23</v>
      </c>
      <c r="C172" s="78" t="s">
        <v>505</v>
      </c>
      <c r="D172" s="76" t="s">
        <v>509</v>
      </c>
      <c r="E172" s="188" t="s">
        <v>732</v>
      </c>
      <c r="F172" s="96">
        <v>1</v>
      </c>
      <c r="G172" s="189" t="s">
        <v>806</v>
      </c>
      <c r="H172" s="188"/>
      <c r="I172" s="188"/>
      <c r="J172" s="188"/>
      <c r="K172" s="188"/>
    </row>
    <row r="173" spans="1:11" ht="15.75" customHeight="1" x14ac:dyDescent="0.2">
      <c r="A173" s="83" t="s">
        <v>407</v>
      </c>
      <c r="B173" s="95">
        <v>23</v>
      </c>
      <c r="C173" s="78" t="s">
        <v>505</v>
      </c>
      <c r="D173" s="76" t="s">
        <v>510</v>
      </c>
      <c r="E173" s="188" t="s">
        <v>729</v>
      </c>
      <c r="F173" s="96">
        <v>1</v>
      </c>
      <c r="G173" s="189" t="s">
        <v>807</v>
      </c>
      <c r="H173" s="188"/>
      <c r="I173" s="188"/>
      <c r="J173" s="188"/>
      <c r="K173" s="188"/>
    </row>
    <row r="174" spans="1:11" ht="15.75" customHeight="1" x14ac:dyDescent="0.2">
      <c r="A174" s="83" t="s">
        <v>407</v>
      </c>
      <c r="B174" s="95">
        <v>23</v>
      </c>
      <c r="C174" s="78" t="s">
        <v>505</v>
      </c>
      <c r="D174" s="76" t="s">
        <v>511</v>
      </c>
      <c r="E174" s="188" t="s">
        <v>808</v>
      </c>
      <c r="F174" s="96">
        <v>2</v>
      </c>
      <c r="G174" s="189"/>
      <c r="H174" s="188"/>
      <c r="I174" s="188"/>
      <c r="J174" s="188"/>
      <c r="K174" s="188"/>
    </row>
    <row r="175" spans="1:11" ht="15.75" customHeight="1" x14ac:dyDescent="0.2">
      <c r="A175" s="83" t="s">
        <v>407</v>
      </c>
      <c r="B175" s="95">
        <v>23</v>
      </c>
      <c r="C175" s="78" t="s">
        <v>505</v>
      </c>
      <c r="D175" s="76" t="s">
        <v>512</v>
      </c>
      <c r="E175" s="188" t="s">
        <v>737</v>
      </c>
      <c r="F175" s="96">
        <v>1</v>
      </c>
      <c r="G175" s="189" t="s">
        <v>809</v>
      </c>
      <c r="H175" s="188"/>
      <c r="I175" s="188"/>
      <c r="J175" s="188"/>
      <c r="K175" s="188"/>
    </row>
    <row r="176" spans="1:11" ht="15.75" customHeight="1" x14ac:dyDescent="0.2">
      <c r="A176" s="83" t="s">
        <v>407</v>
      </c>
      <c r="B176" s="95">
        <v>24</v>
      </c>
      <c r="C176" s="78" t="s">
        <v>513</v>
      </c>
      <c r="D176" s="76" t="s">
        <v>514</v>
      </c>
      <c r="E176" s="188" t="s">
        <v>810</v>
      </c>
      <c r="F176" s="96">
        <v>2</v>
      </c>
      <c r="G176" s="189"/>
      <c r="H176" s="188"/>
      <c r="I176" s="188"/>
      <c r="J176" s="188"/>
      <c r="K176" s="188"/>
    </row>
    <row r="177" spans="1:11" ht="15.75" customHeight="1" x14ac:dyDescent="0.2">
      <c r="A177" s="83" t="s">
        <v>407</v>
      </c>
      <c r="B177" s="95">
        <v>24</v>
      </c>
      <c r="C177" s="78" t="s">
        <v>513</v>
      </c>
      <c r="D177" s="76" t="s">
        <v>515</v>
      </c>
      <c r="E177" s="188" t="s">
        <v>811</v>
      </c>
      <c r="F177" s="96">
        <v>2</v>
      </c>
      <c r="G177" s="189"/>
      <c r="H177" s="188"/>
      <c r="I177" s="188"/>
      <c r="J177" s="188"/>
      <c r="K177" s="188"/>
    </row>
    <row r="178" spans="1:11" ht="15.75" customHeight="1" x14ac:dyDescent="0.2">
      <c r="A178" s="303" t="s">
        <v>407</v>
      </c>
      <c r="B178" s="297">
        <v>24</v>
      </c>
      <c r="C178" s="304" t="s">
        <v>513</v>
      </c>
      <c r="D178" s="302" t="s">
        <v>516</v>
      </c>
      <c r="E178" s="188"/>
      <c r="F178" s="96">
        <v>0</v>
      </c>
      <c r="G178" s="189" t="s">
        <v>707</v>
      </c>
      <c r="H178" s="188"/>
      <c r="I178" s="188"/>
      <c r="J178" s="188"/>
      <c r="K178" s="188"/>
    </row>
    <row r="179" spans="1:11" ht="15.75" customHeight="1" x14ac:dyDescent="0.2">
      <c r="A179" s="303" t="s">
        <v>407</v>
      </c>
      <c r="B179" s="297">
        <v>24</v>
      </c>
      <c r="C179" s="304" t="s">
        <v>513</v>
      </c>
      <c r="D179" s="302" t="s">
        <v>517</v>
      </c>
      <c r="E179" s="188"/>
      <c r="F179" s="96">
        <v>0</v>
      </c>
      <c r="G179" s="189" t="s">
        <v>707</v>
      </c>
      <c r="H179" s="188"/>
      <c r="I179" s="188"/>
      <c r="J179" s="188"/>
      <c r="K179" s="188"/>
    </row>
    <row r="180" spans="1:11" ht="15.75" customHeight="1" x14ac:dyDescent="0.2">
      <c r="A180" s="83" t="s">
        <v>407</v>
      </c>
      <c r="B180" s="95">
        <v>24</v>
      </c>
      <c r="C180" s="78" t="s">
        <v>513</v>
      </c>
      <c r="D180" s="76" t="s">
        <v>812</v>
      </c>
      <c r="E180" s="188" t="s">
        <v>813</v>
      </c>
      <c r="F180" s="96">
        <v>1</v>
      </c>
      <c r="G180" s="295" t="s">
        <v>814</v>
      </c>
      <c r="H180" s="188"/>
      <c r="I180" s="188"/>
      <c r="J180" s="188"/>
      <c r="K180" s="188"/>
    </row>
    <row r="181" spans="1:11" ht="15.75" customHeight="1" x14ac:dyDescent="0.2">
      <c r="A181" s="83" t="s">
        <v>407</v>
      </c>
      <c r="B181" s="95">
        <v>24</v>
      </c>
      <c r="C181" s="78" t="s">
        <v>513</v>
      </c>
      <c r="D181" s="76" t="s">
        <v>815</v>
      </c>
      <c r="E181" s="188" t="s">
        <v>811</v>
      </c>
      <c r="F181" s="96">
        <v>1</v>
      </c>
      <c r="G181" s="189" t="s">
        <v>816</v>
      </c>
      <c r="H181" s="188"/>
      <c r="I181" s="188"/>
      <c r="J181" s="188"/>
      <c r="K181" s="188"/>
    </row>
    <row r="182" spans="1:11" ht="15.75" customHeight="1" x14ac:dyDescent="0.2">
      <c r="A182" s="83" t="s">
        <v>407</v>
      </c>
      <c r="B182" s="95">
        <v>24</v>
      </c>
      <c r="C182" s="78" t="s">
        <v>513</v>
      </c>
      <c r="D182" s="76" t="s">
        <v>520</v>
      </c>
      <c r="E182" s="188"/>
      <c r="F182" s="96">
        <v>0</v>
      </c>
      <c r="G182" s="189" t="s">
        <v>707</v>
      </c>
      <c r="H182" s="188"/>
      <c r="I182" s="188"/>
      <c r="J182" s="188"/>
      <c r="K182" s="188"/>
    </row>
    <row r="183" spans="1:11" ht="15.75" customHeight="1" x14ac:dyDescent="0.2">
      <c r="A183" s="83" t="s">
        <v>407</v>
      </c>
      <c r="B183" s="95">
        <v>24</v>
      </c>
      <c r="C183" s="78" t="s">
        <v>513</v>
      </c>
      <c r="D183" s="76" t="s">
        <v>521</v>
      </c>
      <c r="E183" s="188" t="s">
        <v>810</v>
      </c>
      <c r="F183" s="96">
        <v>2</v>
      </c>
      <c r="G183" s="189"/>
      <c r="H183" s="188"/>
      <c r="I183" s="188"/>
      <c r="J183" s="188"/>
      <c r="K183" s="188"/>
    </row>
    <row r="184" spans="1:11" ht="15.75" customHeight="1" x14ac:dyDescent="0.2">
      <c r="A184" s="83" t="s">
        <v>407</v>
      </c>
      <c r="B184" s="95">
        <v>24</v>
      </c>
      <c r="C184" s="78" t="s">
        <v>513</v>
      </c>
      <c r="D184" s="76" t="s">
        <v>522</v>
      </c>
      <c r="E184" s="188" t="s">
        <v>729</v>
      </c>
      <c r="F184" s="96">
        <v>2</v>
      </c>
      <c r="G184" s="189"/>
      <c r="H184" s="188"/>
      <c r="I184" s="188"/>
      <c r="J184" s="188"/>
      <c r="K184" s="188"/>
    </row>
    <row r="185" spans="1:11" ht="15.75" customHeight="1" x14ac:dyDescent="0.2">
      <c r="A185" s="83" t="s">
        <v>407</v>
      </c>
      <c r="B185" s="95">
        <v>24</v>
      </c>
      <c r="C185" s="78" t="s">
        <v>513</v>
      </c>
      <c r="D185" s="76" t="s">
        <v>523</v>
      </c>
      <c r="E185" s="188" t="s">
        <v>737</v>
      </c>
      <c r="F185" s="96">
        <v>1</v>
      </c>
      <c r="G185" s="189" t="s">
        <v>817</v>
      </c>
      <c r="H185" s="188"/>
      <c r="I185" s="188"/>
      <c r="J185" s="188"/>
      <c r="K185" s="188"/>
    </row>
    <row r="186" spans="1:11" ht="15.75" customHeight="1" x14ac:dyDescent="0.2">
      <c r="A186" s="83" t="s">
        <v>407</v>
      </c>
      <c r="B186" s="95">
        <v>25</v>
      </c>
      <c r="C186" s="78" t="s">
        <v>524</v>
      </c>
      <c r="D186" s="76" t="s">
        <v>525</v>
      </c>
      <c r="E186" s="188" t="s">
        <v>818</v>
      </c>
      <c r="F186" s="96">
        <v>1</v>
      </c>
      <c r="G186" s="295" t="s">
        <v>819</v>
      </c>
      <c r="H186" s="188"/>
      <c r="I186" s="188"/>
      <c r="J186" s="188"/>
      <c r="K186" s="188"/>
    </row>
    <row r="187" spans="1:11" ht="15.75" customHeight="1" x14ac:dyDescent="0.2">
      <c r="A187" s="303" t="s">
        <v>407</v>
      </c>
      <c r="B187" s="297">
        <v>25</v>
      </c>
      <c r="C187" s="304" t="s">
        <v>524</v>
      </c>
      <c r="D187" s="302" t="s">
        <v>526</v>
      </c>
      <c r="E187" s="188"/>
      <c r="F187" s="96">
        <v>0</v>
      </c>
      <c r="G187" s="189" t="s">
        <v>707</v>
      </c>
      <c r="H187" s="188"/>
      <c r="I187" s="188"/>
      <c r="J187" s="188"/>
      <c r="K187" s="188"/>
    </row>
    <row r="188" spans="1:11" ht="15.75" customHeight="1" x14ac:dyDescent="0.2">
      <c r="A188" s="303" t="s">
        <v>407</v>
      </c>
      <c r="B188" s="297">
        <v>25</v>
      </c>
      <c r="C188" s="304" t="s">
        <v>524</v>
      </c>
      <c r="D188" s="302" t="s">
        <v>527</v>
      </c>
      <c r="E188" s="188"/>
      <c r="F188" s="96">
        <v>0</v>
      </c>
      <c r="G188" s="189" t="s">
        <v>707</v>
      </c>
      <c r="H188" s="188"/>
      <c r="I188" s="188"/>
      <c r="J188" s="188"/>
      <c r="K188" s="188"/>
    </row>
    <row r="189" spans="1:11" ht="15.75" customHeight="1" x14ac:dyDescent="0.2">
      <c r="A189" s="83" t="s">
        <v>407</v>
      </c>
      <c r="B189" s="95">
        <v>25</v>
      </c>
      <c r="C189" s="78" t="s">
        <v>524</v>
      </c>
      <c r="D189" s="76" t="s">
        <v>528</v>
      </c>
      <c r="E189" s="188"/>
      <c r="F189" s="96">
        <v>0</v>
      </c>
      <c r="G189" s="189" t="s">
        <v>707</v>
      </c>
      <c r="H189" s="188"/>
      <c r="I189" s="188"/>
      <c r="J189" s="188"/>
      <c r="K189" s="188"/>
    </row>
    <row r="190" spans="1:11" ht="15.75" customHeight="1" x14ac:dyDescent="0.2">
      <c r="A190" s="83" t="s">
        <v>407</v>
      </c>
      <c r="B190" s="95">
        <v>25</v>
      </c>
      <c r="C190" s="78" t="s">
        <v>524</v>
      </c>
      <c r="D190" s="76" t="s">
        <v>529</v>
      </c>
      <c r="E190" s="188" t="s">
        <v>820</v>
      </c>
      <c r="F190" s="96">
        <v>2</v>
      </c>
      <c r="G190" s="189"/>
      <c r="H190" s="188"/>
      <c r="I190" s="188"/>
      <c r="J190" s="188"/>
      <c r="K190" s="188"/>
    </row>
    <row r="191" spans="1:11" ht="15.75" customHeight="1" x14ac:dyDescent="0.2">
      <c r="A191" s="83" t="s">
        <v>407</v>
      </c>
      <c r="B191" s="95">
        <v>25</v>
      </c>
      <c r="C191" s="78" t="s">
        <v>524</v>
      </c>
      <c r="D191" s="76" t="s">
        <v>530</v>
      </c>
      <c r="E191" s="188" t="s">
        <v>818</v>
      </c>
      <c r="F191" s="96">
        <v>2</v>
      </c>
      <c r="G191" s="189"/>
      <c r="H191" s="188"/>
      <c r="I191" s="188"/>
      <c r="J191" s="188"/>
      <c r="K191" s="188"/>
    </row>
    <row r="192" spans="1:11" ht="15.75" customHeight="1" x14ac:dyDescent="0.2">
      <c r="A192" s="83" t="s">
        <v>407</v>
      </c>
      <c r="B192" s="95">
        <v>25</v>
      </c>
      <c r="C192" s="78" t="s">
        <v>524</v>
      </c>
      <c r="D192" s="76" t="s">
        <v>531</v>
      </c>
      <c r="E192" s="188" t="s">
        <v>729</v>
      </c>
      <c r="F192" s="96">
        <v>2</v>
      </c>
      <c r="G192" s="189"/>
      <c r="H192" s="188"/>
      <c r="I192" s="188"/>
      <c r="J192" s="188"/>
      <c r="K192" s="188"/>
    </row>
    <row r="193" spans="1:11" ht="15.75" customHeight="1" x14ac:dyDescent="0.2">
      <c r="A193" s="83" t="s">
        <v>407</v>
      </c>
      <c r="B193" s="95">
        <v>25</v>
      </c>
      <c r="C193" s="78" t="s">
        <v>524</v>
      </c>
      <c r="D193" s="76" t="s">
        <v>532</v>
      </c>
      <c r="E193" s="188" t="s">
        <v>737</v>
      </c>
      <c r="F193" s="96">
        <v>1</v>
      </c>
      <c r="G193" s="189" t="s">
        <v>821</v>
      </c>
      <c r="H193" s="188"/>
      <c r="I193" s="188"/>
      <c r="J193" s="188"/>
      <c r="K193" s="188"/>
    </row>
    <row r="194" spans="1:11" ht="15.75" customHeight="1" x14ac:dyDescent="0.2">
      <c r="A194" s="83" t="s">
        <v>533</v>
      </c>
      <c r="B194" s="95">
        <v>26</v>
      </c>
      <c r="C194" s="78" t="s">
        <v>534</v>
      </c>
      <c r="D194" s="76" t="s">
        <v>535</v>
      </c>
      <c r="E194" s="188" t="s">
        <v>822</v>
      </c>
      <c r="F194" s="96">
        <v>1</v>
      </c>
      <c r="G194" s="189" t="s">
        <v>823</v>
      </c>
      <c r="H194" s="188"/>
      <c r="I194" s="188"/>
      <c r="J194" s="188"/>
      <c r="K194" s="188"/>
    </row>
    <row r="195" spans="1:11" ht="15.75" customHeight="1" x14ac:dyDescent="0.2">
      <c r="A195" s="83" t="s">
        <v>533</v>
      </c>
      <c r="B195" s="95">
        <v>26</v>
      </c>
      <c r="C195" s="78" t="s">
        <v>534</v>
      </c>
      <c r="D195" s="76" t="s">
        <v>536</v>
      </c>
      <c r="E195" s="188" t="s">
        <v>824</v>
      </c>
      <c r="F195" s="96">
        <v>1</v>
      </c>
      <c r="G195" s="189" t="s">
        <v>825</v>
      </c>
      <c r="H195" s="188"/>
      <c r="I195" s="188"/>
      <c r="J195" s="188"/>
      <c r="K195" s="188"/>
    </row>
    <row r="196" spans="1:11" ht="15.75" customHeight="1" x14ac:dyDescent="0.2">
      <c r="A196" s="83" t="s">
        <v>533</v>
      </c>
      <c r="B196" s="95">
        <v>27</v>
      </c>
      <c r="C196" s="78" t="s">
        <v>537</v>
      </c>
      <c r="D196" s="76" t="s">
        <v>538</v>
      </c>
      <c r="E196" s="188"/>
      <c r="F196" s="96">
        <v>0</v>
      </c>
      <c r="G196" s="189" t="s">
        <v>707</v>
      </c>
      <c r="H196" s="188"/>
      <c r="I196" s="188"/>
      <c r="J196" s="188"/>
      <c r="K196" s="188"/>
    </row>
    <row r="197" spans="1:11" ht="15.75" customHeight="1" x14ac:dyDescent="0.2">
      <c r="A197" s="83" t="s">
        <v>533</v>
      </c>
      <c r="B197" s="95">
        <v>27</v>
      </c>
      <c r="C197" s="78" t="s">
        <v>537</v>
      </c>
      <c r="D197" s="76" t="s">
        <v>539</v>
      </c>
      <c r="E197" s="188"/>
      <c r="F197" s="96">
        <v>0</v>
      </c>
      <c r="G197" s="189" t="s">
        <v>707</v>
      </c>
      <c r="H197" s="188"/>
      <c r="I197" s="188"/>
      <c r="J197" s="188"/>
      <c r="K197" s="188"/>
    </row>
    <row r="198" spans="1:11" ht="15.75" customHeight="1" x14ac:dyDescent="0.2">
      <c r="A198" s="83" t="s">
        <v>533</v>
      </c>
      <c r="B198" s="95">
        <v>27</v>
      </c>
      <c r="C198" s="78" t="s">
        <v>537</v>
      </c>
      <c r="D198" s="76" t="s">
        <v>540</v>
      </c>
      <c r="E198" s="188"/>
      <c r="F198" s="96">
        <v>0</v>
      </c>
      <c r="G198" s="189" t="s">
        <v>707</v>
      </c>
      <c r="H198" s="188"/>
      <c r="I198" s="188"/>
      <c r="J198" s="188"/>
      <c r="K198" s="188"/>
    </row>
    <row r="199" spans="1:11" ht="15.75" customHeight="1" x14ac:dyDescent="0.2">
      <c r="A199" s="83" t="s">
        <v>533</v>
      </c>
      <c r="B199" s="95">
        <v>27</v>
      </c>
      <c r="C199" s="78" t="s">
        <v>537</v>
      </c>
      <c r="D199" s="76" t="s">
        <v>541</v>
      </c>
      <c r="E199" s="188" t="s">
        <v>822</v>
      </c>
      <c r="F199" s="96">
        <v>1</v>
      </c>
      <c r="G199" s="189" t="s">
        <v>826</v>
      </c>
      <c r="H199" s="188"/>
      <c r="I199" s="188"/>
      <c r="J199" s="188"/>
      <c r="K199" s="188"/>
    </row>
    <row r="200" spans="1:11" ht="15.75" customHeight="1" x14ac:dyDescent="0.2">
      <c r="A200" s="83" t="s">
        <v>533</v>
      </c>
      <c r="B200" s="95">
        <v>27</v>
      </c>
      <c r="C200" s="78" t="s">
        <v>537</v>
      </c>
      <c r="D200" s="76" t="s">
        <v>542</v>
      </c>
      <c r="E200" s="188" t="s">
        <v>824</v>
      </c>
      <c r="F200" s="96">
        <v>0</v>
      </c>
      <c r="G200" s="189" t="s">
        <v>827</v>
      </c>
      <c r="H200" s="188"/>
      <c r="I200" s="188"/>
      <c r="J200" s="188"/>
      <c r="K200" s="188"/>
    </row>
    <row r="201" spans="1:11" ht="15.75" customHeight="1" x14ac:dyDescent="0.2">
      <c r="A201" s="83" t="s">
        <v>533</v>
      </c>
      <c r="B201" s="95">
        <v>28</v>
      </c>
      <c r="C201" s="78" t="s">
        <v>543</v>
      </c>
      <c r="D201" s="76" t="s">
        <v>544</v>
      </c>
      <c r="E201" s="188" t="s">
        <v>828</v>
      </c>
      <c r="F201" s="96">
        <v>1</v>
      </c>
      <c r="G201" s="295" t="s">
        <v>829</v>
      </c>
      <c r="H201" s="188"/>
      <c r="I201" s="188"/>
      <c r="J201" s="188"/>
      <c r="K201" s="188"/>
    </row>
    <row r="202" spans="1:11" ht="15.75" customHeight="1" x14ac:dyDescent="0.2">
      <c r="A202" s="83" t="s">
        <v>533</v>
      </c>
      <c r="B202" s="95">
        <v>28</v>
      </c>
      <c r="C202" s="78" t="s">
        <v>543</v>
      </c>
      <c r="D202" s="76" t="s">
        <v>545</v>
      </c>
      <c r="E202" s="188" t="s">
        <v>830</v>
      </c>
      <c r="F202" s="96">
        <v>1</v>
      </c>
      <c r="G202" s="189" t="s">
        <v>831</v>
      </c>
      <c r="H202" s="188"/>
      <c r="I202" s="188"/>
      <c r="J202" s="188"/>
      <c r="K202" s="188"/>
    </row>
    <row r="203" spans="1:11" ht="15.75" customHeight="1" x14ac:dyDescent="0.2">
      <c r="A203" s="83" t="s">
        <v>533</v>
      </c>
      <c r="B203" s="95">
        <v>28</v>
      </c>
      <c r="C203" s="78" t="s">
        <v>543</v>
      </c>
      <c r="D203" s="76" t="s">
        <v>546</v>
      </c>
      <c r="E203" s="188" t="s">
        <v>828</v>
      </c>
      <c r="F203" s="96">
        <v>0</v>
      </c>
      <c r="G203" s="189" t="s">
        <v>832</v>
      </c>
      <c r="H203" s="188"/>
      <c r="I203" s="188"/>
      <c r="J203" s="188"/>
      <c r="K203" s="188"/>
    </row>
    <row r="204" spans="1:11" ht="15.75" customHeight="1" x14ac:dyDescent="0.2">
      <c r="A204" s="83" t="s">
        <v>533</v>
      </c>
      <c r="B204" s="95">
        <v>28</v>
      </c>
      <c r="C204" s="78" t="s">
        <v>543</v>
      </c>
      <c r="D204" s="76" t="s">
        <v>547</v>
      </c>
      <c r="E204" s="188" t="s">
        <v>737</v>
      </c>
      <c r="F204" s="96">
        <v>1</v>
      </c>
      <c r="G204" s="189" t="s">
        <v>825</v>
      </c>
      <c r="H204" s="188"/>
      <c r="I204" s="188"/>
      <c r="J204" s="188"/>
      <c r="K204" s="188"/>
    </row>
    <row r="205" spans="1:11" ht="15.75" customHeight="1" x14ac:dyDescent="0.2">
      <c r="A205" s="83" t="s">
        <v>533</v>
      </c>
      <c r="B205" s="95">
        <v>29</v>
      </c>
      <c r="C205" s="78" t="s">
        <v>548</v>
      </c>
      <c r="D205" s="76" t="s">
        <v>549</v>
      </c>
      <c r="E205" s="188" t="s">
        <v>833</v>
      </c>
      <c r="F205" s="96">
        <v>2</v>
      </c>
      <c r="G205" s="189"/>
      <c r="H205" s="188"/>
      <c r="I205" s="188"/>
      <c r="J205" s="188"/>
      <c r="K205" s="188"/>
    </row>
    <row r="206" spans="1:11" ht="15.75" customHeight="1" x14ac:dyDescent="0.2">
      <c r="A206" s="83" t="s">
        <v>533</v>
      </c>
      <c r="B206" s="95">
        <v>29</v>
      </c>
      <c r="C206" s="78" t="s">
        <v>548</v>
      </c>
      <c r="D206" s="76" t="s">
        <v>550</v>
      </c>
      <c r="E206" s="188" t="s">
        <v>834</v>
      </c>
      <c r="F206" s="96">
        <v>2</v>
      </c>
      <c r="G206" s="189"/>
      <c r="H206" s="188"/>
      <c r="I206" s="188"/>
      <c r="J206" s="188"/>
      <c r="K206" s="188"/>
    </row>
    <row r="207" spans="1:11" ht="15.75" customHeight="1" x14ac:dyDescent="0.2">
      <c r="A207" s="83" t="s">
        <v>533</v>
      </c>
      <c r="B207" s="95">
        <v>29</v>
      </c>
      <c r="C207" s="78" t="s">
        <v>548</v>
      </c>
      <c r="D207" s="76" t="s">
        <v>551</v>
      </c>
      <c r="E207" s="188"/>
      <c r="F207" s="96">
        <v>0</v>
      </c>
      <c r="G207" s="189" t="s">
        <v>707</v>
      </c>
      <c r="H207" s="188"/>
      <c r="I207" s="188"/>
      <c r="J207" s="188"/>
      <c r="K207" s="188"/>
    </row>
    <row r="208" spans="1:11" ht="15.75" customHeight="1" x14ac:dyDescent="0.2">
      <c r="A208" s="83" t="s">
        <v>533</v>
      </c>
      <c r="B208" s="95">
        <v>29</v>
      </c>
      <c r="C208" s="78" t="s">
        <v>548</v>
      </c>
      <c r="D208" s="76" t="s">
        <v>552</v>
      </c>
      <c r="E208" s="188" t="s">
        <v>737</v>
      </c>
      <c r="F208" s="96">
        <v>1</v>
      </c>
      <c r="G208" s="189" t="s">
        <v>835</v>
      </c>
      <c r="H208" s="188"/>
      <c r="I208" s="188"/>
      <c r="J208" s="188"/>
      <c r="K208" s="188"/>
    </row>
    <row r="209" spans="1:11" ht="15.75" customHeight="1" x14ac:dyDescent="0.2">
      <c r="A209" s="83" t="s">
        <v>533</v>
      </c>
      <c r="B209" s="95">
        <v>30</v>
      </c>
      <c r="C209" s="78" t="s">
        <v>553</v>
      </c>
      <c r="D209" s="76" t="s">
        <v>554</v>
      </c>
      <c r="E209" s="188" t="s">
        <v>836</v>
      </c>
      <c r="F209" s="96">
        <v>2</v>
      </c>
      <c r="G209" s="189"/>
      <c r="H209" s="188"/>
      <c r="I209" s="188"/>
      <c r="J209" s="188"/>
      <c r="K209" s="188"/>
    </row>
    <row r="210" spans="1:11" ht="15.75" customHeight="1" x14ac:dyDescent="0.2">
      <c r="A210" s="83" t="s">
        <v>533</v>
      </c>
      <c r="B210" s="95">
        <v>30</v>
      </c>
      <c r="C210" s="78" t="s">
        <v>553</v>
      </c>
      <c r="D210" s="76" t="s">
        <v>555</v>
      </c>
      <c r="E210" s="188"/>
      <c r="F210" s="96">
        <v>0</v>
      </c>
      <c r="G210" s="189" t="s">
        <v>707</v>
      </c>
      <c r="H210" s="188"/>
      <c r="I210" s="188"/>
      <c r="J210" s="188"/>
      <c r="K210" s="188"/>
    </row>
    <row r="211" spans="1:11" ht="15.75" customHeight="1" x14ac:dyDescent="0.2">
      <c r="A211" s="83" t="s">
        <v>533</v>
      </c>
      <c r="B211" s="95">
        <v>30</v>
      </c>
      <c r="C211" s="78" t="s">
        <v>553</v>
      </c>
      <c r="D211" s="76" t="s">
        <v>556</v>
      </c>
      <c r="E211" s="188" t="s">
        <v>737</v>
      </c>
      <c r="F211" s="96">
        <v>1</v>
      </c>
      <c r="G211" s="189" t="s">
        <v>837</v>
      </c>
      <c r="H211" s="188"/>
      <c r="I211" s="188"/>
      <c r="J211" s="188"/>
      <c r="K211" s="188"/>
    </row>
    <row r="212" spans="1:11" ht="15.75" customHeight="1" x14ac:dyDescent="0.2">
      <c r="A212" s="83" t="s">
        <v>533</v>
      </c>
      <c r="B212" s="95">
        <v>31</v>
      </c>
      <c r="C212" s="78" t="s">
        <v>557</v>
      </c>
      <c r="D212" s="76" t="s">
        <v>558</v>
      </c>
      <c r="E212" s="188" t="s">
        <v>838</v>
      </c>
      <c r="F212" s="96">
        <v>2</v>
      </c>
      <c r="G212" s="189"/>
      <c r="H212" s="188"/>
      <c r="I212" s="188"/>
      <c r="J212" s="188"/>
      <c r="K212" s="188"/>
    </row>
    <row r="213" spans="1:11" ht="15.75" customHeight="1" x14ac:dyDescent="0.2">
      <c r="A213" s="83" t="s">
        <v>533</v>
      </c>
      <c r="B213" s="95">
        <v>31</v>
      </c>
      <c r="C213" s="78" t="s">
        <v>557</v>
      </c>
      <c r="D213" s="76" t="s">
        <v>559</v>
      </c>
      <c r="E213" s="188" t="s">
        <v>839</v>
      </c>
      <c r="F213" s="96">
        <v>1</v>
      </c>
      <c r="G213" s="189" t="s">
        <v>840</v>
      </c>
      <c r="H213" s="188"/>
      <c r="I213" s="188"/>
      <c r="J213" s="188"/>
      <c r="K213" s="188"/>
    </row>
    <row r="214" spans="1:11" ht="15.75" customHeight="1" x14ac:dyDescent="0.2">
      <c r="A214" s="83" t="s">
        <v>533</v>
      </c>
      <c r="B214" s="95">
        <v>31</v>
      </c>
      <c r="C214" s="78" t="s">
        <v>557</v>
      </c>
      <c r="D214" s="76" t="s">
        <v>560</v>
      </c>
      <c r="E214" s="188" t="s">
        <v>737</v>
      </c>
      <c r="F214" s="96">
        <v>1</v>
      </c>
      <c r="G214" s="189" t="s">
        <v>841</v>
      </c>
      <c r="H214" s="188"/>
      <c r="I214" s="188"/>
      <c r="J214" s="188"/>
      <c r="K214" s="188"/>
    </row>
    <row r="215" spans="1:11" ht="15.75" customHeight="1" x14ac:dyDescent="0.2">
      <c r="A215" s="83" t="s">
        <v>533</v>
      </c>
      <c r="B215" s="95">
        <v>32</v>
      </c>
      <c r="C215" s="78" t="s">
        <v>561</v>
      </c>
      <c r="D215" s="76" t="s">
        <v>842</v>
      </c>
      <c r="E215" s="188" t="s">
        <v>843</v>
      </c>
      <c r="F215" s="96">
        <v>2</v>
      </c>
      <c r="G215" s="189"/>
      <c r="H215" s="188"/>
      <c r="I215" s="188"/>
      <c r="J215" s="188"/>
      <c r="K215" s="188"/>
    </row>
    <row r="216" spans="1:11" ht="15.75" customHeight="1" x14ac:dyDescent="0.2">
      <c r="A216" s="83" t="s">
        <v>533</v>
      </c>
      <c r="B216" s="95">
        <v>32</v>
      </c>
      <c r="C216" s="78" t="s">
        <v>561</v>
      </c>
      <c r="D216" s="76" t="s">
        <v>563</v>
      </c>
      <c r="E216" s="188" t="s">
        <v>844</v>
      </c>
      <c r="F216" s="96">
        <v>2</v>
      </c>
      <c r="G216" s="189"/>
      <c r="H216" s="188"/>
      <c r="I216" s="188"/>
      <c r="J216" s="188"/>
      <c r="K216" s="188"/>
    </row>
    <row r="217" spans="1:11" ht="15.75" customHeight="1" x14ac:dyDescent="0.2">
      <c r="A217" s="83" t="s">
        <v>533</v>
      </c>
      <c r="B217" s="95">
        <v>32</v>
      </c>
      <c r="C217" s="78" t="s">
        <v>561</v>
      </c>
      <c r="D217" s="76" t="s">
        <v>564</v>
      </c>
      <c r="E217" s="188" t="s">
        <v>844</v>
      </c>
      <c r="F217" s="96">
        <v>1</v>
      </c>
      <c r="G217" s="189" t="s">
        <v>845</v>
      </c>
      <c r="H217" s="188"/>
      <c r="I217" s="188"/>
      <c r="J217" s="188"/>
      <c r="K217" s="188"/>
    </row>
    <row r="218" spans="1:11" ht="15.75" customHeight="1" x14ac:dyDescent="0.2">
      <c r="A218" s="303" t="s">
        <v>533</v>
      </c>
      <c r="B218" s="297">
        <v>32</v>
      </c>
      <c r="C218" s="304" t="s">
        <v>561</v>
      </c>
      <c r="D218" s="302" t="s">
        <v>565</v>
      </c>
      <c r="E218" s="188"/>
      <c r="F218" s="96"/>
      <c r="G218" s="189"/>
      <c r="H218" s="188"/>
      <c r="I218" s="188"/>
      <c r="J218" s="188"/>
      <c r="K218" s="188"/>
    </row>
    <row r="219" spans="1:11" ht="15.75" customHeight="1" x14ac:dyDescent="0.2">
      <c r="A219" s="83" t="s">
        <v>533</v>
      </c>
      <c r="B219" s="95">
        <v>32</v>
      </c>
      <c r="C219" s="78" t="s">
        <v>561</v>
      </c>
      <c r="D219" s="76" t="s">
        <v>566</v>
      </c>
      <c r="E219" s="188"/>
      <c r="F219" s="96"/>
      <c r="G219" s="189"/>
      <c r="H219" s="188"/>
      <c r="I219" s="188"/>
      <c r="J219" s="188"/>
      <c r="K219" s="188"/>
    </row>
    <row r="220" spans="1:11" ht="15.75" customHeight="1" x14ac:dyDescent="0.2">
      <c r="A220" s="83" t="s">
        <v>533</v>
      </c>
      <c r="B220" s="95">
        <v>32</v>
      </c>
      <c r="C220" s="78" t="s">
        <v>561</v>
      </c>
      <c r="D220" s="76" t="s">
        <v>567</v>
      </c>
      <c r="E220" s="188"/>
      <c r="F220" s="96"/>
      <c r="G220" s="189"/>
      <c r="H220" s="188"/>
      <c r="I220" s="188"/>
      <c r="J220" s="188"/>
      <c r="K220" s="188"/>
    </row>
    <row r="221" spans="1:11" ht="15.75" customHeight="1" x14ac:dyDescent="0.2">
      <c r="A221" s="83" t="s">
        <v>533</v>
      </c>
      <c r="B221" s="95">
        <v>33</v>
      </c>
      <c r="C221" s="78" t="s">
        <v>568</v>
      </c>
      <c r="D221" s="76" t="s">
        <v>569</v>
      </c>
      <c r="E221" s="188"/>
      <c r="F221" s="96"/>
      <c r="G221" s="189"/>
      <c r="H221" s="188"/>
      <c r="I221" s="188"/>
      <c r="J221" s="188"/>
      <c r="K221" s="188"/>
    </row>
    <row r="222" spans="1:11" ht="15.75" customHeight="1" x14ac:dyDescent="0.2">
      <c r="A222" s="303" t="s">
        <v>533</v>
      </c>
      <c r="B222" s="297">
        <v>33</v>
      </c>
      <c r="C222" s="304" t="s">
        <v>568</v>
      </c>
      <c r="D222" s="302" t="s">
        <v>570</v>
      </c>
      <c r="E222" s="188"/>
      <c r="F222" s="96"/>
      <c r="G222" s="189"/>
      <c r="H222" s="188"/>
      <c r="I222" s="188"/>
      <c r="J222" s="188"/>
      <c r="K222" s="188"/>
    </row>
    <row r="223" spans="1:11" ht="15.75" customHeight="1" x14ac:dyDescent="0.2">
      <c r="A223" s="83" t="s">
        <v>533</v>
      </c>
      <c r="B223" s="95">
        <v>33</v>
      </c>
      <c r="C223" s="78" t="s">
        <v>568</v>
      </c>
      <c r="D223" s="76" t="s">
        <v>571</v>
      </c>
      <c r="E223" s="188"/>
      <c r="F223" s="96"/>
      <c r="G223" s="189"/>
      <c r="H223" s="188"/>
      <c r="I223" s="188"/>
      <c r="J223" s="188"/>
      <c r="K223" s="188"/>
    </row>
    <row r="224" spans="1:11" ht="15.75" customHeight="1" x14ac:dyDescent="0.2">
      <c r="A224" s="83" t="s">
        <v>533</v>
      </c>
      <c r="B224" s="95">
        <v>33</v>
      </c>
      <c r="C224" s="78" t="s">
        <v>568</v>
      </c>
      <c r="D224" s="76" t="s">
        <v>572</v>
      </c>
      <c r="E224" s="188"/>
      <c r="F224" s="96"/>
      <c r="G224" s="189"/>
      <c r="H224" s="188"/>
      <c r="I224" s="188"/>
      <c r="J224" s="188"/>
      <c r="K224" s="188"/>
    </row>
    <row r="225" spans="1:11" ht="15.75" customHeight="1" x14ac:dyDescent="0.2">
      <c r="A225" s="305" t="s">
        <v>846</v>
      </c>
      <c r="B225" s="306"/>
      <c r="C225" s="307"/>
      <c r="D225" s="276"/>
      <c r="E225" s="188"/>
      <c r="F225" s="96"/>
      <c r="G225" s="189"/>
      <c r="H225" s="188"/>
      <c r="I225" s="188"/>
      <c r="J225" s="188"/>
      <c r="K225" s="188"/>
    </row>
    <row r="226" spans="1:11" ht="15.75" customHeight="1" x14ac:dyDescent="0.2">
      <c r="A226" s="83" t="s">
        <v>575</v>
      </c>
      <c r="B226" s="95">
        <v>1</v>
      </c>
      <c r="C226" s="78" t="s">
        <v>576</v>
      </c>
      <c r="D226" s="76" t="s">
        <v>577</v>
      </c>
      <c r="E226" s="188"/>
      <c r="F226" s="96"/>
      <c r="G226" s="189"/>
      <c r="H226" s="188"/>
      <c r="I226" s="188"/>
      <c r="J226" s="188"/>
      <c r="K226" s="188"/>
    </row>
    <row r="227" spans="1:11" ht="15.75" customHeight="1" x14ac:dyDescent="0.2">
      <c r="A227" s="83" t="s">
        <v>575</v>
      </c>
      <c r="B227" s="95">
        <v>2</v>
      </c>
      <c r="C227" s="78" t="s">
        <v>578</v>
      </c>
      <c r="D227" s="76" t="s">
        <v>579</v>
      </c>
      <c r="E227" s="188"/>
      <c r="F227" s="96"/>
      <c r="G227" s="189"/>
      <c r="H227" s="188"/>
      <c r="I227" s="188"/>
      <c r="J227" s="188"/>
      <c r="K227" s="188"/>
    </row>
    <row r="228" spans="1:11" ht="15.75" customHeight="1" x14ac:dyDescent="0.2">
      <c r="A228" s="83" t="s">
        <v>575</v>
      </c>
      <c r="B228" s="95">
        <v>3</v>
      </c>
      <c r="C228" s="78" t="s">
        <v>580</v>
      </c>
      <c r="D228" s="76" t="s">
        <v>581</v>
      </c>
      <c r="E228" s="188"/>
      <c r="F228" s="96"/>
      <c r="G228" s="189"/>
      <c r="H228" s="188"/>
      <c r="I228" s="188"/>
      <c r="J228" s="188"/>
      <c r="K228" s="188"/>
    </row>
    <row r="229" spans="1:11" ht="15.75" customHeight="1" x14ac:dyDescent="0.2">
      <c r="A229" s="83" t="s">
        <v>575</v>
      </c>
      <c r="B229" s="95">
        <v>4</v>
      </c>
      <c r="C229" s="78" t="s">
        <v>582</v>
      </c>
      <c r="D229" s="76" t="s">
        <v>583</v>
      </c>
      <c r="E229" s="188"/>
      <c r="F229" s="96"/>
      <c r="G229" s="189"/>
      <c r="H229" s="188"/>
      <c r="I229" s="188"/>
      <c r="J229" s="188"/>
      <c r="K229" s="188"/>
    </row>
    <row r="230" spans="1:11" ht="15.75" customHeight="1" x14ac:dyDescent="0.2">
      <c r="A230" s="83"/>
      <c r="B230" s="95"/>
      <c r="C230" s="79"/>
      <c r="D230" s="76"/>
      <c r="E230" s="188"/>
      <c r="F230" s="96"/>
      <c r="G230" s="189"/>
      <c r="H230" s="188"/>
      <c r="I230" s="188"/>
      <c r="J230" s="188"/>
      <c r="K230" s="188"/>
    </row>
    <row r="231" spans="1:11" ht="15.75" customHeight="1" x14ac:dyDescent="0.2">
      <c r="A231" s="78" t="s">
        <v>585</v>
      </c>
      <c r="B231" s="79">
        <v>45292</v>
      </c>
      <c r="C231" s="74" t="s">
        <v>586</v>
      </c>
      <c r="D231" s="78" t="s">
        <v>587</v>
      </c>
      <c r="E231" s="188"/>
      <c r="F231" s="96"/>
      <c r="G231" s="189"/>
      <c r="H231" s="188"/>
      <c r="I231" s="188"/>
      <c r="J231" s="188"/>
      <c r="K231" s="188"/>
    </row>
    <row r="232" spans="1:11" ht="15.75" customHeight="1" x14ac:dyDescent="0.2">
      <c r="A232" s="78" t="s">
        <v>585</v>
      </c>
      <c r="B232" s="79">
        <v>45323</v>
      </c>
      <c r="C232" s="74" t="s">
        <v>588</v>
      </c>
      <c r="D232" s="78" t="s">
        <v>589</v>
      </c>
      <c r="E232" s="188"/>
      <c r="F232" s="96"/>
      <c r="G232" s="189"/>
      <c r="H232" s="188"/>
      <c r="I232" s="188"/>
      <c r="J232" s="188"/>
      <c r="K232" s="188"/>
    </row>
    <row r="233" spans="1:11" ht="15.75" customHeight="1" x14ac:dyDescent="0.2">
      <c r="A233" s="78" t="s">
        <v>585</v>
      </c>
      <c r="B233" s="79">
        <v>45352</v>
      </c>
      <c r="C233" s="74" t="s">
        <v>590</v>
      </c>
      <c r="D233" s="78" t="s">
        <v>591</v>
      </c>
      <c r="E233" s="188"/>
      <c r="F233" s="96"/>
      <c r="G233" s="189"/>
      <c r="H233" s="188"/>
      <c r="I233" s="188"/>
      <c r="J233" s="188"/>
      <c r="K233" s="188"/>
    </row>
    <row r="234" spans="1:11" ht="15.75" customHeight="1" x14ac:dyDescent="0.2">
      <c r="A234" s="78" t="s">
        <v>592</v>
      </c>
      <c r="B234" s="79">
        <v>45293</v>
      </c>
      <c r="C234" s="74" t="s">
        <v>593</v>
      </c>
      <c r="D234" s="78" t="s">
        <v>594</v>
      </c>
      <c r="E234" s="188"/>
      <c r="F234" s="96"/>
      <c r="G234" s="189"/>
      <c r="H234" s="188"/>
      <c r="I234" s="188"/>
      <c r="J234" s="188"/>
      <c r="K234" s="188"/>
    </row>
    <row r="235" spans="1:11" ht="15.75" customHeight="1" x14ac:dyDescent="0.2">
      <c r="A235" s="78" t="s">
        <v>592</v>
      </c>
      <c r="B235" s="79">
        <v>45324</v>
      </c>
      <c r="C235" s="74" t="s">
        <v>595</v>
      </c>
      <c r="D235" s="78" t="s">
        <v>596</v>
      </c>
      <c r="E235" s="188"/>
      <c r="F235" s="96"/>
      <c r="G235" s="189"/>
      <c r="H235" s="188"/>
      <c r="I235" s="188"/>
      <c r="J235" s="188"/>
      <c r="K235" s="188"/>
    </row>
    <row r="236" spans="1:11" ht="15.75" customHeight="1" x14ac:dyDescent="0.2">
      <c r="A236" s="78" t="s">
        <v>592</v>
      </c>
      <c r="B236" s="79">
        <v>45353</v>
      </c>
      <c r="C236" s="74" t="s">
        <v>597</v>
      </c>
      <c r="D236" s="78" t="s">
        <v>598</v>
      </c>
      <c r="E236" s="188"/>
      <c r="F236" s="96"/>
      <c r="G236" s="189"/>
      <c r="H236" s="188"/>
      <c r="I236" s="188"/>
      <c r="J236" s="188"/>
      <c r="K236" s="188"/>
    </row>
    <row r="237" spans="1:11" ht="15.75" customHeight="1" x14ac:dyDescent="0.2">
      <c r="A237" s="78" t="s">
        <v>592</v>
      </c>
      <c r="B237" s="79">
        <v>45384</v>
      </c>
      <c r="C237" s="74" t="s">
        <v>599</v>
      </c>
      <c r="D237" s="78" t="s">
        <v>600</v>
      </c>
      <c r="E237" s="188"/>
      <c r="F237" s="96"/>
      <c r="G237" s="189"/>
      <c r="H237" s="188"/>
      <c r="I237" s="188"/>
      <c r="J237" s="188"/>
      <c r="K237" s="188"/>
    </row>
    <row r="238" spans="1:11" ht="15.75" customHeight="1" x14ac:dyDescent="0.2">
      <c r="A238" s="78" t="s">
        <v>592</v>
      </c>
      <c r="B238" s="79">
        <v>45414</v>
      </c>
      <c r="C238" s="74" t="s">
        <v>601</v>
      </c>
      <c r="D238" s="78" t="s">
        <v>602</v>
      </c>
      <c r="E238" s="188"/>
      <c r="F238" s="96"/>
      <c r="G238" s="189"/>
      <c r="H238" s="188"/>
      <c r="I238" s="188"/>
      <c r="J238" s="188"/>
      <c r="K238" s="188"/>
    </row>
    <row r="239" spans="1:11" ht="15.75" customHeight="1" x14ac:dyDescent="0.2">
      <c r="A239" s="78" t="s">
        <v>592</v>
      </c>
      <c r="B239" s="79">
        <v>45445</v>
      </c>
      <c r="C239" s="74" t="s">
        <v>603</v>
      </c>
      <c r="D239" s="78" t="s">
        <v>604</v>
      </c>
      <c r="E239" s="188"/>
      <c r="F239" s="96"/>
      <c r="G239" s="189"/>
      <c r="H239" s="188"/>
      <c r="I239" s="188"/>
      <c r="J239" s="188"/>
      <c r="K239" s="188"/>
    </row>
    <row r="240" spans="1:11" ht="15.75" customHeight="1" x14ac:dyDescent="0.2">
      <c r="A240" s="78" t="s">
        <v>605</v>
      </c>
      <c r="B240" s="79">
        <v>45294</v>
      </c>
      <c r="C240" s="74" t="s">
        <v>606</v>
      </c>
      <c r="D240" s="78" t="s">
        <v>607</v>
      </c>
      <c r="E240" s="188"/>
      <c r="F240" s="96"/>
      <c r="G240" s="189"/>
      <c r="H240" s="188"/>
      <c r="I240" s="188"/>
      <c r="J240" s="188"/>
      <c r="K240" s="188"/>
    </row>
    <row r="241" spans="1:11" ht="15.75" customHeight="1" x14ac:dyDescent="0.2">
      <c r="A241" s="78" t="s">
        <v>605</v>
      </c>
      <c r="B241" s="79">
        <v>45325</v>
      </c>
      <c r="C241" s="74" t="s">
        <v>608</v>
      </c>
      <c r="D241" s="78" t="s">
        <v>609</v>
      </c>
      <c r="E241" s="188"/>
      <c r="F241" s="96"/>
      <c r="G241" s="189"/>
      <c r="H241" s="188"/>
      <c r="I241" s="188"/>
      <c r="J241" s="188"/>
      <c r="K241" s="188"/>
    </row>
    <row r="242" spans="1:11" ht="15.75" customHeight="1" x14ac:dyDescent="0.2">
      <c r="A242" s="78" t="s">
        <v>605</v>
      </c>
      <c r="B242" s="79">
        <v>45354</v>
      </c>
      <c r="C242" s="74" t="s">
        <v>610</v>
      </c>
      <c r="D242" s="78" t="s">
        <v>611</v>
      </c>
      <c r="E242" s="188"/>
      <c r="F242" s="96"/>
      <c r="G242" s="189"/>
      <c r="H242" s="188"/>
      <c r="I242" s="188"/>
      <c r="J242" s="188"/>
      <c r="K242" s="188"/>
    </row>
    <row r="243" spans="1:11" ht="15.75" customHeight="1" x14ac:dyDescent="0.2">
      <c r="A243" s="78" t="s">
        <v>605</v>
      </c>
      <c r="B243" s="79">
        <v>45385</v>
      </c>
      <c r="C243" s="74" t="s">
        <v>612</v>
      </c>
      <c r="D243" s="78" t="s">
        <v>613</v>
      </c>
      <c r="E243" s="188"/>
      <c r="F243" s="96"/>
      <c r="G243" s="189"/>
      <c r="H243" s="188"/>
      <c r="I243" s="188"/>
      <c r="J243" s="188"/>
      <c r="K243" s="188"/>
    </row>
    <row r="244" spans="1:11" ht="15.75" customHeight="1" x14ac:dyDescent="0.2">
      <c r="A244" s="78" t="s">
        <v>605</v>
      </c>
      <c r="B244" s="79">
        <v>45415</v>
      </c>
      <c r="C244" s="74" t="s">
        <v>614</v>
      </c>
      <c r="D244" s="78" t="s">
        <v>615</v>
      </c>
      <c r="E244" s="188"/>
      <c r="F244" s="96"/>
      <c r="G244" s="189"/>
      <c r="H244" s="188"/>
      <c r="I244" s="188"/>
      <c r="J244" s="188"/>
      <c r="K244" s="188"/>
    </row>
    <row r="245" spans="1:11" ht="15.75" customHeight="1" x14ac:dyDescent="0.2">
      <c r="A245" s="78" t="s">
        <v>605</v>
      </c>
      <c r="B245" s="79">
        <v>45446</v>
      </c>
      <c r="C245" s="74" t="s">
        <v>616</v>
      </c>
      <c r="D245" s="78" t="s">
        <v>617</v>
      </c>
      <c r="E245" s="188"/>
      <c r="F245" s="96"/>
      <c r="G245" s="189"/>
      <c r="H245" s="188"/>
      <c r="I245" s="188"/>
      <c r="J245" s="188"/>
      <c r="K245" s="188"/>
    </row>
    <row r="246" spans="1:11" ht="15.75" customHeight="1" x14ac:dyDescent="0.2">
      <c r="A246" s="78" t="s">
        <v>605</v>
      </c>
      <c r="B246" s="79">
        <v>45476</v>
      </c>
      <c r="C246" s="74" t="s">
        <v>618</v>
      </c>
      <c r="D246" s="78" t="s">
        <v>619</v>
      </c>
      <c r="E246" s="188"/>
      <c r="F246" s="96"/>
      <c r="G246" s="189"/>
      <c r="H246" s="188"/>
      <c r="I246" s="188"/>
      <c r="J246" s="188"/>
      <c r="K246" s="188"/>
    </row>
    <row r="247" spans="1:11" ht="15.75" customHeight="1" x14ac:dyDescent="0.2">
      <c r="A247" s="78" t="s">
        <v>605</v>
      </c>
      <c r="B247" s="79">
        <v>45507</v>
      </c>
      <c r="C247" s="74" t="s">
        <v>620</v>
      </c>
      <c r="D247" s="78" t="s">
        <v>621</v>
      </c>
      <c r="E247" s="188"/>
      <c r="F247" s="96"/>
      <c r="G247" s="189"/>
      <c r="H247" s="188"/>
      <c r="I247" s="188"/>
      <c r="J247" s="188"/>
      <c r="K247" s="188"/>
    </row>
    <row r="248" spans="1:11" ht="15.75" customHeight="1" x14ac:dyDescent="0.2">
      <c r="A248" s="78" t="s">
        <v>605</v>
      </c>
      <c r="B248" s="79">
        <v>45538</v>
      </c>
      <c r="C248" s="74" t="s">
        <v>622</v>
      </c>
      <c r="D248" s="78" t="s">
        <v>623</v>
      </c>
      <c r="E248" s="188"/>
      <c r="F248" s="96"/>
      <c r="G248" s="189"/>
      <c r="H248" s="188"/>
      <c r="I248" s="188"/>
      <c r="J248" s="188"/>
      <c r="K248" s="188"/>
    </row>
    <row r="249" spans="1:11" ht="15.75" customHeight="1" x14ac:dyDescent="0.2">
      <c r="A249" s="78" t="s">
        <v>605</v>
      </c>
      <c r="B249" s="79">
        <v>45568</v>
      </c>
      <c r="C249" s="74" t="s">
        <v>624</v>
      </c>
      <c r="D249" s="78" t="s">
        <v>625</v>
      </c>
      <c r="E249" s="188"/>
      <c r="F249" s="96"/>
      <c r="G249" s="189"/>
      <c r="H249" s="188"/>
      <c r="I249" s="188"/>
      <c r="J249" s="188"/>
      <c r="K249" s="188"/>
    </row>
    <row r="250" spans="1:11" ht="15.75" customHeight="1" x14ac:dyDescent="0.2">
      <c r="A250" s="78" t="s">
        <v>626</v>
      </c>
      <c r="B250" s="79">
        <v>45295</v>
      </c>
      <c r="C250" s="74" t="s">
        <v>627</v>
      </c>
      <c r="D250" s="78" t="s">
        <v>628</v>
      </c>
      <c r="E250" s="188"/>
      <c r="F250" s="96"/>
      <c r="G250" s="189"/>
      <c r="H250" s="188"/>
      <c r="I250" s="188"/>
      <c r="J250" s="188"/>
      <c r="K250" s="188"/>
    </row>
    <row r="251" spans="1:11" ht="15.75" customHeight="1" x14ac:dyDescent="0.2">
      <c r="A251" s="78" t="s">
        <v>626</v>
      </c>
      <c r="B251" s="79">
        <v>45326</v>
      </c>
      <c r="C251" s="74" t="s">
        <v>629</v>
      </c>
      <c r="D251" s="78" t="s">
        <v>630</v>
      </c>
      <c r="E251" s="188"/>
      <c r="F251" s="96"/>
      <c r="G251" s="189"/>
      <c r="H251" s="188"/>
      <c r="I251" s="188"/>
      <c r="J251" s="188"/>
      <c r="K251" s="188"/>
    </row>
    <row r="252" spans="1:11" ht="15.75" customHeight="1" x14ac:dyDescent="0.2">
      <c r="A252" s="78" t="s">
        <v>626</v>
      </c>
      <c r="B252" s="79">
        <v>45355</v>
      </c>
      <c r="C252" s="74" t="s">
        <v>631</v>
      </c>
      <c r="D252" s="78" t="s">
        <v>632</v>
      </c>
      <c r="E252" s="188"/>
      <c r="F252" s="96"/>
      <c r="G252" s="189"/>
      <c r="H252" s="188"/>
      <c r="I252" s="188"/>
      <c r="J252" s="188"/>
      <c r="K252" s="188"/>
    </row>
    <row r="253" spans="1:11" ht="15.75" customHeight="1" x14ac:dyDescent="0.2">
      <c r="A253" s="78" t="s">
        <v>626</v>
      </c>
      <c r="B253" s="80">
        <v>45386</v>
      </c>
      <c r="C253" s="74" t="s">
        <v>633</v>
      </c>
      <c r="D253" s="78" t="s">
        <v>634</v>
      </c>
      <c r="E253" s="188"/>
      <c r="F253" s="96"/>
      <c r="G253" s="189"/>
      <c r="H253" s="188"/>
      <c r="I253" s="188"/>
      <c r="J253" s="188"/>
      <c r="K253" s="188"/>
    </row>
    <row r="254" spans="1:11" ht="15.75" customHeight="1" x14ac:dyDescent="0.2">
      <c r="A254" s="78" t="s">
        <v>626</v>
      </c>
      <c r="B254" s="79">
        <v>45416</v>
      </c>
      <c r="C254" s="74" t="s">
        <v>635</v>
      </c>
      <c r="D254" s="78" t="s">
        <v>636</v>
      </c>
      <c r="E254" s="188"/>
      <c r="F254" s="96"/>
      <c r="G254" s="189"/>
      <c r="H254" s="188"/>
      <c r="I254" s="188"/>
      <c r="J254" s="188"/>
      <c r="K254" s="188"/>
    </row>
    <row r="255" spans="1:11" ht="15.75" customHeight="1" x14ac:dyDescent="0.2">
      <c r="A255" s="78" t="s">
        <v>626</v>
      </c>
      <c r="B255" s="79">
        <v>45447</v>
      </c>
      <c r="C255" s="74" t="s">
        <v>637</v>
      </c>
      <c r="D255" s="78" t="s">
        <v>638</v>
      </c>
      <c r="E255" s="188"/>
      <c r="F255" s="96"/>
      <c r="G255" s="189"/>
      <c r="H255" s="188"/>
      <c r="I255" s="188"/>
      <c r="J255" s="188"/>
      <c r="K255" s="188"/>
    </row>
    <row r="256" spans="1:11" ht="15.75" customHeight="1" x14ac:dyDescent="0.2">
      <c r="A256" s="78" t="s">
        <v>626</v>
      </c>
      <c r="B256" s="79">
        <v>45477</v>
      </c>
      <c r="C256" s="74" t="s">
        <v>639</v>
      </c>
      <c r="D256" s="78" t="s">
        <v>640</v>
      </c>
      <c r="E256" s="188"/>
      <c r="F256" s="96"/>
      <c r="G256" s="189"/>
      <c r="H256" s="188"/>
      <c r="I256" s="188"/>
      <c r="J256" s="188"/>
      <c r="K256" s="188"/>
    </row>
    <row r="257" spans="1:11" ht="15.75" customHeight="1" x14ac:dyDescent="0.2">
      <c r="A257" s="78" t="s">
        <v>641</v>
      </c>
      <c r="B257" s="79">
        <v>45296</v>
      </c>
      <c r="C257" s="74" t="s">
        <v>642</v>
      </c>
      <c r="D257" s="78" t="s">
        <v>643</v>
      </c>
      <c r="E257" s="188"/>
      <c r="F257" s="96"/>
      <c r="G257" s="189"/>
      <c r="H257" s="188"/>
      <c r="I257" s="188"/>
      <c r="J257" s="188"/>
      <c r="K257" s="188"/>
    </row>
    <row r="258" spans="1:11" ht="15.75" customHeight="1" x14ac:dyDescent="0.2">
      <c r="A258" s="78" t="s">
        <v>641</v>
      </c>
      <c r="B258" s="79">
        <v>45327</v>
      </c>
      <c r="C258" s="74" t="s">
        <v>644</v>
      </c>
      <c r="D258" s="78" t="s">
        <v>645</v>
      </c>
      <c r="E258" s="188"/>
      <c r="F258" s="96"/>
      <c r="G258" s="189"/>
      <c r="H258" s="188"/>
      <c r="I258" s="188"/>
      <c r="J258" s="188"/>
      <c r="K258" s="188"/>
    </row>
    <row r="259" spans="1:11" ht="15.75" customHeight="1" x14ac:dyDescent="0.2">
      <c r="A259" s="78" t="s">
        <v>641</v>
      </c>
      <c r="B259" s="79">
        <v>45356</v>
      </c>
      <c r="C259" s="74" t="s">
        <v>646</v>
      </c>
      <c r="D259" s="78" t="s">
        <v>647</v>
      </c>
      <c r="E259" s="188"/>
      <c r="F259" s="96"/>
      <c r="G259" s="189"/>
      <c r="H259" s="188"/>
      <c r="I259" s="188"/>
      <c r="J259" s="188"/>
      <c r="K259" s="188"/>
    </row>
    <row r="260" spans="1:11" ht="15.75" customHeight="1" x14ac:dyDescent="0.2">
      <c r="A260" s="78" t="s">
        <v>641</v>
      </c>
      <c r="B260" s="79">
        <v>45387</v>
      </c>
      <c r="C260" s="74" t="s">
        <v>648</v>
      </c>
      <c r="D260" s="78" t="s">
        <v>649</v>
      </c>
      <c r="E260" s="188"/>
      <c r="F260" s="96"/>
      <c r="G260" s="189"/>
      <c r="H260" s="188"/>
      <c r="I260" s="188"/>
      <c r="J260" s="188"/>
      <c r="K260" s="188"/>
    </row>
    <row r="261" spans="1:11" ht="15.75" customHeight="1" x14ac:dyDescent="0.2">
      <c r="A261" s="78" t="s">
        <v>641</v>
      </c>
      <c r="B261" s="80">
        <v>45417</v>
      </c>
      <c r="C261" s="74" t="s">
        <v>650</v>
      </c>
      <c r="D261" s="78" t="s">
        <v>651</v>
      </c>
      <c r="E261" s="188"/>
      <c r="F261" s="96"/>
      <c r="G261" s="189"/>
      <c r="H261" s="188"/>
      <c r="I261" s="188"/>
      <c r="J261" s="188"/>
      <c r="K261" s="188"/>
    </row>
    <row r="262" spans="1:11" ht="15.75" customHeight="1" x14ac:dyDescent="0.2">
      <c r="A262" s="78" t="s">
        <v>652</v>
      </c>
      <c r="B262" s="79">
        <v>45297</v>
      </c>
      <c r="C262" s="74" t="s">
        <v>653</v>
      </c>
      <c r="D262" s="78" t="s">
        <v>654</v>
      </c>
      <c r="E262" s="188"/>
      <c r="F262" s="96"/>
      <c r="G262" s="189"/>
      <c r="H262" s="188"/>
      <c r="I262" s="188"/>
      <c r="J262" s="188"/>
      <c r="K262" s="188"/>
    </row>
    <row r="263" spans="1:11" ht="15.75" customHeight="1" x14ac:dyDescent="0.2">
      <c r="A263" s="78" t="s">
        <v>652</v>
      </c>
      <c r="B263" s="79">
        <v>45328</v>
      </c>
      <c r="C263" s="74" t="s">
        <v>655</v>
      </c>
      <c r="D263" s="78" t="s">
        <v>656</v>
      </c>
      <c r="E263" s="188"/>
      <c r="F263" s="96"/>
      <c r="G263" s="189"/>
      <c r="H263" s="188"/>
      <c r="I263" s="188"/>
      <c r="J263" s="188"/>
      <c r="K263" s="188"/>
    </row>
    <row r="264" spans="1:11" ht="15.75" customHeight="1" x14ac:dyDescent="0.2">
      <c r="A264" s="78" t="s">
        <v>652</v>
      </c>
      <c r="B264" s="79">
        <v>45357</v>
      </c>
      <c r="C264" s="74" t="s">
        <v>657</v>
      </c>
      <c r="D264" s="78" t="s">
        <v>658</v>
      </c>
      <c r="E264" s="188"/>
      <c r="F264" s="96"/>
      <c r="G264" s="189"/>
      <c r="H264" s="188"/>
      <c r="I264" s="188"/>
      <c r="J264" s="188"/>
      <c r="K264" s="188"/>
    </row>
    <row r="265" spans="1:11" ht="15.75" customHeight="1" x14ac:dyDescent="0.2">
      <c r="A265" s="78" t="s">
        <v>322</v>
      </c>
      <c r="B265" s="79">
        <v>45298</v>
      </c>
      <c r="C265" s="74" t="s">
        <v>659</v>
      </c>
      <c r="D265" s="78" t="s">
        <v>660</v>
      </c>
      <c r="E265" s="188"/>
      <c r="F265" s="96"/>
      <c r="G265" s="189"/>
      <c r="H265" s="188"/>
      <c r="I265" s="188"/>
      <c r="J265" s="188"/>
      <c r="K265" s="188"/>
    </row>
    <row r="266" spans="1:11" ht="15.75" customHeight="1" x14ac:dyDescent="0.2">
      <c r="A266" s="78" t="s">
        <v>322</v>
      </c>
      <c r="B266" s="79">
        <v>45329</v>
      </c>
      <c r="C266" s="74" t="s">
        <v>661</v>
      </c>
      <c r="D266" s="78" t="s">
        <v>662</v>
      </c>
      <c r="E266" s="188"/>
      <c r="F266" s="96"/>
      <c r="G266" s="189"/>
      <c r="H266" s="188"/>
      <c r="I266" s="188"/>
      <c r="J266" s="188"/>
      <c r="K266" s="188"/>
    </row>
    <row r="267" spans="1:11" ht="15.75" customHeight="1" x14ac:dyDescent="0.2">
      <c r="A267" s="83" t="s">
        <v>663</v>
      </c>
      <c r="B267" s="100">
        <v>45299</v>
      </c>
      <c r="C267" s="83" t="s">
        <v>664</v>
      </c>
      <c r="D267" s="76" t="s">
        <v>665</v>
      </c>
      <c r="E267" s="188"/>
      <c r="F267" s="96"/>
      <c r="G267" s="189"/>
      <c r="H267" s="188"/>
      <c r="I267" s="188"/>
      <c r="J267" s="188"/>
      <c r="K267" s="188"/>
    </row>
    <row r="268" spans="1:11" ht="15.75" customHeight="1" x14ac:dyDescent="0.2">
      <c r="A268" s="83" t="s">
        <v>663</v>
      </c>
      <c r="B268" s="100">
        <v>45330</v>
      </c>
      <c r="C268" s="83" t="s">
        <v>664</v>
      </c>
      <c r="D268" s="76" t="s">
        <v>666</v>
      </c>
      <c r="E268" s="188"/>
      <c r="F268" s="96"/>
      <c r="G268" s="189"/>
      <c r="H268" s="188"/>
      <c r="I268" s="188"/>
      <c r="J268" s="188"/>
      <c r="K268" s="188"/>
    </row>
    <row r="269" spans="1:11" ht="15.75" customHeight="1" x14ac:dyDescent="0.2">
      <c r="A269" s="83" t="s">
        <v>663</v>
      </c>
      <c r="B269" s="100">
        <v>45359</v>
      </c>
      <c r="C269" s="83" t="s">
        <v>664</v>
      </c>
      <c r="D269" s="76" t="s">
        <v>667</v>
      </c>
      <c r="E269" s="188"/>
      <c r="F269" s="96"/>
      <c r="G269" s="189"/>
      <c r="H269" s="188"/>
      <c r="I269" s="188"/>
      <c r="J269" s="188"/>
      <c r="K269" s="188"/>
    </row>
    <row r="270" spans="1:11" ht="15.75" customHeight="1" x14ac:dyDescent="0.2">
      <c r="A270" s="83" t="s">
        <v>663</v>
      </c>
      <c r="B270" s="100">
        <v>45390</v>
      </c>
      <c r="C270" s="83" t="s">
        <v>664</v>
      </c>
      <c r="D270" s="76" t="s">
        <v>668</v>
      </c>
      <c r="E270" s="188"/>
      <c r="F270" s="96"/>
      <c r="G270" s="189"/>
      <c r="H270" s="188"/>
      <c r="I270" s="188"/>
      <c r="J270" s="188"/>
      <c r="K270" s="188"/>
    </row>
    <row r="271" spans="1:11" ht="15.75" customHeight="1" x14ac:dyDescent="0.2">
      <c r="A271" s="83" t="s">
        <v>663</v>
      </c>
      <c r="B271" s="100">
        <v>45420</v>
      </c>
      <c r="C271" s="83" t="s">
        <v>664</v>
      </c>
      <c r="D271" s="76" t="s">
        <v>669</v>
      </c>
      <c r="E271" s="188"/>
      <c r="F271" s="96"/>
      <c r="G271" s="189"/>
      <c r="H271" s="188"/>
      <c r="I271" s="188"/>
      <c r="J271" s="188"/>
      <c r="K271" s="188"/>
    </row>
    <row r="272" spans="1:11" ht="15.75" customHeight="1" x14ac:dyDescent="0.2">
      <c r="A272" s="83" t="s">
        <v>663</v>
      </c>
      <c r="B272" s="100">
        <v>45451</v>
      </c>
      <c r="C272" s="78" t="s">
        <v>670</v>
      </c>
      <c r="D272" s="82" t="s">
        <v>671</v>
      </c>
      <c r="E272" s="188"/>
      <c r="F272" s="96"/>
      <c r="G272" s="189"/>
      <c r="H272" s="188"/>
      <c r="I272" s="188"/>
      <c r="J272" s="188"/>
      <c r="K272" s="188"/>
    </row>
    <row r="273" spans="1:11" ht="15.75" customHeight="1" x14ac:dyDescent="0.2">
      <c r="A273" s="83" t="s">
        <v>663</v>
      </c>
      <c r="B273" s="100">
        <v>45481</v>
      </c>
      <c r="C273" s="78" t="s">
        <v>670</v>
      </c>
      <c r="D273" s="76" t="s">
        <v>672</v>
      </c>
      <c r="E273" s="188"/>
      <c r="F273" s="96"/>
      <c r="G273" s="189"/>
      <c r="H273" s="188"/>
      <c r="I273" s="188"/>
      <c r="J273" s="188"/>
      <c r="K273" s="188"/>
    </row>
    <row r="274" spans="1:11" ht="15.75" customHeight="1" x14ac:dyDescent="0.2">
      <c r="A274" s="83" t="s">
        <v>663</v>
      </c>
      <c r="B274" s="100">
        <v>45512</v>
      </c>
      <c r="C274" s="78" t="s">
        <v>670</v>
      </c>
      <c r="D274" s="76" t="s">
        <v>673</v>
      </c>
      <c r="E274" s="188"/>
      <c r="F274" s="96"/>
      <c r="G274" s="189"/>
      <c r="H274" s="188"/>
      <c r="I274" s="188"/>
      <c r="J274" s="188"/>
      <c r="K274" s="188"/>
    </row>
    <row r="275" spans="1:11" ht="15.75" customHeight="1" x14ac:dyDescent="0.2">
      <c r="A275" s="83" t="s">
        <v>663</v>
      </c>
      <c r="B275" s="100">
        <v>45543</v>
      </c>
      <c r="C275" s="78" t="s">
        <v>674</v>
      </c>
      <c r="D275" s="76" t="s">
        <v>675</v>
      </c>
      <c r="E275" s="188"/>
      <c r="F275" s="96"/>
      <c r="G275" s="189"/>
      <c r="H275" s="188"/>
      <c r="I275" s="188"/>
      <c r="J275" s="188"/>
      <c r="K275" s="188"/>
    </row>
    <row r="276" spans="1:11" ht="15.75" customHeight="1" x14ac:dyDescent="0.2">
      <c r="A276" s="83" t="s">
        <v>663</v>
      </c>
      <c r="B276" s="100">
        <v>45573</v>
      </c>
      <c r="C276" s="78" t="s">
        <v>674</v>
      </c>
      <c r="D276" s="76" t="s">
        <v>676</v>
      </c>
      <c r="E276" s="188"/>
      <c r="F276" s="96"/>
      <c r="G276" s="189"/>
      <c r="H276" s="188"/>
      <c r="I276" s="188"/>
      <c r="J276" s="188"/>
      <c r="K276" s="188"/>
    </row>
    <row r="277" spans="1:11" ht="15.75" customHeight="1" x14ac:dyDescent="0.2">
      <c r="A277" s="83"/>
      <c r="B277" s="84"/>
      <c r="C277" s="79"/>
      <c r="D277" s="76"/>
      <c r="E277" s="188"/>
      <c r="F277" s="96"/>
      <c r="G277" s="189"/>
      <c r="H277" s="188"/>
      <c r="I277" s="188"/>
      <c r="J277" s="188"/>
      <c r="K277" s="188"/>
    </row>
    <row r="278" spans="1:11" ht="15.75" customHeight="1" x14ac:dyDescent="0.2">
      <c r="A278" s="83"/>
      <c r="B278" s="84"/>
      <c r="C278" s="79"/>
      <c r="D278" s="76"/>
      <c r="E278" s="188"/>
      <c r="F278" s="96"/>
      <c r="G278" s="189"/>
      <c r="H278" s="188"/>
      <c r="I278" s="188"/>
      <c r="J278" s="188"/>
      <c r="K278" s="188"/>
    </row>
    <row r="279" spans="1:11" ht="15.75" customHeight="1" x14ac:dyDescent="0.2">
      <c r="A279" s="83"/>
      <c r="B279" s="84"/>
      <c r="C279" s="79"/>
      <c r="D279" s="76"/>
      <c r="E279" s="188"/>
      <c r="F279" s="96"/>
      <c r="G279" s="189"/>
      <c r="H279" s="188"/>
      <c r="I279" s="188"/>
      <c r="J279" s="188"/>
      <c r="K279" s="188"/>
    </row>
    <row r="280" spans="1:11" ht="15.75" customHeight="1" x14ac:dyDescent="0.2">
      <c r="A280" s="83"/>
      <c r="B280" s="84"/>
      <c r="C280" s="79"/>
      <c r="D280" s="76"/>
      <c r="E280" s="188"/>
      <c r="F280" s="96"/>
      <c r="G280" s="189"/>
      <c r="H280" s="188"/>
      <c r="I280" s="188"/>
      <c r="J280" s="188"/>
      <c r="K280" s="188"/>
    </row>
    <row r="281" spans="1:11" ht="15.75" customHeight="1" x14ac:dyDescent="0.2">
      <c r="A281" s="83"/>
      <c r="B281" s="84"/>
      <c r="C281" s="79"/>
      <c r="D281" s="76"/>
      <c r="E281" s="188"/>
      <c r="F281" s="96"/>
      <c r="G281" s="189"/>
      <c r="H281" s="188"/>
      <c r="I281" s="188"/>
      <c r="J281" s="188"/>
      <c r="K281" s="188"/>
    </row>
    <row r="282" spans="1:11" ht="15.75" customHeight="1" x14ac:dyDescent="0.2">
      <c r="A282" s="83"/>
      <c r="B282" s="84"/>
      <c r="C282" s="79"/>
      <c r="D282" s="76"/>
      <c r="E282" s="188"/>
      <c r="F282" s="96"/>
      <c r="G282" s="189"/>
      <c r="H282" s="188"/>
      <c r="I282" s="188"/>
      <c r="J282" s="188"/>
      <c r="K282" s="188"/>
    </row>
    <row r="283" spans="1:11" ht="15.75" customHeight="1" x14ac:dyDescent="0.2">
      <c r="A283" s="83"/>
      <c r="B283" s="84"/>
      <c r="C283" s="79"/>
      <c r="D283" s="76"/>
      <c r="E283" s="188"/>
      <c r="F283" s="96"/>
      <c r="G283" s="189"/>
      <c r="H283" s="188"/>
      <c r="I283" s="188"/>
      <c r="J283" s="188"/>
      <c r="K283" s="188"/>
    </row>
    <row r="284" spans="1:11" ht="15.75" customHeight="1" x14ac:dyDescent="0.2">
      <c r="A284" s="83"/>
      <c r="B284" s="84"/>
      <c r="C284" s="79"/>
      <c r="D284" s="76"/>
      <c r="E284" s="188"/>
      <c r="F284" s="96"/>
      <c r="G284" s="189"/>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219" priority="1" operator="equal">
      <formula>0</formula>
    </cfRule>
    <cfRule type="cellIs" dxfId="218" priority="2" operator="equal">
      <formula>1</formula>
    </cfRule>
    <cfRule type="cellIs" dxfId="217" priority="3" operator="equal">
      <formula>2</formula>
    </cfRule>
    <cfRule type="cellIs" dxfId="216" priority="4" operator="equal">
      <formula>3</formula>
    </cfRule>
    <cfRule type="cellIs" dxfId="215" priority="5" operator="equal">
      <formula>"N/A"</formula>
    </cfRule>
  </conditionalFormatting>
  <hyperlinks>
    <hyperlink ref="D2" r:id="rId1" xr:uid="{00000000-0004-0000-0600-000000000000}"/>
  </hyperlinks>
  <pageMargins left="0" right="0" top="0" bottom="0" header="0" footer="0"/>
  <pageSetup orientation="landscape"/>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'EM Rating System'!$A$2:$A$5</xm:f>
          </x14:formula1>
          <xm:sqref>F9:F284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1.83203125" customWidth="1"/>
    <col min="2" max="2" width="6.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678</v>
      </c>
      <c r="E1" s="88"/>
      <c r="F1" s="391" t="s">
        <v>256</v>
      </c>
      <c r="G1" s="392"/>
      <c r="J1" s="89"/>
      <c r="K1" s="188"/>
    </row>
    <row r="2" spans="1:11" ht="15.75" customHeight="1" x14ac:dyDescent="0.2">
      <c r="A2" s="282"/>
      <c r="B2" s="282"/>
      <c r="C2" s="281" t="s">
        <v>679</v>
      </c>
      <c r="D2" s="90" t="s">
        <v>680</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t="s">
        <v>253</v>
      </c>
      <c r="E4" s="189"/>
      <c r="F4" s="283" t="s">
        <v>260</v>
      </c>
      <c r="G4" s="287">
        <v>0</v>
      </c>
      <c r="J4" s="188"/>
      <c r="K4" s="188"/>
    </row>
    <row r="5" spans="1:11" ht="15.75" customHeight="1" x14ac:dyDescent="0.2">
      <c r="A5" s="86"/>
      <c r="B5" s="86"/>
      <c r="C5" s="286" t="s">
        <v>683</v>
      </c>
      <c r="D5" s="288"/>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72" customHeight="1" x14ac:dyDescent="0.2">
      <c r="A9" s="69" t="s">
        <v>321</v>
      </c>
      <c r="B9" s="70">
        <v>1</v>
      </c>
      <c r="C9" s="69" t="s">
        <v>322</v>
      </c>
      <c r="D9" s="1" t="s">
        <v>847</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31"/>
      <c r="F14" s="97"/>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9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98"/>
      <c r="F32" s="96"/>
      <c r="G32" s="189"/>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98"/>
      <c r="F35" s="96"/>
      <c r="G35" s="189"/>
      <c r="H35" s="188"/>
      <c r="I35" s="188"/>
      <c r="J35" s="188"/>
      <c r="K35" s="188"/>
    </row>
    <row r="36" spans="1:11" ht="15.75" customHeight="1" x14ac:dyDescent="0.2">
      <c r="A36" s="69" t="s">
        <v>321</v>
      </c>
      <c r="B36" s="70">
        <v>5</v>
      </c>
      <c r="C36" s="74" t="s">
        <v>348</v>
      </c>
      <c r="D36" s="1" t="s">
        <v>354</v>
      </c>
      <c r="E36" s="98"/>
      <c r="F36" s="96"/>
      <c r="G36" s="188"/>
      <c r="H36" s="188"/>
      <c r="I36" s="188"/>
      <c r="J36" s="188"/>
      <c r="K36" s="188"/>
    </row>
    <row r="37" spans="1:11" ht="15.75" customHeight="1" x14ac:dyDescent="0.2">
      <c r="A37" s="69" t="s">
        <v>321</v>
      </c>
      <c r="B37" s="75">
        <v>6</v>
      </c>
      <c r="C37" s="76" t="s">
        <v>355</v>
      </c>
      <c r="D37" s="1" t="s">
        <v>356</v>
      </c>
      <c r="E37" s="300"/>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300"/>
      <c r="F39" s="96"/>
      <c r="G39" s="188"/>
      <c r="H39" s="188"/>
      <c r="I39" s="188"/>
      <c r="J39" s="188"/>
      <c r="K39" s="188"/>
    </row>
    <row r="40" spans="1:11" ht="15.75" customHeight="1" x14ac:dyDescent="0.2">
      <c r="A40" s="69" t="s">
        <v>321</v>
      </c>
      <c r="B40" s="75">
        <v>6</v>
      </c>
      <c r="C40" s="76" t="s">
        <v>355</v>
      </c>
      <c r="D40" s="1" t="s">
        <v>359</v>
      </c>
      <c r="E40" s="300"/>
      <c r="F40" s="96"/>
      <c r="G40" s="188"/>
      <c r="H40" s="188"/>
      <c r="I40" s="188"/>
      <c r="J40" s="188"/>
      <c r="K40" s="188"/>
    </row>
    <row r="41" spans="1:11" ht="64.5" customHeight="1" x14ac:dyDescent="0.2">
      <c r="A41" s="69" t="s">
        <v>321</v>
      </c>
      <c r="B41" s="75">
        <v>6</v>
      </c>
      <c r="C41" s="76" t="s">
        <v>355</v>
      </c>
      <c r="D41" s="1" t="s">
        <v>853</v>
      </c>
      <c r="E41" s="300"/>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9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214" priority="1" operator="equal">
      <formula>0</formula>
    </cfRule>
    <cfRule type="cellIs" dxfId="213" priority="2" operator="equal">
      <formula>1</formula>
    </cfRule>
    <cfRule type="cellIs" dxfId="212" priority="3" operator="equal">
      <formula>2</formula>
    </cfRule>
    <cfRule type="cellIs" dxfId="211" priority="4" operator="equal">
      <formula>3</formula>
    </cfRule>
    <cfRule type="cellIs" dxfId="210" priority="5" operator="equal">
      <formula>"N/A"</formula>
    </cfRule>
  </conditionalFormatting>
  <hyperlinks>
    <hyperlink ref="D2" r:id="rId1" xr:uid="{00000000-0004-0000-07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'EM Rating System'!$A$2:$A$5</xm:f>
          </x14:formula1>
          <xm:sqref>F9:F284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2.1640625" customWidth="1"/>
    <col min="2" max="2" width="7.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855</v>
      </c>
      <c r="E1" s="88"/>
      <c r="F1" s="391" t="s">
        <v>256</v>
      </c>
      <c r="G1" s="392"/>
      <c r="J1" s="89"/>
      <c r="K1" s="188"/>
    </row>
    <row r="2" spans="1:11" ht="15.75" customHeight="1" x14ac:dyDescent="0.2">
      <c r="A2" s="282"/>
      <c r="B2" s="282"/>
      <c r="C2" s="281" t="s">
        <v>679</v>
      </c>
      <c r="D2" s="90" t="s">
        <v>856</v>
      </c>
      <c r="E2" s="91"/>
      <c r="F2" s="283" t="s">
        <v>257</v>
      </c>
      <c r="G2" s="284">
        <v>2</v>
      </c>
      <c r="J2" s="188"/>
      <c r="K2" s="188"/>
    </row>
    <row r="3" spans="1:11" ht="15.75" customHeight="1" x14ac:dyDescent="0.2">
      <c r="A3" s="282"/>
      <c r="B3" s="282"/>
      <c r="C3" s="281" t="s">
        <v>681</v>
      </c>
      <c r="D3" s="92"/>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209" priority="1" operator="equal">
      <formula>0</formula>
    </cfRule>
    <cfRule type="cellIs" dxfId="208" priority="2" operator="equal">
      <formula>1</formula>
    </cfRule>
    <cfRule type="cellIs" dxfId="207" priority="3" operator="equal">
      <formula>2</formula>
    </cfRule>
    <cfRule type="cellIs" dxfId="206" priority="4" operator="equal">
      <formula>3</formula>
    </cfRule>
    <cfRule type="cellIs" dxfId="205" priority="5" operator="equal">
      <formula>"N/A"</formula>
    </cfRule>
  </conditionalFormatting>
  <hyperlinks>
    <hyperlink ref="D2" r:id="rId1" xr:uid="{00000000-0004-0000-0800-000000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'EM Rating System'!$A$2:$A$5</xm:f>
          </x14:formula1>
          <xm:sqref>F9:F284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C2F4"/>
    <outlinePr summaryBelow="0" summaryRight="0"/>
  </sheetPr>
  <dimension ref="A1:K1000"/>
  <sheetViews>
    <sheetView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2.6640625" defaultRowHeight="15" customHeight="1" x14ac:dyDescent="0.15"/>
  <cols>
    <col min="1" max="1" width="13.5" customWidth="1"/>
    <col min="2" max="2" width="6.5" customWidth="1"/>
    <col min="3" max="3" width="29.33203125" customWidth="1"/>
    <col min="4" max="4" width="49" customWidth="1"/>
    <col min="5" max="5" width="44.5" customWidth="1"/>
    <col min="6" max="6" width="27.5" customWidth="1"/>
    <col min="7" max="7" width="48.83203125" customWidth="1"/>
    <col min="8" max="8" width="14.1640625" customWidth="1"/>
    <col min="9" max="26" width="12.5" customWidth="1"/>
  </cols>
  <sheetData>
    <row r="1" spans="1:11" ht="15.75" customHeight="1" x14ac:dyDescent="0.2">
      <c r="A1" s="86"/>
      <c r="B1" s="86"/>
      <c r="C1" s="281" t="s">
        <v>677</v>
      </c>
      <c r="D1" s="87" t="s">
        <v>857</v>
      </c>
      <c r="E1" s="88"/>
      <c r="F1" s="391" t="s">
        <v>256</v>
      </c>
      <c r="G1" s="392"/>
      <c r="J1" s="89"/>
      <c r="K1" s="188"/>
    </row>
    <row r="2" spans="1:11" ht="15.75" customHeight="1" x14ac:dyDescent="0.2">
      <c r="A2" s="282"/>
      <c r="B2" s="282"/>
      <c r="C2" s="281" t="s">
        <v>679</v>
      </c>
      <c r="D2" s="90" t="s">
        <v>858</v>
      </c>
      <c r="E2" s="91"/>
      <c r="F2" s="283" t="s">
        <v>257</v>
      </c>
      <c r="G2" s="284">
        <v>2</v>
      </c>
      <c r="J2" s="188"/>
      <c r="K2" s="188"/>
    </row>
    <row r="3" spans="1:11" ht="15.75" customHeight="1" x14ac:dyDescent="0.2">
      <c r="A3" s="282"/>
      <c r="B3" s="282"/>
      <c r="C3" s="281" t="s">
        <v>681</v>
      </c>
      <c r="D3" s="308" t="s">
        <v>859</v>
      </c>
      <c r="E3" s="189"/>
      <c r="F3" s="283" t="s">
        <v>259</v>
      </c>
      <c r="G3" s="285">
        <v>1</v>
      </c>
      <c r="J3" s="188"/>
      <c r="K3" s="188"/>
    </row>
    <row r="4" spans="1:11" ht="15.75" customHeight="1" x14ac:dyDescent="0.2">
      <c r="A4" s="86"/>
      <c r="B4" s="86"/>
      <c r="C4" s="286" t="s">
        <v>682</v>
      </c>
      <c r="D4" s="92"/>
      <c r="E4" s="189"/>
      <c r="F4" s="283" t="s">
        <v>260</v>
      </c>
      <c r="G4" s="287">
        <v>0</v>
      </c>
      <c r="J4" s="188"/>
      <c r="K4" s="188"/>
    </row>
    <row r="5" spans="1:11" ht="15.75" customHeight="1" x14ac:dyDescent="0.2">
      <c r="A5" s="86"/>
      <c r="B5" s="86"/>
      <c r="C5" s="286" t="s">
        <v>683</v>
      </c>
      <c r="D5" s="289"/>
      <c r="E5" s="289"/>
      <c r="F5" s="290" t="s">
        <v>262</v>
      </c>
      <c r="G5" s="93" t="s">
        <v>253</v>
      </c>
      <c r="J5" s="188"/>
      <c r="K5" s="188"/>
    </row>
    <row r="6" spans="1:11" ht="15.75" customHeight="1" x14ac:dyDescent="0.2">
      <c r="A6" s="86"/>
      <c r="B6" s="86"/>
      <c r="C6" s="281" t="s">
        <v>684</v>
      </c>
      <c r="D6" s="289" t="s">
        <v>860</v>
      </c>
      <c r="E6" s="289"/>
      <c r="J6" s="188"/>
      <c r="K6" s="188"/>
    </row>
    <row r="7" spans="1:11" ht="15.75" customHeight="1" x14ac:dyDescent="0.2">
      <c r="A7" s="86"/>
      <c r="B7" s="86"/>
      <c r="C7" s="86"/>
      <c r="D7" s="289"/>
      <c r="E7" s="289"/>
      <c r="F7" s="291"/>
      <c r="G7" s="101"/>
      <c r="H7" s="188"/>
      <c r="I7" s="188"/>
      <c r="J7" s="188"/>
      <c r="K7" s="188"/>
    </row>
    <row r="8" spans="1:11" ht="15.75" customHeight="1" x14ac:dyDescent="0.2">
      <c r="A8" s="262" t="s">
        <v>268</v>
      </c>
      <c r="B8" s="263" t="s">
        <v>269</v>
      </c>
      <c r="C8" s="263" t="s">
        <v>270</v>
      </c>
      <c r="D8" s="263" t="s">
        <v>685</v>
      </c>
      <c r="E8" s="292" t="s">
        <v>686</v>
      </c>
      <c r="F8" s="292" t="s">
        <v>687</v>
      </c>
      <c r="G8" s="292" t="s">
        <v>688</v>
      </c>
      <c r="H8" s="294"/>
      <c r="I8" s="294"/>
      <c r="J8" s="294"/>
      <c r="K8" s="294"/>
    </row>
    <row r="9" spans="1:11" ht="15.75" customHeight="1" x14ac:dyDescent="0.2">
      <c r="A9" s="69" t="s">
        <v>321</v>
      </c>
      <c r="B9" s="70">
        <v>1</v>
      </c>
      <c r="C9" s="69" t="s">
        <v>322</v>
      </c>
      <c r="D9" s="1" t="s">
        <v>323</v>
      </c>
      <c r="E9" s="188"/>
      <c r="F9" s="96"/>
      <c r="G9" s="188"/>
      <c r="H9" s="188"/>
      <c r="I9" s="188"/>
      <c r="J9" s="188"/>
      <c r="K9" s="188"/>
    </row>
    <row r="10" spans="1:11" ht="15.75" customHeight="1" x14ac:dyDescent="0.2">
      <c r="A10" s="69" t="s">
        <v>321</v>
      </c>
      <c r="B10" s="70">
        <v>1</v>
      </c>
      <c r="C10" s="69" t="s">
        <v>322</v>
      </c>
      <c r="D10" s="1" t="s">
        <v>324</v>
      </c>
      <c r="E10" s="188"/>
      <c r="F10" s="96"/>
      <c r="G10" s="188"/>
      <c r="H10" s="188"/>
      <c r="I10" s="188"/>
      <c r="J10" s="188"/>
      <c r="K10" s="188"/>
    </row>
    <row r="11" spans="1:11" ht="15.75" customHeight="1" x14ac:dyDescent="0.2">
      <c r="A11" s="69" t="s">
        <v>321</v>
      </c>
      <c r="B11" s="70">
        <v>1</v>
      </c>
      <c r="C11" s="69" t="s">
        <v>322</v>
      </c>
      <c r="D11" s="1" t="s">
        <v>848</v>
      </c>
      <c r="E11" s="188"/>
      <c r="F11" s="96"/>
      <c r="G11" s="188"/>
      <c r="H11" s="188"/>
      <c r="I11" s="188"/>
      <c r="J11" s="188"/>
      <c r="K11" s="188"/>
    </row>
    <row r="12" spans="1:11" ht="15.75" customHeight="1" x14ac:dyDescent="0.2">
      <c r="A12" s="69" t="s">
        <v>321</v>
      </c>
      <c r="B12" s="70">
        <v>1</v>
      </c>
      <c r="C12" s="69" t="s">
        <v>322</v>
      </c>
      <c r="D12" s="1" t="s">
        <v>326</v>
      </c>
      <c r="E12" s="188"/>
      <c r="F12" s="96"/>
      <c r="G12" s="188"/>
      <c r="H12" s="188"/>
      <c r="I12" s="188"/>
      <c r="J12" s="188"/>
      <c r="K12" s="188"/>
    </row>
    <row r="13" spans="1:11" ht="15.75" customHeight="1" x14ac:dyDescent="0.2">
      <c r="A13" s="69" t="s">
        <v>321</v>
      </c>
      <c r="B13" s="70">
        <v>1</v>
      </c>
      <c r="C13" s="69" t="s">
        <v>322</v>
      </c>
      <c r="D13" s="1" t="s">
        <v>327</v>
      </c>
      <c r="E13" s="188"/>
      <c r="F13" s="96"/>
      <c r="G13" s="188"/>
      <c r="H13" s="188"/>
      <c r="I13" s="188"/>
      <c r="J13" s="188"/>
      <c r="K13" s="188"/>
    </row>
    <row r="14" spans="1:11" ht="15.75" customHeight="1" x14ac:dyDescent="0.2">
      <c r="A14" s="69" t="s">
        <v>321</v>
      </c>
      <c r="B14" s="70">
        <v>1</v>
      </c>
      <c r="C14" s="69" t="s">
        <v>322</v>
      </c>
      <c r="D14" s="1" t="s">
        <v>328</v>
      </c>
      <c r="E14" s="188"/>
      <c r="F14" s="96"/>
      <c r="G14" s="188"/>
      <c r="H14" s="188"/>
      <c r="I14" s="188"/>
      <c r="J14" s="188"/>
      <c r="K14" s="188"/>
    </row>
    <row r="15" spans="1:11" ht="15.75" customHeight="1" x14ac:dyDescent="0.2">
      <c r="A15" s="69" t="s">
        <v>321</v>
      </c>
      <c r="B15" s="70">
        <v>2</v>
      </c>
      <c r="C15" s="69" t="s">
        <v>329</v>
      </c>
      <c r="D15" s="1" t="s">
        <v>330</v>
      </c>
      <c r="E15" s="188"/>
      <c r="F15" s="96"/>
      <c r="G15" s="188"/>
      <c r="H15" s="188"/>
      <c r="I15" s="188"/>
      <c r="J15" s="188"/>
      <c r="K15" s="188"/>
    </row>
    <row r="16" spans="1:11" ht="15.75" customHeight="1" x14ac:dyDescent="0.2">
      <c r="A16" s="69" t="s">
        <v>321</v>
      </c>
      <c r="B16" s="70">
        <v>2</v>
      </c>
      <c r="C16" s="69" t="s">
        <v>329</v>
      </c>
      <c r="D16" s="1" t="s">
        <v>849</v>
      </c>
      <c r="E16" s="188"/>
      <c r="F16" s="96"/>
      <c r="G16" s="188"/>
      <c r="H16" s="188"/>
      <c r="I16" s="188"/>
      <c r="J16" s="188"/>
      <c r="K16" s="188"/>
    </row>
    <row r="17" spans="1:11" ht="15.75" customHeight="1" x14ac:dyDescent="0.2">
      <c r="A17" s="69" t="s">
        <v>321</v>
      </c>
      <c r="B17" s="70">
        <v>2</v>
      </c>
      <c r="C17" s="69" t="s">
        <v>329</v>
      </c>
      <c r="D17" s="1" t="s">
        <v>332</v>
      </c>
      <c r="E17" s="188"/>
      <c r="F17" s="96"/>
      <c r="G17" s="188"/>
      <c r="H17" s="188"/>
      <c r="I17" s="188"/>
      <c r="J17" s="188"/>
      <c r="K17" s="188"/>
    </row>
    <row r="18" spans="1:11" ht="15.75" customHeight="1" x14ac:dyDescent="0.2">
      <c r="A18" s="69" t="s">
        <v>321</v>
      </c>
      <c r="B18" s="70">
        <v>2</v>
      </c>
      <c r="C18" s="69" t="s">
        <v>329</v>
      </c>
      <c r="D18" s="1" t="s">
        <v>333</v>
      </c>
      <c r="E18" s="188"/>
      <c r="F18" s="96"/>
      <c r="G18" s="188"/>
      <c r="H18" s="188"/>
      <c r="I18" s="188"/>
      <c r="J18" s="188"/>
      <c r="K18" s="188"/>
    </row>
    <row r="19" spans="1:11" ht="15.75" customHeight="1" x14ac:dyDescent="0.2">
      <c r="A19" s="69" t="s">
        <v>321</v>
      </c>
      <c r="B19" s="70">
        <v>2</v>
      </c>
      <c r="C19" s="69" t="s">
        <v>329</v>
      </c>
      <c r="D19" s="1" t="s">
        <v>334</v>
      </c>
      <c r="E19" s="188"/>
      <c r="F19" s="96"/>
      <c r="G19" s="188"/>
      <c r="H19" s="188"/>
      <c r="I19" s="188"/>
      <c r="J19" s="188"/>
      <c r="K19" s="188"/>
    </row>
    <row r="20" spans="1:11" ht="15.75" customHeight="1" x14ac:dyDescent="0.2">
      <c r="A20" s="69" t="s">
        <v>321</v>
      </c>
      <c r="B20" s="70">
        <v>3</v>
      </c>
      <c r="C20" s="69" t="s">
        <v>335</v>
      </c>
      <c r="D20" s="1" t="s">
        <v>336</v>
      </c>
      <c r="E20" s="188"/>
      <c r="F20" s="96"/>
      <c r="G20" s="188"/>
      <c r="H20" s="188"/>
      <c r="I20" s="188"/>
      <c r="J20" s="188"/>
      <c r="K20" s="188"/>
    </row>
    <row r="21" spans="1:11" ht="15.75" customHeight="1" x14ac:dyDescent="0.2">
      <c r="A21" s="69" t="s">
        <v>321</v>
      </c>
      <c r="B21" s="70">
        <v>3</v>
      </c>
      <c r="C21" s="69" t="s">
        <v>335</v>
      </c>
      <c r="D21" s="1" t="s">
        <v>337</v>
      </c>
      <c r="E21" s="188"/>
      <c r="F21" s="96"/>
      <c r="G21" s="188"/>
      <c r="H21" s="188"/>
      <c r="I21" s="188"/>
      <c r="J21" s="188"/>
      <c r="K21" s="188"/>
    </row>
    <row r="22" spans="1:11" ht="15.75" customHeight="1" x14ac:dyDescent="0.2">
      <c r="A22" s="69" t="s">
        <v>321</v>
      </c>
      <c r="B22" s="70">
        <v>3</v>
      </c>
      <c r="C22" s="69" t="s">
        <v>335</v>
      </c>
      <c r="D22" s="1" t="s">
        <v>338</v>
      </c>
      <c r="E22" s="188"/>
      <c r="F22" s="96"/>
      <c r="G22" s="188"/>
      <c r="H22" s="188"/>
      <c r="I22" s="188"/>
      <c r="J22" s="188"/>
      <c r="K22" s="188"/>
    </row>
    <row r="23" spans="1:11" ht="15.75" customHeight="1" x14ac:dyDescent="0.2">
      <c r="A23" s="69" t="s">
        <v>321</v>
      </c>
      <c r="B23" s="70">
        <v>3</v>
      </c>
      <c r="C23" s="69" t="s">
        <v>335</v>
      </c>
      <c r="D23" s="1" t="s">
        <v>339</v>
      </c>
      <c r="E23" s="188"/>
      <c r="F23" s="96"/>
      <c r="G23" s="188"/>
      <c r="H23" s="188"/>
      <c r="I23" s="188"/>
      <c r="J23" s="188"/>
      <c r="K23" s="188"/>
    </row>
    <row r="24" spans="1:11" ht="15.75" customHeight="1" x14ac:dyDescent="0.2">
      <c r="A24" s="69" t="s">
        <v>321</v>
      </c>
      <c r="B24" s="70">
        <v>3</v>
      </c>
      <c r="C24" s="69" t="s">
        <v>335</v>
      </c>
      <c r="D24" s="1" t="s">
        <v>340</v>
      </c>
      <c r="E24" s="188"/>
      <c r="F24" s="96"/>
      <c r="G24" s="188"/>
      <c r="H24" s="188"/>
      <c r="I24" s="188"/>
      <c r="J24" s="188"/>
      <c r="K24" s="188"/>
    </row>
    <row r="25" spans="1:11" ht="15.75" customHeight="1" x14ac:dyDescent="0.2">
      <c r="A25" s="69" t="s">
        <v>321</v>
      </c>
      <c r="B25" s="70">
        <v>3</v>
      </c>
      <c r="C25" s="69" t="s">
        <v>335</v>
      </c>
      <c r="D25" s="1" t="s">
        <v>341</v>
      </c>
      <c r="E25" s="188"/>
      <c r="F25" s="96"/>
      <c r="G25" s="188"/>
      <c r="H25" s="188"/>
      <c r="I25" s="188"/>
      <c r="J25" s="188"/>
      <c r="K25" s="188"/>
    </row>
    <row r="26" spans="1:11" ht="15.75" customHeight="1" x14ac:dyDescent="0.2">
      <c r="A26" s="69" t="s">
        <v>321</v>
      </c>
      <c r="B26" s="70">
        <v>3</v>
      </c>
      <c r="C26" s="69" t="s">
        <v>335</v>
      </c>
      <c r="D26" s="1" t="s">
        <v>342</v>
      </c>
      <c r="E26" s="188"/>
      <c r="F26" s="96"/>
      <c r="G26" s="188"/>
      <c r="H26" s="188"/>
      <c r="I26" s="188"/>
      <c r="J26" s="188"/>
      <c r="K26" s="188"/>
    </row>
    <row r="27" spans="1:11" ht="15.75" customHeight="1" x14ac:dyDescent="0.2">
      <c r="A27" s="69" t="s">
        <v>321</v>
      </c>
      <c r="B27" s="70">
        <v>3</v>
      </c>
      <c r="C27" s="69" t="s">
        <v>335</v>
      </c>
      <c r="D27" s="1" t="s">
        <v>850</v>
      </c>
      <c r="E27" s="188"/>
      <c r="F27" s="96"/>
      <c r="G27" s="188"/>
      <c r="H27" s="188"/>
      <c r="I27" s="188"/>
      <c r="J27" s="188"/>
      <c r="K27" s="188"/>
    </row>
    <row r="28" spans="1:11" ht="15.75" customHeight="1" x14ac:dyDescent="0.2">
      <c r="A28" s="69" t="s">
        <v>321</v>
      </c>
      <c r="B28" s="70">
        <v>4</v>
      </c>
      <c r="C28" s="69" t="s">
        <v>344</v>
      </c>
      <c r="D28" s="1" t="s">
        <v>345</v>
      </c>
      <c r="E28" s="188"/>
      <c r="F28" s="96"/>
      <c r="G28" s="188"/>
      <c r="H28" s="188"/>
      <c r="I28" s="188"/>
      <c r="J28" s="188"/>
      <c r="K28" s="188"/>
    </row>
    <row r="29" spans="1:11" ht="15.75" customHeight="1" x14ac:dyDescent="0.2">
      <c r="A29" s="69" t="s">
        <v>321</v>
      </c>
      <c r="B29" s="70">
        <v>4</v>
      </c>
      <c r="C29" s="69" t="s">
        <v>344</v>
      </c>
      <c r="D29" s="1" t="s">
        <v>346</v>
      </c>
      <c r="E29" s="188"/>
      <c r="F29" s="96"/>
      <c r="G29" s="188"/>
      <c r="H29" s="188"/>
      <c r="I29" s="188"/>
      <c r="J29" s="188"/>
      <c r="K29" s="188"/>
    </row>
    <row r="30" spans="1:11" ht="15.75" customHeight="1" x14ac:dyDescent="0.2">
      <c r="A30" s="69" t="s">
        <v>321</v>
      </c>
      <c r="B30" s="70">
        <v>4</v>
      </c>
      <c r="C30" s="69" t="s">
        <v>344</v>
      </c>
      <c r="D30" s="1" t="s">
        <v>851</v>
      </c>
      <c r="E30" s="188"/>
      <c r="F30" s="96"/>
      <c r="G30" s="188"/>
      <c r="H30" s="188"/>
      <c r="I30" s="188"/>
      <c r="J30" s="188"/>
      <c r="K30" s="188"/>
    </row>
    <row r="31" spans="1:11" ht="15.75" customHeight="1" x14ac:dyDescent="0.2">
      <c r="A31" s="69" t="s">
        <v>321</v>
      </c>
      <c r="B31" s="70">
        <v>5</v>
      </c>
      <c r="C31" s="74" t="s">
        <v>348</v>
      </c>
      <c r="D31" s="1" t="s">
        <v>349</v>
      </c>
      <c r="E31" s="188"/>
      <c r="F31" s="96"/>
      <c r="G31" s="188"/>
      <c r="H31" s="188"/>
      <c r="I31" s="188"/>
      <c r="J31" s="188"/>
      <c r="K31" s="188"/>
    </row>
    <row r="32" spans="1:11" ht="15.75" customHeight="1" x14ac:dyDescent="0.2">
      <c r="A32" s="69" t="s">
        <v>321</v>
      </c>
      <c r="B32" s="70">
        <v>5</v>
      </c>
      <c r="C32" s="74" t="s">
        <v>348</v>
      </c>
      <c r="D32" s="1" t="s">
        <v>350</v>
      </c>
      <c r="E32" s="188"/>
      <c r="F32" s="96"/>
      <c r="G32" s="188"/>
      <c r="H32" s="188"/>
      <c r="I32" s="188"/>
      <c r="J32" s="188"/>
      <c r="K32" s="188"/>
    </row>
    <row r="33" spans="1:11" ht="15.75" customHeight="1" x14ac:dyDescent="0.2">
      <c r="A33" s="69" t="s">
        <v>321</v>
      </c>
      <c r="B33" s="70">
        <v>5</v>
      </c>
      <c r="C33" s="74" t="s">
        <v>348</v>
      </c>
      <c r="D33" s="1" t="s">
        <v>351</v>
      </c>
      <c r="E33" s="188"/>
      <c r="F33" s="96"/>
      <c r="G33" s="188"/>
      <c r="H33" s="188"/>
      <c r="I33" s="188"/>
      <c r="J33" s="188"/>
      <c r="K33" s="188"/>
    </row>
    <row r="34" spans="1:11" ht="15.75" customHeight="1" x14ac:dyDescent="0.2">
      <c r="A34" s="69" t="s">
        <v>321</v>
      </c>
      <c r="B34" s="70">
        <v>5</v>
      </c>
      <c r="C34" s="74" t="s">
        <v>348</v>
      </c>
      <c r="D34" s="1" t="s">
        <v>352</v>
      </c>
      <c r="E34" s="188"/>
      <c r="F34" s="96"/>
      <c r="G34" s="188"/>
      <c r="H34" s="188"/>
      <c r="I34" s="188"/>
      <c r="J34" s="188"/>
      <c r="K34" s="188"/>
    </row>
    <row r="35" spans="1:11" ht="15.75" customHeight="1" x14ac:dyDescent="0.2">
      <c r="A35" s="69" t="s">
        <v>321</v>
      </c>
      <c r="B35" s="70">
        <v>5</v>
      </c>
      <c r="C35" s="74" t="s">
        <v>348</v>
      </c>
      <c r="D35" s="1" t="s">
        <v>852</v>
      </c>
      <c r="E35" s="188"/>
      <c r="F35" s="96"/>
      <c r="G35" s="188"/>
      <c r="H35" s="188"/>
      <c r="I35" s="188"/>
      <c r="J35" s="188"/>
      <c r="K35" s="188"/>
    </row>
    <row r="36" spans="1:11" ht="15.75" customHeight="1" x14ac:dyDescent="0.2">
      <c r="A36" s="69" t="s">
        <v>321</v>
      </c>
      <c r="B36" s="70">
        <v>5</v>
      </c>
      <c r="C36" s="74" t="s">
        <v>348</v>
      </c>
      <c r="D36" s="1" t="s">
        <v>354</v>
      </c>
      <c r="E36" s="188"/>
      <c r="F36" s="96"/>
      <c r="G36" s="188"/>
      <c r="H36" s="188"/>
      <c r="I36" s="188"/>
      <c r="J36" s="188"/>
      <c r="K36" s="188"/>
    </row>
    <row r="37" spans="1:11" ht="15.75" customHeight="1" x14ac:dyDescent="0.2">
      <c r="A37" s="69" t="s">
        <v>321</v>
      </c>
      <c r="B37" s="75">
        <v>6</v>
      </c>
      <c r="C37" s="76" t="s">
        <v>355</v>
      </c>
      <c r="D37" s="1" t="s">
        <v>356</v>
      </c>
      <c r="E37" s="188"/>
      <c r="F37" s="96"/>
      <c r="G37" s="188"/>
      <c r="H37" s="188"/>
      <c r="I37" s="188"/>
      <c r="J37" s="188"/>
      <c r="K37" s="188"/>
    </row>
    <row r="38" spans="1:11" ht="15.75" customHeight="1" x14ac:dyDescent="0.2">
      <c r="A38" s="69" t="s">
        <v>321</v>
      </c>
      <c r="B38" s="75">
        <v>6</v>
      </c>
      <c r="C38" s="76" t="s">
        <v>355</v>
      </c>
      <c r="D38" s="1" t="s">
        <v>357</v>
      </c>
      <c r="E38" s="188"/>
      <c r="F38" s="96"/>
      <c r="G38" s="188"/>
      <c r="H38" s="188"/>
      <c r="I38" s="188"/>
      <c r="J38" s="188"/>
      <c r="K38" s="188"/>
    </row>
    <row r="39" spans="1:11" ht="15.75" customHeight="1" x14ac:dyDescent="0.2">
      <c r="A39" s="69" t="s">
        <v>321</v>
      </c>
      <c r="B39" s="75">
        <v>6</v>
      </c>
      <c r="C39" s="76" t="s">
        <v>355</v>
      </c>
      <c r="D39" s="1" t="s">
        <v>358</v>
      </c>
      <c r="E39" s="188"/>
      <c r="F39" s="96"/>
      <c r="G39" s="188"/>
      <c r="H39" s="188"/>
      <c r="I39" s="188"/>
      <c r="J39" s="188"/>
      <c r="K39" s="188"/>
    </row>
    <row r="40" spans="1:11" ht="15.75" customHeight="1" x14ac:dyDescent="0.2">
      <c r="A40" s="69" t="s">
        <v>321</v>
      </c>
      <c r="B40" s="75">
        <v>6</v>
      </c>
      <c r="C40" s="76" t="s">
        <v>355</v>
      </c>
      <c r="D40" s="1" t="s">
        <v>359</v>
      </c>
      <c r="E40" s="188"/>
      <c r="F40" s="96"/>
      <c r="G40" s="188"/>
      <c r="H40" s="188"/>
      <c r="I40" s="188"/>
      <c r="J40" s="188"/>
      <c r="K40" s="188"/>
    </row>
    <row r="41" spans="1:11" ht="15.75" customHeight="1" x14ac:dyDescent="0.2">
      <c r="A41" s="69" t="s">
        <v>321</v>
      </c>
      <c r="B41" s="75">
        <v>6</v>
      </c>
      <c r="C41" s="76" t="s">
        <v>355</v>
      </c>
      <c r="D41" s="1" t="s">
        <v>853</v>
      </c>
      <c r="E41" s="188"/>
      <c r="F41" s="96"/>
      <c r="G41" s="188"/>
      <c r="H41" s="188"/>
      <c r="I41" s="188"/>
      <c r="J41" s="188"/>
      <c r="K41" s="188"/>
    </row>
    <row r="42" spans="1:11" ht="15.75" customHeight="1" x14ac:dyDescent="0.2">
      <c r="A42" s="69" t="s">
        <v>321</v>
      </c>
      <c r="B42" s="75">
        <v>7</v>
      </c>
      <c r="C42" s="76" t="s">
        <v>361</v>
      </c>
      <c r="D42" s="1" t="s">
        <v>362</v>
      </c>
      <c r="E42" s="188"/>
      <c r="F42" s="96"/>
      <c r="G42" s="188"/>
      <c r="H42" s="188"/>
      <c r="I42" s="188"/>
      <c r="J42" s="188"/>
      <c r="K42" s="188"/>
    </row>
    <row r="43" spans="1:11" ht="15.75" customHeight="1" x14ac:dyDescent="0.2">
      <c r="A43" s="69" t="s">
        <v>321</v>
      </c>
      <c r="B43" s="75">
        <v>7</v>
      </c>
      <c r="C43" s="76" t="s">
        <v>361</v>
      </c>
      <c r="D43" s="1" t="s">
        <v>363</v>
      </c>
      <c r="E43" s="188"/>
      <c r="F43" s="96"/>
      <c r="G43" s="188"/>
      <c r="H43" s="188"/>
      <c r="I43" s="188"/>
      <c r="J43" s="188"/>
      <c r="K43" s="188"/>
    </row>
    <row r="44" spans="1:11" ht="15.75" customHeight="1" x14ac:dyDescent="0.2">
      <c r="A44" s="69" t="s">
        <v>321</v>
      </c>
      <c r="B44" s="75">
        <v>7</v>
      </c>
      <c r="C44" s="76" t="s">
        <v>361</v>
      </c>
      <c r="D44" s="1" t="s">
        <v>364</v>
      </c>
      <c r="E44" s="188"/>
      <c r="F44" s="96"/>
      <c r="G44" s="188"/>
      <c r="H44" s="188"/>
      <c r="I44" s="188"/>
      <c r="J44" s="188"/>
      <c r="K44" s="188"/>
    </row>
    <row r="45" spans="1:11" ht="15.75" customHeight="1" x14ac:dyDescent="0.2">
      <c r="A45" s="69" t="s">
        <v>321</v>
      </c>
      <c r="B45" s="75">
        <v>7</v>
      </c>
      <c r="C45" s="76" t="s">
        <v>361</v>
      </c>
      <c r="D45" s="1" t="s">
        <v>725</v>
      </c>
      <c r="E45" s="188"/>
      <c r="F45" s="96"/>
      <c r="G45" s="188"/>
      <c r="H45" s="188"/>
      <c r="I45" s="188"/>
      <c r="J45" s="188"/>
      <c r="K45" s="188"/>
    </row>
    <row r="46" spans="1:11" ht="15.75" customHeight="1" x14ac:dyDescent="0.2">
      <c r="A46" s="69" t="s">
        <v>321</v>
      </c>
      <c r="B46" s="75">
        <v>7</v>
      </c>
      <c r="C46" s="76" t="s">
        <v>361</v>
      </c>
      <c r="D46" s="1" t="s">
        <v>366</v>
      </c>
      <c r="E46" s="188"/>
      <c r="F46" s="96"/>
      <c r="G46" s="188"/>
      <c r="H46" s="188"/>
      <c r="I46" s="188"/>
      <c r="J46" s="188"/>
      <c r="K46" s="188"/>
    </row>
    <row r="47" spans="1:11" ht="15.75" customHeight="1" x14ac:dyDescent="0.2">
      <c r="A47" s="69" t="s">
        <v>321</v>
      </c>
      <c r="B47" s="75">
        <v>8</v>
      </c>
      <c r="C47" s="76" t="s">
        <v>367</v>
      </c>
      <c r="D47" s="1" t="s">
        <v>368</v>
      </c>
      <c r="E47" s="188"/>
      <c r="F47" s="96"/>
      <c r="G47" s="188"/>
      <c r="H47" s="188"/>
      <c r="I47" s="188"/>
      <c r="J47" s="188"/>
      <c r="K47" s="188"/>
    </row>
    <row r="48" spans="1:11" ht="15.75" customHeight="1" x14ac:dyDescent="0.2">
      <c r="A48" s="69" t="s">
        <v>321</v>
      </c>
      <c r="B48" s="75">
        <v>8</v>
      </c>
      <c r="C48" s="76" t="s">
        <v>367</v>
      </c>
      <c r="D48" s="1" t="s">
        <v>369</v>
      </c>
      <c r="E48" s="188"/>
      <c r="F48" s="96"/>
      <c r="G48" s="188"/>
      <c r="H48" s="188"/>
      <c r="I48" s="188"/>
      <c r="J48" s="188"/>
      <c r="K48" s="188"/>
    </row>
    <row r="49" spans="1:11" ht="15.75" customHeight="1" x14ac:dyDescent="0.2">
      <c r="A49" s="69" t="s">
        <v>321</v>
      </c>
      <c r="B49" s="75">
        <v>8</v>
      </c>
      <c r="C49" s="76" t="s">
        <v>367</v>
      </c>
      <c r="D49" s="1" t="s">
        <v>370</v>
      </c>
      <c r="E49" s="188"/>
      <c r="F49" s="96"/>
      <c r="G49" s="188"/>
      <c r="H49" s="188"/>
      <c r="I49" s="188"/>
      <c r="J49" s="188"/>
      <c r="K49" s="188"/>
    </row>
    <row r="50" spans="1:11" ht="15.75" customHeight="1" x14ac:dyDescent="0.2">
      <c r="A50" s="69" t="s">
        <v>321</v>
      </c>
      <c r="B50" s="75">
        <v>8</v>
      </c>
      <c r="C50" s="76" t="s">
        <v>367</v>
      </c>
      <c r="D50" s="1" t="s">
        <v>371</v>
      </c>
      <c r="E50" s="188"/>
      <c r="F50" s="96"/>
      <c r="G50" s="188"/>
      <c r="H50" s="188"/>
      <c r="I50" s="188"/>
      <c r="J50" s="188"/>
      <c r="K50" s="188"/>
    </row>
    <row r="51" spans="1:11" ht="15.75" customHeight="1" x14ac:dyDescent="0.2">
      <c r="A51" s="69" t="s">
        <v>321</v>
      </c>
      <c r="B51" s="75">
        <v>8</v>
      </c>
      <c r="C51" s="76" t="s">
        <v>367</v>
      </c>
      <c r="D51" s="1" t="s">
        <v>372</v>
      </c>
      <c r="E51" s="188"/>
      <c r="F51" s="96"/>
      <c r="G51" s="188"/>
      <c r="H51" s="188"/>
      <c r="I51" s="188"/>
      <c r="J51" s="188"/>
      <c r="K51" s="188"/>
    </row>
    <row r="52" spans="1:11" ht="15.75" customHeight="1" x14ac:dyDescent="0.2">
      <c r="A52" s="69" t="s">
        <v>321</v>
      </c>
      <c r="B52" s="75">
        <v>8</v>
      </c>
      <c r="C52" s="76" t="s">
        <v>367</v>
      </c>
      <c r="D52" s="1" t="s">
        <v>373</v>
      </c>
      <c r="E52" s="188"/>
      <c r="F52" s="96"/>
      <c r="G52" s="188"/>
      <c r="H52" s="188"/>
      <c r="I52" s="188"/>
      <c r="J52" s="188"/>
      <c r="K52" s="188"/>
    </row>
    <row r="53" spans="1:11" ht="15.75" customHeight="1" x14ac:dyDescent="0.2">
      <c r="A53" s="69" t="s">
        <v>321</v>
      </c>
      <c r="B53" s="75">
        <v>8</v>
      </c>
      <c r="C53" s="76" t="s">
        <v>367</v>
      </c>
      <c r="D53" s="1" t="s">
        <v>374</v>
      </c>
      <c r="E53" s="188"/>
      <c r="F53" s="96"/>
      <c r="G53" s="188"/>
      <c r="H53" s="188"/>
      <c r="I53" s="188"/>
      <c r="J53" s="188"/>
      <c r="K53" s="188"/>
    </row>
    <row r="54" spans="1:11" ht="15.75" customHeight="1" x14ac:dyDescent="0.2">
      <c r="A54" s="69" t="s">
        <v>321</v>
      </c>
      <c r="B54" s="75">
        <v>8</v>
      </c>
      <c r="C54" s="76" t="s">
        <v>367</v>
      </c>
      <c r="D54" s="1" t="s">
        <v>375</v>
      </c>
      <c r="E54" s="188"/>
      <c r="F54" s="96"/>
      <c r="G54" s="188"/>
      <c r="H54" s="188"/>
      <c r="I54" s="188"/>
      <c r="J54" s="188"/>
      <c r="K54" s="188"/>
    </row>
    <row r="55" spans="1:11" ht="15.75" customHeight="1" x14ac:dyDescent="0.2">
      <c r="A55" s="69" t="s">
        <v>321</v>
      </c>
      <c r="B55" s="70">
        <v>9</v>
      </c>
      <c r="C55" s="69" t="s">
        <v>376</v>
      </c>
      <c r="D55" s="1" t="s">
        <v>377</v>
      </c>
      <c r="E55" s="188"/>
      <c r="F55" s="96"/>
      <c r="G55" s="188"/>
      <c r="H55" s="188"/>
      <c r="I55" s="188"/>
      <c r="J55" s="188"/>
      <c r="K55" s="188"/>
    </row>
    <row r="56" spans="1:11" ht="15.75" customHeight="1" x14ac:dyDescent="0.2">
      <c r="A56" s="69" t="s">
        <v>321</v>
      </c>
      <c r="B56" s="70">
        <v>9</v>
      </c>
      <c r="C56" s="69" t="s">
        <v>376</v>
      </c>
      <c r="D56" s="1" t="s">
        <v>378</v>
      </c>
      <c r="E56" s="188"/>
      <c r="F56" s="96"/>
      <c r="G56" s="188"/>
      <c r="H56" s="188"/>
      <c r="I56" s="188"/>
      <c r="J56" s="188"/>
      <c r="K56" s="188"/>
    </row>
    <row r="57" spans="1:11" ht="15.75" customHeight="1" x14ac:dyDescent="0.2">
      <c r="A57" s="69" t="s">
        <v>321</v>
      </c>
      <c r="B57" s="70">
        <v>9</v>
      </c>
      <c r="C57" s="69" t="s">
        <v>376</v>
      </c>
      <c r="D57" s="1" t="s">
        <v>379</v>
      </c>
      <c r="E57" s="188"/>
      <c r="F57" s="96"/>
      <c r="G57" s="188"/>
      <c r="H57" s="188"/>
      <c r="I57" s="188"/>
      <c r="J57" s="188"/>
      <c r="K57" s="188"/>
    </row>
    <row r="58" spans="1:11" ht="15.75" customHeight="1" x14ac:dyDescent="0.2">
      <c r="A58" s="69" t="s">
        <v>321</v>
      </c>
      <c r="B58" s="70">
        <v>9</v>
      </c>
      <c r="C58" s="69" t="s">
        <v>376</v>
      </c>
      <c r="D58" s="1" t="s">
        <v>380</v>
      </c>
      <c r="E58" s="188"/>
      <c r="F58" s="96"/>
      <c r="G58" s="188"/>
      <c r="H58" s="188"/>
      <c r="I58" s="188"/>
      <c r="J58" s="188"/>
      <c r="K58" s="188"/>
    </row>
    <row r="59" spans="1:11" ht="15.75" customHeight="1" x14ac:dyDescent="0.2">
      <c r="A59" s="69" t="s">
        <v>321</v>
      </c>
      <c r="B59" s="70">
        <v>9</v>
      </c>
      <c r="C59" s="69" t="s">
        <v>376</v>
      </c>
      <c r="D59" s="1" t="s">
        <v>381</v>
      </c>
      <c r="E59" s="188"/>
      <c r="F59" s="96"/>
      <c r="G59" s="188"/>
      <c r="H59" s="188"/>
      <c r="I59" s="188"/>
      <c r="J59" s="188"/>
      <c r="K59" s="188"/>
    </row>
    <row r="60" spans="1:11" ht="15.75" customHeight="1" x14ac:dyDescent="0.2">
      <c r="A60" s="69" t="s">
        <v>321</v>
      </c>
      <c r="B60" s="70">
        <v>10</v>
      </c>
      <c r="C60" s="69" t="s">
        <v>382</v>
      </c>
      <c r="D60" s="1" t="s">
        <v>383</v>
      </c>
      <c r="E60" s="188"/>
      <c r="F60" s="96"/>
      <c r="G60" s="188"/>
      <c r="H60" s="188"/>
      <c r="I60" s="188"/>
      <c r="J60" s="188"/>
      <c r="K60" s="188"/>
    </row>
    <row r="61" spans="1:11" ht="15.75" customHeight="1" x14ac:dyDescent="0.2">
      <c r="A61" s="69" t="s">
        <v>321</v>
      </c>
      <c r="B61" s="70">
        <v>10</v>
      </c>
      <c r="C61" s="69" t="s">
        <v>382</v>
      </c>
      <c r="D61" s="1" t="s">
        <v>384</v>
      </c>
      <c r="E61" s="188"/>
      <c r="F61" s="96"/>
      <c r="G61" s="188"/>
      <c r="H61" s="188"/>
      <c r="I61" s="188"/>
      <c r="J61" s="188"/>
      <c r="K61" s="188"/>
    </row>
    <row r="62" spans="1:11" ht="15.75" customHeight="1" x14ac:dyDescent="0.2">
      <c r="A62" s="69" t="s">
        <v>321</v>
      </c>
      <c r="B62" s="70">
        <v>10</v>
      </c>
      <c r="C62" s="69" t="s">
        <v>382</v>
      </c>
      <c r="D62" s="1" t="s">
        <v>385</v>
      </c>
      <c r="E62" s="188"/>
      <c r="F62" s="96"/>
      <c r="G62" s="188"/>
      <c r="H62" s="188"/>
      <c r="I62" s="188"/>
      <c r="J62" s="188"/>
      <c r="K62" s="188"/>
    </row>
    <row r="63" spans="1:11" ht="15.75" customHeight="1" x14ac:dyDescent="0.2">
      <c r="A63" s="69" t="s">
        <v>321</v>
      </c>
      <c r="B63" s="70">
        <v>10</v>
      </c>
      <c r="C63" s="69" t="s">
        <v>382</v>
      </c>
      <c r="D63" s="1" t="s">
        <v>386</v>
      </c>
      <c r="E63" s="188"/>
      <c r="F63" s="96"/>
      <c r="G63" s="188"/>
      <c r="H63" s="188"/>
      <c r="I63" s="188"/>
      <c r="J63" s="188"/>
      <c r="K63" s="188"/>
    </row>
    <row r="64" spans="1:11" ht="15.75" customHeight="1" x14ac:dyDescent="0.2">
      <c r="A64" s="69" t="s">
        <v>321</v>
      </c>
      <c r="B64" s="70">
        <v>10</v>
      </c>
      <c r="C64" s="69" t="s">
        <v>382</v>
      </c>
      <c r="D64" s="1" t="s">
        <v>387</v>
      </c>
      <c r="E64" s="188"/>
      <c r="F64" s="96"/>
      <c r="G64" s="188"/>
      <c r="H64" s="188"/>
      <c r="I64" s="188"/>
      <c r="J64" s="188"/>
      <c r="K64" s="188"/>
    </row>
    <row r="65" spans="1:11" ht="15.75" customHeight="1" x14ac:dyDescent="0.2">
      <c r="A65" s="69" t="s">
        <v>321</v>
      </c>
      <c r="B65" s="70">
        <v>10</v>
      </c>
      <c r="C65" s="69" t="s">
        <v>382</v>
      </c>
      <c r="D65" s="1" t="s">
        <v>388</v>
      </c>
      <c r="E65" s="188"/>
      <c r="F65" s="96"/>
      <c r="G65" s="188"/>
      <c r="H65" s="188"/>
      <c r="I65" s="188"/>
      <c r="J65" s="188"/>
      <c r="K65" s="188"/>
    </row>
    <row r="66" spans="1:11" ht="15.75" customHeight="1" x14ac:dyDescent="0.2">
      <c r="A66" s="69" t="s">
        <v>321</v>
      </c>
      <c r="B66" s="70">
        <v>10</v>
      </c>
      <c r="C66" s="69" t="s">
        <v>382</v>
      </c>
      <c r="D66" s="1" t="s">
        <v>389</v>
      </c>
      <c r="E66" s="188"/>
      <c r="F66" s="96"/>
      <c r="G66" s="188"/>
      <c r="H66" s="188"/>
      <c r="I66" s="188"/>
      <c r="J66" s="188"/>
      <c r="K66" s="188"/>
    </row>
    <row r="67" spans="1:11" ht="15.75" customHeight="1" x14ac:dyDescent="0.2">
      <c r="A67" s="69" t="s">
        <v>321</v>
      </c>
      <c r="B67" s="70">
        <v>10</v>
      </c>
      <c r="C67" s="69" t="s">
        <v>382</v>
      </c>
      <c r="D67" s="1" t="s">
        <v>390</v>
      </c>
      <c r="E67" s="188"/>
      <c r="F67" s="96"/>
      <c r="G67" s="188"/>
      <c r="H67" s="188"/>
      <c r="I67" s="188"/>
      <c r="J67" s="188"/>
      <c r="K67" s="188"/>
    </row>
    <row r="68" spans="1:11" ht="15.75" customHeight="1" x14ac:dyDescent="0.2">
      <c r="A68" s="69" t="s">
        <v>321</v>
      </c>
      <c r="B68" s="70">
        <v>10</v>
      </c>
      <c r="C68" s="69" t="s">
        <v>382</v>
      </c>
      <c r="D68" s="1" t="s">
        <v>391</v>
      </c>
      <c r="E68" s="188"/>
      <c r="F68" s="96"/>
      <c r="G68" s="188"/>
      <c r="H68" s="188"/>
      <c r="I68" s="188"/>
      <c r="J68" s="188"/>
      <c r="K68" s="188"/>
    </row>
    <row r="69" spans="1:11" ht="15.75" customHeight="1" x14ac:dyDescent="0.2">
      <c r="A69" s="69" t="s">
        <v>321</v>
      </c>
      <c r="B69" s="70">
        <v>10</v>
      </c>
      <c r="C69" s="69" t="s">
        <v>382</v>
      </c>
      <c r="D69" s="1" t="s">
        <v>392</v>
      </c>
      <c r="E69" s="188"/>
      <c r="F69" s="96"/>
      <c r="G69" s="188"/>
      <c r="H69" s="188"/>
      <c r="I69" s="188"/>
      <c r="J69" s="188"/>
      <c r="K69" s="188"/>
    </row>
    <row r="70" spans="1:11" ht="15.75" customHeight="1" x14ac:dyDescent="0.2">
      <c r="A70" s="69" t="s">
        <v>321</v>
      </c>
      <c r="B70" s="70">
        <v>10</v>
      </c>
      <c r="C70" s="69" t="s">
        <v>382</v>
      </c>
      <c r="D70" s="1" t="s">
        <v>393</v>
      </c>
      <c r="E70" s="188"/>
      <c r="F70" s="96"/>
      <c r="G70" s="188"/>
      <c r="H70" s="188"/>
      <c r="I70" s="188"/>
      <c r="J70" s="188"/>
      <c r="K70" s="188"/>
    </row>
    <row r="71" spans="1:11" ht="15.75" customHeight="1" x14ac:dyDescent="0.2">
      <c r="A71" s="69" t="s">
        <v>321</v>
      </c>
      <c r="B71" s="70">
        <v>10</v>
      </c>
      <c r="C71" s="69" t="s">
        <v>382</v>
      </c>
      <c r="D71" s="1" t="s">
        <v>394</v>
      </c>
      <c r="E71" s="188"/>
      <c r="F71" s="96"/>
      <c r="G71" s="188"/>
      <c r="H71" s="188"/>
      <c r="I71" s="188"/>
      <c r="J71" s="188"/>
      <c r="K71" s="188"/>
    </row>
    <row r="72" spans="1:11" ht="15.75" customHeight="1" x14ac:dyDescent="0.2">
      <c r="A72" s="69" t="s">
        <v>321</v>
      </c>
      <c r="B72" s="70">
        <v>10</v>
      </c>
      <c r="C72" s="69" t="s">
        <v>382</v>
      </c>
      <c r="D72" s="1" t="s">
        <v>395</v>
      </c>
      <c r="E72" s="188"/>
      <c r="F72" s="96"/>
      <c r="G72" s="188"/>
      <c r="H72" s="188"/>
      <c r="I72" s="188"/>
      <c r="J72" s="188"/>
      <c r="K72" s="188"/>
    </row>
    <row r="73" spans="1:11" ht="15.75" customHeight="1" x14ac:dyDescent="0.2">
      <c r="A73" s="69" t="s">
        <v>321</v>
      </c>
      <c r="B73" s="70">
        <v>10</v>
      </c>
      <c r="C73" s="69" t="s">
        <v>382</v>
      </c>
      <c r="D73" s="1" t="s">
        <v>396</v>
      </c>
      <c r="E73" s="188"/>
      <c r="F73" s="96"/>
      <c r="G73" s="188"/>
      <c r="H73" s="188"/>
      <c r="I73" s="188"/>
      <c r="J73" s="188"/>
      <c r="K73" s="188"/>
    </row>
    <row r="74" spans="1:11" ht="15.75" customHeight="1" x14ac:dyDescent="0.2">
      <c r="A74" s="69" t="s">
        <v>321</v>
      </c>
      <c r="B74" s="70">
        <v>10</v>
      </c>
      <c r="C74" s="69" t="s">
        <v>382</v>
      </c>
      <c r="D74" s="1" t="s">
        <v>397</v>
      </c>
      <c r="E74" s="188"/>
      <c r="F74" s="96"/>
      <c r="G74" s="188"/>
      <c r="H74" s="188"/>
      <c r="I74" s="188"/>
      <c r="J74" s="188"/>
      <c r="K74" s="188"/>
    </row>
    <row r="75" spans="1:11" ht="15.75" customHeight="1" x14ac:dyDescent="0.2">
      <c r="A75" s="69" t="s">
        <v>321</v>
      </c>
      <c r="B75" s="70">
        <v>10</v>
      </c>
      <c r="C75" s="69" t="s">
        <v>382</v>
      </c>
      <c r="D75" s="1" t="s">
        <v>398</v>
      </c>
      <c r="E75" s="188"/>
      <c r="F75" s="96"/>
      <c r="G75" s="188"/>
      <c r="H75" s="188"/>
      <c r="I75" s="188"/>
      <c r="J75" s="188"/>
      <c r="K75" s="188"/>
    </row>
    <row r="76" spans="1:11" ht="15.75" customHeight="1" x14ac:dyDescent="0.2">
      <c r="A76" s="69" t="s">
        <v>321</v>
      </c>
      <c r="B76" s="70">
        <v>10</v>
      </c>
      <c r="C76" s="69" t="s">
        <v>382</v>
      </c>
      <c r="D76" s="1" t="s">
        <v>399</v>
      </c>
      <c r="E76" s="188"/>
      <c r="F76" s="96"/>
      <c r="G76" s="188"/>
      <c r="H76" s="188"/>
      <c r="I76" s="188"/>
      <c r="J76" s="188"/>
      <c r="K76" s="188"/>
    </row>
    <row r="77" spans="1:11" ht="15.75" customHeight="1" x14ac:dyDescent="0.2">
      <c r="A77" s="69" t="s">
        <v>321</v>
      </c>
      <c r="B77" s="70">
        <v>10</v>
      </c>
      <c r="C77" s="69" t="s">
        <v>382</v>
      </c>
      <c r="D77" s="1" t="s">
        <v>400</v>
      </c>
      <c r="E77" s="188"/>
      <c r="F77" s="96"/>
      <c r="G77" s="188"/>
      <c r="H77" s="188"/>
      <c r="I77" s="188"/>
      <c r="J77" s="188"/>
      <c r="K77" s="188"/>
    </row>
    <row r="78" spans="1:11" ht="15.75" customHeight="1" x14ac:dyDescent="0.2">
      <c r="A78" s="69" t="s">
        <v>321</v>
      </c>
      <c r="B78" s="70">
        <v>10</v>
      </c>
      <c r="C78" s="69" t="s">
        <v>382</v>
      </c>
      <c r="D78" s="1" t="s">
        <v>401</v>
      </c>
      <c r="E78" s="188"/>
      <c r="F78" s="96"/>
      <c r="G78" s="188"/>
      <c r="H78" s="188"/>
      <c r="I78" s="188"/>
      <c r="J78" s="188"/>
      <c r="K78" s="188"/>
    </row>
    <row r="79" spans="1:11" ht="15.75" customHeight="1" x14ac:dyDescent="0.2">
      <c r="A79" s="69" t="s">
        <v>321</v>
      </c>
      <c r="B79" s="70">
        <v>10</v>
      </c>
      <c r="C79" s="69" t="s">
        <v>382</v>
      </c>
      <c r="D79" s="1" t="s">
        <v>402</v>
      </c>
      <c r="E79" s="188"/>
      <c r="F79" s="96"/>
      <c r="G79" s="188"/>
      <c r="H79" s="188"/>
      <c r="I79" s="188"/>
      <c r="J79" s="188"/>
      <c r="K79" s="188"/>
    </row>
    <row r="80" spans="1:11" ht="15.75" customHeight="1" x14ac:dyDescent="0.2">
      <c r="A80" s="69" t="s">
        <v>321</v>
      </c>
      <c r="B80" s="70">
        <v>10</v>
      </c>
      <c r="C80" s="69" t="s">
        <v>382</v>
      </c>
      <c r="D80" s="1" t="s">
        <v>403</v>
      </c>
      <c r="E80" s="188"/>
      <c r="F80" s="96"/>
      <c r="G80" s="188"/>
      <c r="H80" s="188"/>
      <c r="I80" s="188"/>
      <c r="J80" s="188"/>
      <c r="K80" s="188"/>
    </row>
    <row r="81" spans="1:11" ht="15.75" customHeight="1" x14ac:dyDescent="0.2">
      <c r="A81" s="69" t="s">
        <v>321</v>
      </c>
      <c r="B81" s="70">
        <v>10</v>
      </c>
      <c r="C81" s="69" t="s">
        <v>382</v>
      </c>
      <c r="D81" s="1" t="s">
        <v>404</v>
      </c>
      <c r="E81" s="188"/>
      <c r="F81" s="96"/>
      <c r="G81" s="188"/>
      <c r="H81" s="188"/>
      <c r="I81" s="188"/>
      <c r="J81" s="188"/>
      <c r="K81" s="188"/>
    </row>
    <row r="82" spans="1:11" ht="15.75" customHeight="1" x14ac:dyDescent="0.2">
      <c r="A82" s="69" t="s">
        <v>321</v>
      </c>
      <c r="B82" s="70">
        <v>10</v>
      </c>
      <c r="C82" s="69" t="s">
        <v>382</v>
      </c>
      <c r="D82" s="1" t="s">
        <v>405</v>
      </c>
      <c r="E82" s="188"/>
      <c r="F82" s="96"/>
      <c r="G82" s="188"/>
      <c r="H82" s="188"/>
      <c r="I82" s="188"/>
      <c r="J82" s="188"/>
      <c r="K82" s="188"/>
    </row>
    <row r="83" spans="1:11" ht="15.75" customHeight="1" x14ac:dyDescent="0.2">
      <c r="A83" s="69" t="s">
        <v>321</v>
      </c>
      <c r="B83" s="70">
        <v>10</v>
      </c>
      <c r="C83" s="69" t="s">
        <v>382</v>
      </c>
      <c r="D83" s="1" t="s">
        <v>406</v>
      </c>
      <c r="E83" s="188"/>
      <c r="F83" s="96"/>
      <c r="G83" s="188"/>
      <c r="H83" s="188"/>
      <c r="I83" s="188"/>
      <c r="J83" s="188"/>
      <c r="K83" s="188"/>
    </row>
    <row r="84" spans="1:11" ht="15.75" customHeight="1" x14ac:dyDescent="0.2">
      <c r="A84" s="69" t="s">
        <v>407</v>
      </c>
      <c r="B84" s="70">
        <v>11</v>
      </c>
      <c r="C84" s="78" t="s">
        <v>408</v>
      </c>
      <c r="D84" s="1" t="s">
        <v>409</v>
      </c>
      <c r="E84" s="188"/>
      <c r="F84" s="96"/>
      <c r="G84" s="188"/>
      <c r="H84" s="188"/>
      <c r="I84" s="188"/>
      <c r="J84" s="188"/>
      <c r="K84" s="188"/>
    </row>
    <row r="85" spans="1:11" ht="15.75" customHeight="1" x14ac:dyDescent="0.2">
      <c r="A85" s="69" t="s">
        <v>407</v>
      </c>
      <c r="B85" s="70">
        <v>11</v>
      </c>
      <c r="C85" s="78" t="s">
        <v>408</v>
      </c>
      <c r="D85" s="1" t="s">
        <v>410</v>
      </c>
      <c r="E85" s="188"/>
      <c r="F85" s="96"/>
      <c r="G85" s="188"/>
      <c r="H85" s="188"/>
      <c r="I85" s="188"/>
      <c r="J85" s="188"/>
      <c r="K85" s="188"/>
    </row>
    <row r="86" spans="1:11" ht="15.75" customHeight="1" x14ac:dyDescent="0.2">
      <c r="A86" s="69" t="s">
        <v>407</v>
      </c>
      <c r="B86" s="70">
        <v>11</v>
      </c>
      <c r="C86" s="78" t="s">
        <v>408</v>
      </c>
      <c r="D86" s="1" t="s">
        <v>411</v>
      </c>
      <c r="E86" s="188"/>
      <c r="F86" s="96"/>
      <c r="G86" s="188"/>
      <c r="H86" s="188"/>
      <c r="I86" s="188"/>
      <c r="J86" s="188"/>
      <c r="K86" s="188"/>
    </row>
    <row r="87" spans="1:11" ht="15.75" customHeight="1" x14ac:dyDescent="0.2">
      <c r="A87" s="69" t="s">
        <v>407</v>
      </c>
      <c r="B87" s="70">
        <v>11</v>
      </c>
      <c r="C87" s="78" t="s">
        <v>408</v>
      </c>
      <c r="D87" s="1" t="s">
        <v>412</v>
      </c>
      <c r="E87" s="188"/>
      <c r="F87" s="96"/>
      <c r="G87" s="188"/>
      <c r="H87" s="188"/>
      <c r="I87" s="188"/>
      <c r="J87" s="188"/>
      <c r="K87" s="188"/>
    </row>
    <row r="88" spans="1:11" ht="15.75" customHeight="1" x14ac:dyDescent="0.2">
      <c r="A88" s="69" t="s">
        <v>407</v>
      </c>
      <c r="B88" s="70">
        <v>11</v>
      </c>
      <c r="C88" s="78" t="s">
        <v>408</v>
      </c>
      <c r="D88" s="1" t="s">
        <v>413</v>
      </c>
      <c r="E88" s="188"/>
      <c r="F88" s="96"/>
      <c r="G88" s="188"/>
      <c r="H88" s="188"/>
      <c r="I88" s="188"/>
      <c r="J88" s="188"/>
      <c r="K88" s="188"/>
    </row>
    <row r="89" spans="1:11" ht="15.75" customHeight="1" x14ac:dyDescent="0.2">
      <c r="A89" s="69" t="s">
        <v>407</v>
      </c>
      <c r="B89" s="70">
        <v>11</v>
      </c>
      <c r="C89" s="78" t="s">
        <v>408</v>
      </c>
      <c r="D89" s="1" t="s">
        <v>414</v>
      </c>
      <c r="E89" s="188"/>
      <c r="F89" s="96"/>
      <c r="G89" s="188"/>
      <c r="H89" s="188"/>
      <c r="I89" s="188"/>
      <c r="J89" s="188"/>
      <c r="K89" s="188"/>
    </row>
    <row r="90" spans="1:11" ht="15.75" customHeight="1" x14ac:dyDescent="0.2">
      <c r="A90" s="69" t="s">
        <v>407</v>
      </c>
      <c r="B90" s="70">
        <v>12</v>
      </c>
      <c r="C90" s="78" t="s">
        <v>415</v>
      </c>
      <c r="D90" s="1" t="s">
        <v>416</v>
      </c>
      <c r="E90" s="188"/>
      <c r="F90" s="96"/>
      <c r="G90" s="188"/>
      <c r="H90" s="188"/>
      <c r="I90" s="188"/>
      <c r="J90" s="188"/>
      <c r="K90" s="188"/>
    </row>
    <row r="91" spans="1:11" ht="15.75" customHeight="1" x14ac:dyDescent="0.2">
      <c r="A91" s="69" t="s">
        <v>407</v>
      </c>
      <c r="B91" s="70">
        <v>12</v>
      </c>
      <c r="C91" s="78" t="s">
        <v>415</v>
      </c>
      <c r="D91" s="1" t="s">
        <v>417</v>
      </c>
      <c r="E91" s="188"/>
      <c r="F91" s="96"/>
      <c r="G91" s="188"/>
      <c r="H91" s="188"/>
      <c r="I91" s="188"/>
      <c r="J91" s="188"/>
      <c r="K91" s="188"/>
    </row>
    <row r="92" spans="1:11" ht="15.75" customHeight="1" x14ac:dyDescent="0.2">
      <c r="A92" s="69" t="s">
        <v>407</v>
      </c>
      <c r="B92" s="70">
        <v>12</v>
      </c>
      <c r="C92" s="78" t="s">
        <v>415</v>
      </c>
      <c r="D92" s="1" t="s">
        <v>418</v>
      </c>
      <c r="E92" s="188"/>
      <c r="F92" s="96"/>
      <c r="G92" s="188"/>
      <c r="H92" s="188"/>
      <c r="I92" s="188"/>
      <c r="J92" s="188"/>
      <c r="K92" s="188"/>
    </row>
    <row r="93" spans="1:11" ht="15.75" customHeight="1" x14ac:dyDescent="0.2">
      <c r="A93" s="69" t="s">
        <v>407</v>
      </c>
      <c r="B93" s="70">
        <v>12</v>
      </c>
      <c r="C93" s="78" t="s">
        <v>415</v>
      </c>
      <c r="D93" s="1" t="s">
        <v>419</v>
      </c>
      <c r="E93" s="188"/>
      <c r="F93" s="96"/>
      <c r="G93" s="188"/>
      <c r="H93" s="188"/>
      <c r="I93" s="188"/>
      <c r="J93" s="188"/>
      <c r="K93" s="188"/>
    </row>
    <row r="94" spans="1:11" ht="15.75" customHeight="1" x14ac:dyDescent="0.2">
      <c r="A94" s="69" t="s">
        <v>407</v>
      </c>
      <c r="B94" s="70">
        <v>12</v>
      </c>
      <c r="C94" s="78" t="s">
        <v>415</v>
      </c>
      <c r="D94" s="1" t="s">
        <v>420</v>
      </c>
      <c r="E94" s="188"/>
      <c r="F94" s="96"/>
      <c r="G94" s="188"/>
      <c r="H94" s="188"/>
      <c r="I94" s="188"/>
      <c r="J94" s="188"/>
      <c r="K94" s="188"/>
    </row>
    <row r="95" spans="1:11" ht="15.75" customHeight="1" x14ac:dyDescent="0.2">
      <c r="A95" s="69" t="s">
        <v>407</v>
      </c>
      <c r="B95" s="70">
        <v>12</v>
      </c>
      <c r="C95" s="78" t="s">
        <v>415</v>
      </c>
      <c r="D95" s="1" t="s">
        <v>421</v>
      </c>
      <c r="E95" s="188"/>
      <c r="F95" s="96"/>
      <c r="G95" s="188"/>
      <c r="H95" s="188"/>
      <c r="I95" s="188"/>
      <c r="J95" s="188"/>
      <c r="K95" s="188"/>
    </row>
    <row r="96" spans="1:11" ht="15.75" customHeight="1" x14ac:dyDescent="0.2">
      <c r="A96" s="69" t="s">
        <v>407</v>
      </c>
      <c r="B96" s="70">
        <v>12</v>
      </c>
      <c r="C96" s="78" t="s">
        <v>415</v>
      </c>
      <c r="D96" s="1" t="s">
        <v>422</v>
      </c>
      <c r="E96" s="188"/>
      <c r="F96" s="96"/>
      <c r="G96" s="188"/>
      <c r="H96" s="188"/>
      <c r="I96" s="188"/>
      <c r="J96" s="188"/>
      <c r="K96" s="188"/>
    </row>
    <row r="97" spans="1:11" ht="15.75" customHeight="1" x14ac:dyDescent="0.2">
      <c r="A97" s="69" t="s">
        <v>407</v>
      </c>
      <c r="B97" s="70">
        <v>12</v>
      </c>
      <c r="C97" s="78" t="s">
        <v>415</v>
      </c>
      <c r="D97" s="1" t="s">
        <v>423</v>
      </c>
      <c r="E97" s="188"/>
      <c r="F97" s="96"/>
      <c r="G97" s="188"/>
      <c r="H97" s="188"/>
      <c r="I97" s="188"/>
      <c r="J97" s="188"/>
      <c r="K97" s="188"/>
    </row>
    <row r="98" spans="1:11" ht="15.75" customHeight="1" x14ac:dyDescent="0.2">
      <c r="A98" s="69" t="s">
        <v>407</v>
      </c>
      <c r="B98" s="70">
        <v>12</v>
      </c>
      <c r="C98" s="78" t="s">
        <v>415</v>
      </c>
      <c r="D98" s="1" t="s">
        <v>424</v>
      </c>
      <c r="E98" s="188"/>
      <c r="F98" s="96"/>
      <c r="G98" s="188"/>
      <c r="H98" s="188"/>
      <c r="I98" s="188"/>
      <c r="J98" s="188"/>
      <c r="K98" s="188"/>
    </row>
    <row r="99" spans="1:11" ht="15.75" customHeight="1" x14ac:dyDescent="0.2">
      <c r="A99" s="69" t="s">
        <v>407</v>
      </c>
      <c r="B99" s="70">
        <v>13</v>
      </c>
      <c r="C99" s="78" t="s">
        <v>425</v>
      </c>
      <c r="D99" s="1" t="s">
        <v>426</v>
      </c>
      <c r="E99" s="188"/>
      <c r="F99" s="96"/>
      <c r="G99" s="188"/>
      <c r="H99" s="188"/>
      <c r="I99" s="188"/>
      <c r="J99" s="188"/>
      <c r="K99" s="188"/>
    </row>
    <row r="100" spans="1:11" ht="15.75" customHeight="1" x14ac:dyDescent="0.2">
      <c r="A100" s="69" t="s">
        <v>407</v>
      </c>
      <c r="B100" s="70">
        <v>13</v>
      </c>
      <c r="C100" s="78" t="s">
        <v>425</v>
      </c>
      <c r="D100" s="1" t="s">
        <v>427</v>
      </c>
      <c r="E100" s="188"/>
      <c r="F100" s="96"/>
      <c r="G100" s="188"/>
      <c r="H100" s="188"/>
      <c r="I100" s="188"/>
      <c r="J100" s="188"/>
      <c r="K100" s="188"/>
    </row>
    <row r="101" spans="1:11" ht="15.75" customHeight="1" x14ac:dyDescent="0.2">
      <c r="A101" s="69" t="s">
        <v>407</v>
      </c>
      <c r="B101" s="70">
        <v>13</v>
      </c>
      <c r="C101" s="78" t="s">
        <v>425</v>
      </c>
      <c r="D101" s="1" t="s">
        <v>428</v>
      </c>
      <c r="E101" s="188"/>
      <c r="F101" s="96"/>
      <c r="G101" s="188"/>
      <c r="H101" s="188"/>
      <c r="I101" s="188"/>
      <c r="J101" s="188"/>
      <c r="K101" s="188"/>
    </row>
    <row r="102" spans="1:11" ht="15.75" customHeight="1" x14ac:dyDescent="0.2">
      <c r="A102" s="69" t="s">
        <v>407</v>
      </c>
      <c r="B102" s="70">
        <v>13</v>
      </c>
      <c r="C102" s="78" t="s">
        <v>425</v>
      </c>
      <c r="D102" s="1" t="s">
        <v>429</v>
      </c>
      <c r="E102" s="188"/>
      <c r="F102" s="96"/>
      <c r="G102" s="188"/>
      <c r="H102" s="188"/>
      <c r="I102" s="188"/>
      <c r="J102" s="188"/>
      <c r="K102" s="188"/>
    </row>
    <row r="103" spans="1:11" ht="15.75" customHeight="1" x14ac:dyDescent="0.2">
      <c r="A103" s="69" t="s">
        <v>407</v>
      </c>
      <c r="B103" s="70">
        <v>14</v>
      </c>
      <c r="C103" s="78" t="s">
        <v>430</v>
      </c>
      <c r="D103" s="1" t="s">
        <v>431</v>
      </c>
      <c r="E103" s="188"/>
      <c r="F103" s="96"/>
      <c r="G103" s="188"/>
      <c r="H103" s="188"/>
      <c r="I103" s="188"/>
      <c r="J103" s="188"/>
      <c r="K103" s="188"/>
    </row>
    <row r="104" spans="1:11" ht="15.75" customHeight="1" x14ac:dyDescent="0.2">
      <c r="A104" s="69" t="s">
        <v>407</v>
      </c>
      <c r="B104" s="70">
        <v>14</v>
      </c>
      <c r="C104" s="78" t="s">
        <v>430</v>
      </c>
      <c r="D104" s="1" t="s">
        <v>432</v>
      </c>
      <c r="E104" s="188"/>
      <c r="F104" s="96"/>
      <c r="G104" s="188"/>
      <c r="H104" s="188"/>
      <c r="I104" s="188"/>
      <c r="J104" s="188"/>
      <c r="K104" s="188"/>
    </row>
    <row r="105" spans="1:11" ht="15.75" customHeight="1" x14ac:dyDescent="0.2">
      <c r="A105" s="69" t="s">
        <v>407</v>
      </c>
      <c r="B105" s="70">
        <v>14</v>
      </c>
      <c r="C105" s="78" t="s">
        <v>430</v>
      </c>
      <c r="D105" s="1" t="s">
        <v>433</v>
      </c>
      <c r="E105" s="188"/>
      <c r="F105" s="96"/>
      <c r="G105" s="188"/>
      <c r="H105" s="188"/>
      <c r="I105" s="188"/>
      <c r="J105" s="188"/>
      <c r="K105" s="188"/>
    </row>
    <row r="106" spans="1:11" ht="15.75" customHeight="1" x14ac:dyDescent="0.2">
      <c r="A106" s="69" t="s">
        <v>407</v>
      </c>
      <c r="B106" s="70">
        <v>14</v>
      </c>
      <c r="C106" s="78" t="s">
        <v>430</v>
      </c>
      <c r="D106" s="1" t="s">
        <v>434</v>
      </c>
      <c r="E106" s="188"/>
      <c r="F106" s="96"/>
      <c r="G106" s="188"/>
      <c r="H106" s="188"/>
      <c r="I106" s="188"/>
      <c r="J106" s="188"/>
      <c r="K106" s="188"/>
    </row>
    <row r="107" spans="1:11" ht="15.75" customHeight="1" x14ac:dyDescent="0.2">
      <c r="A107" s="69" t="s">
        <v>407</v>
      </c>
      <c r="B107" s="70">
        <v>14</v>
      </c>
      <c r="C107" s="78" t="s">
        <v>430</v>
      </c>
      <c r="D107" s="1" t="s">
        <v>435</v>
      </c>
      <c r="E107" s="188"/>
      <c r="F107" s="96"/>
      <c r="G107" s="188"/>
      <c r="H107" s="188"/>
      <c r="I107" s="188"/>
      <c r="J107" s="188"/>
      <c r="K107" s="188"/>
    </row>
    <row r="108" spans="1:11" ht="15.75" customHeight="1" x14ac:dyDescent="0.2">
      <c r="A108" s="69" t="s">
        <v>407</v>
      </c>
      <c r="B108" s="70">
        <v>14</v>
      </c>
      <c r="C108" s="78" t="s">
        <v>430</v>
      </c>
      <c r="D108" s="1" t="s">
        <v>436</v>
      </c>
      <c r="E108" s="188"/>
      <c r="F108" s="96"/>
      <c r="G108" s="188"/>
      <c r="H108" s="188"/>
      <c r="I108" s="188"/>
      <c r="J108" s="188"/>
      <c r="K108" s="188"/>
    </row>
    <row r="109" spans="1:11" ht="15.75" customHeight="1" x14ac:dyDescent="0.2">
      <c r="A109" s="69" t="s">
        <v>407</v>
      </c>
      <c r="B109" s="70">
        <v>14</v>
      </c>
      <c r="C109" s="78" t="s">
        <v>430</v>
      </c>
      <c r="D109" s="1" t="s">
        <v>437</v>
      </c>
      <c r="E109" s="188"/>
      <c r="F109" s="96"/>
      <c r="G109" s="188"/>
      <c r="H109" s="188"/>
      <c r="I109" s="188"/>
      <c r="J109" s="188"/>
      <c r="K109" s="188"/>
    </row>
    <row r="110" spans="1:11" ht="15.75" customHeight="1" x14ac:dyDescent="0.2">
      <c r="A110" s="69" t="s">
        <v>407</v>
      </c>
      <c r="B110" s="70">
        <v>15</v>
      </c>
      <c r="C110" s="78" t="s">
        <v>438</v>
      </c>
      <c r="D110" s="1" t="s">
        <v>439</v>
      </c>
      <c r="E110" s="188"/>
      <c r="F110" s="96"/>
      <c r="G110" s="188"/>
      <c r="H110" s="188"/>
      <c r="I110" s="188"/>
      <c r="J110" s="188"/>
      <c r="K110" s="188"/>
    </row>
    <row r="111" spans="1:11" ht="15.75" customHeight="1" x14ac:dyDescent="0.2">
      <c r="A111" s="69" t="s">
        <v>407</v>
      </c>
      <c r="B111" s="70">
        <v>15</v>
      </c>
      <c r="C111" s="78" t="s">
        <v>438</v>
      </c>
      <c r="D111" s="1" t="s">
        <v>440</v>
      </c>
      <c r="E111" s="188"/>
      <c r="F111" s="96"/>
      <c r="G111" s="188"/>
      <c r="H111" s="188"/>
      <c r="I111" s="188"/>
      <c r="J111" s="188"/>
      <c r="K111" s="188"/>
    </row>
    <row r="112" spans="1:11" ht="15.75" customHeight="1" x14ac:dyDescent="0.2">
      <c r="A112" s="69" t="s">
        <v>407</v>
      </c>
      <c r="B112" s="70">
        <v>15</v>
      </c>
      <c r="C112" s="78" t="s">
        <v>438</v>
      </c>
      <c r="D112" s="1" t="s">
        <v>441</v>
      </c>
      <c r="E112" s="188"/>
      <c r="F112" s="96"/>
      <c r="G112" s="188"/>
      <c r="H112" s="188"/>
      <c r="I112" s="188"/>
      <c r="J112" s="188"/>
      <c r="K112" s="188"/>
    </row>
    <row r="113" spans="1:11" ht="15.75" customHeight="1" x14ac:dyDescent="0.2">
      <c r="A113" s="69" t="s">
        <v>407</v>
      </c>
      <c r="B113" s="70">
        <v>16</v>
      </c>
      <c r="C113" s="78" t="s">
        <v>442</v>
      </c>
      <c r="D113" s="1" t="s">
        <v>443</v>
      </c>
      <c r="E113" s="188"/>
      <c r="F113" s="96"/>
      <c r="G113" s="188"/>
      <c r="H113" s="188"/>
      <c r="I113" s="188"/>
      <c r="J113" s="188"/>
      <c r="K113" s="188"/>
    </row>
    <row r="114" spans="1:11" ht="15.75" customHeight="1" x14ac:dyDescent="0.2">
      <c r="A114" s="69" t="s">
        <v>407</v>
      </c>
      <c r="B114" s="70">
        <v>16</v>
      </c>
      <c r="C114" s="78" t="s">
        <v>442</v>
      </c>
      <c r="D114" s="1" t="s">
        <v>444</v>
      </c>
      <c r="E114" s="188"/>
      <c r="F114" s="96"/>
      <c r="G114" s="188"/>
      <c r="H114" s="188"/>
      <c r="I114" s="188"/>
      <c r="J114" s="188"/>
      <c r="K114" s="188"/>
    </row>
    <row r="115" spans="1:11" ht="15.75" customHeight="1" x14ac:dyDescent="0.2">
      <c r="A115" s="69" t="s">
        <v>407</v>
      </c>
      <c r="B115" s="70">
        <v>16</v>
      </c>
      <c r="C115" s="78" t="s">
        <v>442</v>
      </c>
      <c r="D115" s="1" t="s">
        <v>445</v>
      </c>
      <c r="E115" s="188"/>
      <c r="F115" s="96"/>
      <c r="G115" s="188"/>
      <c r="H115" s="188"/>
      <c r="I115" s="188"/>
      <c r="J115" s="188"/>
      <c r="K115" s="188"/>
    </row>
    <row r="116" spans="1:11" ht="15.75" customHeight="1" x14ac:dyDescent="0.2">
      <c r="A116" s="69" t="s">
        <v>407</v>
      </c>
      <c r="B116" s="70">
        <v>16</v>
      </c>
      <c r="C116" s="78" t="s">
        <v>442</v>
      </c>
      <c r="D116" s="1" t="s">
        <v>446</v>
      </c>
      <c r="E116" s="188"/>
      <c r="F116" s="96"/>
      <c r="G116" s="188"/>
      <c r="H116" s="188"/>
      <c r="I116" s="188"/>
      <c r="J116" s="188"/>
      <c r="K116" s="188"/>
    </row>
    <row r="117" spans="1:11" ht="15.75" customHeight="1" x14ac:dyDescent="0.2">
      <c r="A117" s="69" t="s">
        <v>407</v>
      </c>
      <c r="B117" s="70">
        <v>16</v>
      </c>
      <c r="C117" s="78" t="s">
        <v>442</v>
      </c>
      <c r="D117" s="1" t="s">
        <v>447</v>
      </c>
      <c r="E117" s="188"/>
      <c r="F117" s="96"/>
      <c r="G117" s="188"/>
      <c r="H117" s="188"/>
      <c r="I117" s="188"/>
      <c r="J117" s="188"/>
      <c r="K117" s="188"/>
    </row>
    <row r="118" spans="1:11" ht="15.75" customHeight="1" x14ac:dyDescent="0.2">
      <c r="A118" s="69" t="s">
        <v>407</v>
      </c>
      <c r="B118" s="70">
        <v>16</v>
      </c>
      <c r="C118" s="78" t="s">
        <v>442</v>
      </c>
      <c r="D118" s="1" t="s">
        <v>854</v>
      </c>
      <c r="E118" s="188"/>
      <c r="F118" s="96"/>
      <c r="G118" s="188"/>
      <c r="H118" s="188"/>
      <c r="I118" s="188"/>
      <c r="J118" s="188"/>
      <c r="K118" s="188"/>
    </row>
    <row r="119" spans="1:11" ht="15.75" customHeight="1" x14ac:dyDescent="0.2">
      <c r="A119" s="69" t="s">
        <v>407</v>
      </c>
      <c r="B119" s="70">
        <v>16</v>
      </c>
      <c r="C119" s="78" t="s">
        <v>442</v>
      </c>
      <c r="D119" s="1" t="s">
        <v>449</v>
      </c>
      <c r="E119" s="188"/>
      <c r="F119" s="96"/>
      <c r="G119" s="188"/>
      <c r="H119" s="188"/>
      <c r="I119" s="188"/>
      <c r="J119" s="188"/>
      <c r="K119" s="188"/>
    </row>
    <row r="120" spans="1:11" ht="15.75" customHeight="1" x14ac:dyDescent="0.2">
      <c r="A120" s="69" t="s">
        <v>407</v>
      </c>
      <c r="B120" s="70">
        <v>16</v>
      </c>
      <c r="C120" s="78" t="s">
        <v>442</v>
      </c>
      <c r="D120" s="1" t="s">
        <v>450</v>
      </c>
      <c r="E120" s="188"/>
      <c r="F120" s="96"/>
      <c r="G120" s="188"/>
      <c r="H120" s="188"/>
      <c r="I120" s="188"/>
      <c r="J120" s="188"/>
      <c r="K120" s="188"/>
    </row>
    <row r="121" spans="1:11" ht="15.75" customHeight="1" x14ac:dyDescent="0.2">
      <c r="A121" s="69" t="s">
        <v>407</v>
      </c>
      <c r="B121" s="70">
        <v>16</v>
      </c>
      <c r="C121" s="78" t="s">
        <v>442</v>
      </c>
      <c r="D121" s="1" t="s">
        <v>451</v>
      </c>
      <c r="E121" s="188"/>
      <c r="F121" s="96"/>
      <c r="G121" s="188"/>
      <c r="H121" s="188"/>
      <c r="I121" s="188"/>
      <c r="J121" s="188"/>
      <c r="K121" s="188"/>
    </row>
    <row r="122" spans="1:11" ht="15.75" customHeight="1" x14ac:dyDescent="0.2">
      <c r="A122" s="69" t="s">
        <v>407</v>
      </c>
      <c r="B122" s="70">
        <v>16</v>
      </c>
      <c r="C122" s="78" t="s">
        <v>442</v>
      </c>
      <c r="D122" s="1" t="s">
        <v>452</v>
      </c>
      <c r="E122" s="188"/>
      <c r="F122" s="96"/>
      <c r="G122" s="188"/>
      <c r="H122" s="188"/>
      <c r="I122" s="188"/>
      <c r="J122" s="188"/>
      <c r="K122" s="188"/>
    </row>
    <row r="123" spans="1:11" ht="15.75" customHeight="1" x14ac:dyDescent="0.2">
      <c r="A123" s="69" t="s">
        <v>407</v>
      </c>
      <c r="B123" s="70">
        <v>16</v>
      </c>
      <c r="C123" s="78" t="s">
        <v>442</v>
      </c>
      <c r="D123" s="1" t="s">
        <v>453</v>
      </c>
      <c r="E123" s="188"/>
      <c r="F123" s="96"/>
      <c r="G123" s="188"/>
      <c r="H123" s="188"/>
      <c r="I123" s="188"/>
      <c r="J123" s="188"/>
      <c r="K123" s="188"/>
    </row>
    <row r="124" spans="1:11" ht="15.75" customHeight="1" x14ac:dyDescent="0.2">
      <c r="A124" s="69" t="s">
        <v>407</v>
      </c>
      <c r="B124" s="70">
        <v>16</v>
      </c>
      <c r="C124" s="78" t="s">
        <v>442</v>
      </c>
      <c r="D124" s="1" t="s">
        <v>454</v>
      </c>
      <c r="E124" s="188"/>
      <c r="F124" s="96"/>
      <c r="G124" s="188"/>
      <c r="H124" s="188"/>
      <c r="I124" s="188"/>
      <c r="J124" s="188"/>
      <c r="K124" s="188"/>
    </row>
    <row r="125" spans="1:11" ht="15.75" customHeight="1" x14ac:dyDescent="0.2">
      <c r="A125" s="69" t="s">
        <v>407</v>
      </c>
      <c r="B125" s="70">
        <v>16</v>
      </c>
      <c r="C125" s="78" t="s">
        <v>442</v>
      </c>
      <c r="D125" s="1" t="s">
        <v>455</v>
      </c>
      <c r="E125" s="188"/>
      <c r="F125" s="96"/>
      <c r="G125" s="188"/>
      <c r="H125" s="188"/>
      <c r="I125" s="188"/>
      <c r="J125" s="188"/>
      <c r="K125" s="188"/>
    </row>
    <row r="126" spans="1:11" ht="15.75" customHeight="1" x14ac:dyDescent="0.2">
      <c r="A126" s="69" t="s">
        <v>407</v>
      </c>
      <c r="B126" s="70">
        <v>16</v>
      </c>
      <c r="C126" s="78" t="s">
        <v>442</v>
      </c>
      <c r="D126" s="1" t="s">
        <v>456</v>
      </c>
      <c r="E126" s="188"/>
      <c r="F126" s="96"/>
      <c r="G126" s="188"/>
      <c r="H126" s="188"/>
      <c r="I126" s="188"/>
      <c r="J126" s="188"/>
      <c r="K126" s="188"/>
    </row>
    <row r="127" spans="1:11" ht="15.75" customHeight="1" x14ac:dyDescent="0.2">
      <c r="A127" s="69" t="s">
        <v>407</v>
      </c>
      <c r="B127" s="70">
        <v>16</v>
      </c>
      <c r="C127" s="78" t="s">
        <v>442</v>
      </c>
      <c r="D127" s="1" t="s">
        <v>457</v>
      </c>
      <c r="E127" s="188"/>
      <c r="F127" s="96"/>
      <c r="G127" s="188"/>
      <c r="H127" s="188"/>
      <c r="I127" s="188"/>
      <c r="J127" s="188"/>
      <c r="K127" s="188"/>
    </row>
    <row r="128" spans="1:11" ht="15.75" customHeight="1" x14ac:dyDescent="0.2">
      <c r="A128" s="69" t="s">
        <v>407</v>
      </c>
      <c r="B128" s="70">
        <v>16</v>
      </c>
      <c r="C128" s="78" t="s">
        <v>442</v>
      </c>
      <c r="D128" s="1" t="s">
        <v>458</v>
      </c>
      <c r="E128" s="188"/>
      <c r="F128" s="96"/>
      <c r="G128" s="188"/>
      <c r="H128" s="188"/>
      <c r="I128" s="188"/>
      <c r="J128" s="188"/>
      <c r="K128" s="188"/>
    </row>
    <row r="129" spans="1:11" ht="15.75" customHeight="1" x14ac:dyDescent="0.2">
      <c r="A129" s="69" t="s">
        <v>407</v>
      </c>
      <c r="B129" s="70">
        <v>17</v>
      </c>
      <c r="C129" s="78" t="s">
        <v>459</v>
      </c>
      <c r="D129" s="1" t="s">
        <v>460</v>
      </c>
      <c r="E129" s="188"/>
      <c r="F129" s="96"/>
      <c r="G129" s="188"/>
      <c r="H129" s="188"/>
      <c r="I129" s="188"/>
      <c r="J129" s="188"/>
      <c r="K129" s="188"/>
    </row>
    <row r="130" spans="1:11" ht="15.75" customHeight="1" x14ac:dyDescent="0.2">
      <c r="A130" s="69" t="s">
        <v>407</v>
      </c>
      <c r="B130" s="70">
        <v>17</v>
      </c>
      <c r="C130" s="78" t="s">
        <v>459</v>
      </c>
      <c r="D130" s="1" t="s">
        <v>461</v>
      </c>
      <c r="E130" s="188"/>
      <c r="F130" s="96"/>
      <c r="G130" s="188"/>
      <c r="H130" s="188"/>
      <c r="I130" s="188"/>
      <c r="J130" s="188"/>
      <c r="K130" s="188"/>
    </row>
    <row r="131" spans="1:11" ht="15.75" customHeight="1" x14ac:dyDescent="0.2">
      <c r="A131" s="69" t="s">
        <v>407</v>
      </c>
      <c r="B131" s="70">
        <v>17</v>
      </c>
      <c r="C131" s="78" t="s">
        <v>459</v>
      </c>
      <c r="D131" s="1" t="s">
        <v>462</v>
      </c>
      <c r="E131" s="188"/>
      <c r="F131" s="96"/>
      <c r="G131" s="188"/>
      <c r="H131" s="188"/>
      <c r="I131" s="188"/>
      <c r="J131" s="188"/>
      <c r="K131" s="188"/>
    </row>
    <row r="132" spans="1:11" ht="15.75" customHeight="1" x14ac:dyDescent="0.2">
      <c r="A132" s="69" t="s">
        <v>407</v>
      </c>
      <c r="B132" s="70">
        <v>17</v>
      </c>
      <c r="C132" s="78" t="s">
        <v>459</v>
      </c>
      <c r="D132" s="1" t="s">
        <v>463</v>
      </c>
      <c r="E132" s="188"/>
      <c r="F132" s="96"/>
      <c r="G132" s="188"/>
      <c r="H132" s="188"/>
      <c r="I132" s="188"/>
      <c r="J132" s="188"/>
      <c r="K132" s="188"/>
    </row>
    <row r="133" spans="1:11" ht="15.75" customHeight="1" x14ac:dyDescent="0.2">
      <c r="A133" s="69" t="s">
        <v>407</v>
      </c>
      <c r="B133" s="70">
        <v>17</v>
      </c>
      <c r="C133" s="78" t="s">
        <v>459</v>
      </c>
      <c r="D133" s="1" t="s">
        <v>464</v>
      </c>
      <c r="E133" s="188"/>
      <c r="F133" s="96"/>
      <c r="G133" s="188"/>
      <c r="H133" s="188"/>
      <c r="I133" s="188"/>
      <c r="J133" s="188"/>
      <c r="K133" s="188"/>
    </row>
    <row r="134" spans="1:11" ht="15.75" customHeight="1" x14ac:dyDescent="0.2">
      <c r="A134" s="69" t="s">
        <v>407</v>
      </c>
      <c r="B134" s="70">
        <v>17</v>
      </c>
      <c r="C134" s="78" t="s">
        <v>459</v>
      </c>
      <c r="D134" s="1" t="s">
        <v>465</v>
      </c>
      <c r="E134" s="188"/>
      <c r="F134" s="96"/>
      <c r="G134" s="188"/>
      <c r="H134" s="188"/>
      <c r="I134" s="188"/>
      <c r="J134" s="188"/>
      <c r="K134" s="188"/>
    </row>
    <row r="135" spans="1:11" ht="15.75" customHeight="1" x14ac:dyDescent="0.2">
      <c r="A135" s="69" t="s">
        <v>407</v>
      </c>
      <c r="B135" s="70">
        <v>17</v>
      </c>
      <c r="C135" s="78" t="s">
        <v>459</v>
      </c>
      <c r="D135" s="1" t="s">
        <v>466</v>
      </c>
      <c r="E135" s="188"/>
      <c r="F135" s="96"/>
      <c r="G135" s="188"/>
      <c r="H135" s="188"/>
      <c r="I135" s="188"/>
      <c r="J135" s="188"/>
      <c r="K135" s="188"/>
    </row>
    <row r="136" spans="1:11" ht="15.75" customHeight="1" x14ac:dyDescent="0.2">
      <c r="A136" s="69" t="s">
        <v>407</v>
      </c>
      <c r="B136" s="70">
        <v>17</v>
      </c>
      <c r="C136" s="78" t="s">
        <v>459</v>
      </c>
      <c r="D136" s="1" t="s">
        <v>467</v>
      </c>
      <c r="E136" s="188"/>
      <c r="F136" s="96"/>
      <c r="G136" s="188"/>
      <c r="H136" s="188"/>
      <c r="I136" s="188"/>
      <c r="J136" s="188"/>
      <c r="K136" s="188"/>
    </row>
    <row r="137" spans="1:11" ht="15.75" customHeight="1" x14ac:dyDescent="0.2">
      <c r="A137" s="69" t="s">
        <v>407</v>
      </c>
      <c r="B137" s="70">
        <v>17</v>
      </c>
      <c r="C137" s="78" t="s">
        <v>459</v>
      </c>
      <c r="D137" s="1" t="s">
        <v>468</v>
      </c>
      <c r="E137" s="188"/>
      <c r="F137" s="96"/>
      <c r="G137" s="188"/>
      <c r="H137" s="188"/>
      <c r="I137" s="188"/>
      <c r="J137" s="188"/>
      <c r="K137" s="188"/>
    </row>
    <row r="138" spans="1:11" ht="15.75" customHeight="1" x14ac:dyDescent="0.2">
      <c r="A138" s="69" t="s">
        <v>407</v>
      </c>
      <c r="B138" s="70">
        <v>17</v>
      </c>
      <c r="C138" s="78" t="s">
        <v>459</v>
      </c>
      <c r="D138" s="1" t="s">
        <v>469</v>
      </c>
      <c r="E138" s="188"/>
      <c r="F138" s="96"/>
      <c r="G138" s="188"/>
      <c r="H138" s="188"/>
      <c r="I138" s="188"/>
      <c r="J138" s="188"/>
      <c r="K138" s="188"/>
    </row>
    <row r="139" spans="1:11" ht="15.75" customHeight="1" x14ac:dyDescent="0.2">
      <c r="A139" s="69" t="s">
        <v>407</v>
      </c>
      <c r="B139" s="70">
        <v>17</v>
      </c>
      <c r="C139" s="78" t="s">
        <v>459</v>
      </c>
      <c r="D139" s="1" t="s">
        <v>470</v>
      </c>
      <c r="E139" s="188"/>
      <c r="F139" s="96"/>
      <c r="G139" s="188"/>
      <c r="H139" s="188"/>
      <c r="I139" s="188"/>
      <c r="J139" s="188"/>
      <c r="K139" s="188"/>
    </row>
    <row r="140" spans="1:11" ht="15.75" customHeight="1" x14ac:dyDescent="0.2">
      <c r="A140" s="69" t="s">
        <v>407</v>
      </c>
      <c r="B140" s="70">
        <v>17</v>
      </c>
      <c r="C140" s="78" t="s">
        <v>459</v>
      </c>
      <c r="D140" s="1" t="s">
        <v>471</v>
      </c>
      <c r="E140" s="188"/>
      <c r="F140" s="96"/>
      <c r="G140" s="188"/>
      <c r="H140" s="188"/>
      <c r="I140" s="188"/>
      <c r="J140" s="188"/>
      <c r="K140" s="188"/>
    </row>
    <row r="141" spans="1:11" ht="15.75" customHeight="1" x14ac:dyDescent="0.2">
      <c r="A141" s="69" t="s">
        <v>407</v>
      </c>
      <c r="B141" s="70">
        <v>17</v>
      </c>
      <c r="C141" s="78" t="s">
        <v>459</v>
      </c>
      <c r="D141" s="1" t="s">
        <v>472</v>
      </c>
      <c r="E141" s="188"/>
      <c r="F141" s="96"/>
      <c r="G141" s="188"/>
      <c r="H141" s="188"/>
      <c r="I141" s="188"/>
      <c r="J141" s="188"/>
      <c r="K141" s="188"/>
    </row>
    <row r="142" spans="1:11" ht="15.75" customHeight="1" x14ac:dyDescent="0.2">
      <c r="A142" s="69" t="s">
        <v>407</v>
      </c>
      <c r="B142" s="70">
        <v>17</v>
      </c>
      <c r="C142" s="78" t="s">
        <v>459</v>
      </c>
      <c r="D142" s="1" t="s">
        <v>473</v>
      </c>
      <c r="E142" s="188"/>
      <c r="F142" s="96"/>
      <c r="G142" s="188"/>
      <c r="H142" s="188"/>
      <c r="I142" s="188"/>
      <c r="J142" s="188"/>
      <c r="K142" s="188"/>
    </row>
    <row r="143" spans="1:11" ht="15.75" customHeight="1" x14ac:dyDescent="0.2">
      <c r="A143" s="69" t="s">
        <v>407</v>
      </c>
      <c r="B143" s="70">
        <v>17</v>
      </c>
      <c r="C143" s="78" t="s">
        <v>459</v>
      </c>
      <c r="D143" s="1" t="s">
        <v>474</v>
      </c>
      <c r="E143" s="188"/>
      <c r="F143" s="96"/>
      <c r="G143" s="188"/>
      <c r="H143" s="188"/>
      <c r="I143" s="188"/>
      <c r="J143" s="188"/>
      <c r="K143" s="188"/>
    </row>
    <row r="144" spans="1:11" ht="15.75" customHeight="1" x14ac:dyDescent="0.2">
      <c r="A144" s="69" t="s">
        <v>407</v>
      </c>
      <c r="B144" s="70">
        <v>17</v>
      </c>
      <c r="C144" s="78" t="s">
        <v>459</v>
      </c>
      <c r="D144" s="1" t="s">
        <v>475</v>
      </c>
      <c r="E144" s="188"/>
      <c r="F144" s="96"/>
      <c r="G144" s="188"/>
      <c r="H144" s="188"/>
      <c r="I144" s="188"/>
      <c r="J144" s="188"/>
      <c r="K144" s="188"/>
    </row>
    <row r="145" spans="1:11" ht="15.75" customHeight="1" x14ac:dyDescent="0.2">
      <c r="A145" s="69" t="s">
        <v>407</v>
      </c>
      <c r="B145" s="70">
        <v>17</v>
      </c>
      <c r="C145" s="78" t="s">
        <v>459</v>
      </c>
      <c r="D145" s="1" t="s">
        <v>476</v>
      </c>
      <c r="E145" s="188"/>
      <c r="F145" s="96"/>
      <c r="G145" s="188"/>
      <c r="H145" s="188"/>
      <c r="I145" s="188"/>
      <c r="J145" s="188"/>
      <c r="K145" s="188"/>
    </row>
    <row r="146" spans="1:11" ht="15.75" customHeight="1" x14ac:dyDescent="0.2">
      <c r="A146" s="69" t="s">
        <v>407</v>
      </c>
      <c r="B146" s="70">
        <v>17</v>
      </c>
      <c r="C146" s="78" t="s">
        <v>459</v>
      </c>
      <c r="D146" s="1" t="s">
        <v>477</v>
      </c>
      <c r="E146" s="188"/>
      <c r="F146" s="96"/>
      <c r="G146" s="188"/>
      <c r="H146" s="188"/>
      <c r="I146" s="188"/>
      <c r="J146" s="188"/>
      <c r="K146" s="188"/>
    </row>
    <row r="147" spans="1:11" ht="15.75" customHeight="1" x14ac:dyDescent="0.2">
      <c r="A147" s="69" t="s">
        <v>407</v>
      </c>
      <c r="B147" s="70">
        <v>17</v>
      </c>
      <c r="C147" s="78" t="s">
        <v>459</v>
      </c>
      <c r="D147" s="1" t="s">
        <v>478</v>
      </c>
      <c r="E147" s="188"/>
      <c r="F147" s="96"/>
      <c r="G147" s="188"/>
      <c r="H147" s="188"/>
      <c r="I147" s="188"/>
      <c r="J147" s="188"/>
      <c r="K147" s="188"/>
    </row>
    <row r="148" spans="1:11" ht="15.75" customHeight="1" x14ac:dyDescent="0.2">
      <c r="A148" s="69" t="s">
        <v>407</v>
      </c>
      <c r="B148" s="70">
        <v>17</v>
      </c>
      <c r="C148" s="78" t="s">
        <v>459</v>
      </c>
      <c r="D148" s="1" t="s">
        <v>479</v>
      </c>
      <c r="E148" s="188"/>
      <c r="F148" s="96"/>
      <c r="G148" s="188"/>
      <c r="H148" s="188"/>
      <c r="I148" s="188"/>
      <c r="J148" s="188"/>
      <c r="K148" s="188"/>
    </row>
    <row r="149" spans="1:11" ht="15.75" customHeight="1" x14ac:dyDescent="0.2">
      <c r="A149" s="69" t="s">
        <v>407</v>
      </c>
      <c r="B149" s="70">
        <v>17</v>
      </c>
      <c r="C149" s="78" t="s">
        <v>459</v>
      </c>
      <c r="D149" s="1" t="s">
        <v>480</v>
      </c>
      <c r="E149" s="188"/>
      <c r="F149" s="96"/>
      <c r="G149" s="188"/>
      <c r="H149" s="188"/>
      <c r="I149" s="188"/>
      <c r="J149" s="188"/>
      <c r="K149" s="188"/>
    </row>
    <row r="150" spans="1:11" ht="15.75" customHeight="1" x14ac:dyDescent="0.2">
      <c r="A150" s="69" t="s">
        <v>407</v>
      </c>
      <c r="B150" s="70">
        <v>17</v>
      </c>
      <c r="C150" s="78" t="s">
        <v>459</v>
      </c>
      <c r="D150" s="1" t="s">
        <v>481</v>
      </c>
      <c r="E150" s="188"/>
      <c r="F150" s="96"/>
      <c r="G150" s="188"/>
      <c r="H150" s="188"/>
      <c r="I150" s="188"/>
      <c r="J150" s="188"/>
      <c r="K150" s="188"/>
    </row>
    <row r="151" spans="1:11" ht="15.75" customHeight="1" x14ac:dyDescent="0.2">
      <c r="A151" s="69" t="s">
        <v>407</v>
      </c>
      <c r="B151" s="70">
        <v>18</v>
      </c>
      <c r="C151" s="78" t="s">
        <v>482</v>
      </c>
      <c r="D151" s="1" t="s">
        <v>483</v>
      </c>
      <c r="E151" s="188"/>
      <c r="F151" s="96"/>
      <c r="G151" s="188"/>
      <c r="H151" s="188"/>
      <c r="I151" s="188"/>
      <c r="J151" s="188"/>
      <c r="K151" s="188"/>
    </row>
    <row r="152" spans="1:11" ht="15.75" customHeight="1" x14ac:dyDescent="0.2">
      <c r="A152" s="69" t="s">
        <v>407</v>
      </c>
      <c r="B152" s="70">
        <v>18</v>
      </c>
      <c r="C152" s="78" t="s">
        <v>482</v>
      </c>
      <c r="D152" s="1" t="s">
        <v>484</v>
      </c>
      <c r="E152" s="188"/>
      <c r="F152" s="96"/>
      <c r="G152" s="188"/>
      <c r="H152" s="188"/>
      <c r="I152" s="188"/>
      <c r="J152" s="188"/>
      <c r="K152" s="188"/>
    </row>
    <row r="153" spans="1:11" ht="15.75" customHeight="1" x14ac:dyDescent="0.2">
      <c r="A153" s="69" t="s">
        <v>407</v>
      </c>
      <c r="B153" s="70">
        <v>18</v>
      </c>
      <c r="C153" s="78" t="s">
        <v>482</v>
      </c>
      <c r="D153" s="1" t="s">
        <v>485</v>
      </c>
      <c r="E153" s="188"/>
      <c r="F153" s="96"/>
      <c r="G153" s="188"/>
      <c r="H153" s="188"/>
      <c r="I153" s="188"/>
      <c r="J153" s="188"/>
      <c r="K153" s="188"/>
    </row>
    <row r="154" spans="1:11" ht="15.75" customHeight="1" x14ac:dyDescent="0.2">
      <c r="A154" s="69" t="s">
        <v>407</v>
      </c>
      <c r="B154" s="70">
        <v>18</v>
      </c>
      <c r="C154" s="78" t="s">
        <v>482</v>
      </c>
      <c r="D154" s="1" t="s">
        <v>486</v>
      </c>
      <c r="E154" s="188"/>
      <c r="F154" s="96"/>
      <c r="G154" s="188"/>
      <c r="H154" s="188"/>
      <c r="I154" s="188"/>
      <c r="J154" s="188"/>
      <c r="K154" s="188"/>
    </row>
    <row r="155" spans="1:11" ht="15.75" customHeight="1" x14ac:dyDescent="0.2">
      <c r="A155" s="69" t="s">
        <v>407</v>
      </c>
      <c r="B155" s="70">
        <v>19</v>
      </c>
      <c r="C155" s="78" t="s">
        <v>487</v>
      </c>
      <c r="D155" s="1" t="s">
        <v>488</v>
      </c>
      <c r="E155" s="188"/>
      <c r="F155" s="96"/>
      <c r="G155" s="188"/>
      <c r="H155" s="188"/>
      <c r="I155" s="188"/>
      <c r="J155" s="188"/>
      <c r="K155" s="188"/>
    </row>
    <row r="156" spans="1:11" ht="15.75" customHeight="1" x14ac:dyDescent="0.2">
      <c r="A156" s="69" t="s">
        <v>407</v>
      </c>
      <c r="B156" s="70">
        <v>19</v>
      </c>
      <c r="C156" s="78" t="s">
        <v>487</v>
      </c>
      <c r="D156" s="1" t="s">
        <v>489</v>
      </c>
      <c r="E156" s="188"/>
      <c r="F156" s="96"/>
      <c r="G156" s="188"/>
      <c r="H156" s="188"/>
      <c r="I156" s="188"/>
      <c r="J156" s="188"/>
      <c r="K156" s="188"/>
    </row>
    <row r="157" spans="1:11" ht="15.75" customHeight="1" x14ac:dyDescent="0.2">
      <c r="A157" s="69" t="s">
        <v>407</v>
      </c>
      <c r="B157" s="70">
        <v>19</v>
      </c>
      <c r="C157" s="78" t="s">
        <v>487</v>
      </c>
      <c r="D157" s="1" t="s">
        <v>490</v>
      </c>
      <c r="E157" s="188"/>
      <c r="F157" s="96"/>
      <c r="G157" s="188"/>
      <c r="H157" s="188"/>
      <c r="I157" s="188"/>
      <c r="J157" s="188"/>
      <c r="K157" s="188"/>
    </row>
    <row r="158" spans="1:11" ht="15.75" customHeight="1" x14ac:dyDescent="0.2">
      <c r="A158" s="69" t="s">
        <v>407</v>
      </c>
      <c r="B158" s="70">
        <v>19</v>
      </c>
      <c r="C158" s="78" t="s">
        <v>487</v>
      </c>
      <c r="D158" s="1" t="s">
        <v>491</v>
      </c>
      <c r="E158" s="188"/>
      <c r="F158" s="96"/>
      <c r="G158" s="188"/>
      <c r="H158" s="188"/>
      <c r="I158" s="188"/>
      <c r="J158" s="188"/>
      <c r="K158" s="188"/>
    </row>
    <row r="159" spans="1:11" ht="15.75" customHeight="1" x14ac:dyDescent="0.2">
      <c r="A159" s="69" t="s">
        <v>407</v>
      </c>
      <c r="B159" s="70">
        <v>20</v>
      </c>
      <c r="C159" s="78" t="s">
        <v>492</v>
      </c>
      <c r="D159" s="1" t="s">
        <v>493</v>
      </c>
      <c r="E159" s="188"/>
      <c r="F159" s="96"/>
      <c r="G159" s="188"/>
      <c r="H159" s="188"/>
      <c r="I159" s="188"/>
      <c r="J159" s="188"/>
      <c r="K159" s="188"/>
    </row>
    <row r="160" spans="1:11" ht="15.75" customHeight="1" x14ac:dyDescent="0.2">
      <c r="A160" s="69" t="s">
        <v>407</v>
      </c>
      <c r="B160" s="70">
        <v>20</v>
      </c>
      <c r="C160" s="78" t="s">
        <v>492</v>
      </c>
      <c r="D160" s="1" t="s">
        <v>494</v>
      </c>
      <c r="E160" s="188"/>
      <c r="F160" s="96"/>
      <c r="G160" s="188"/>
      <c r="H160" s="188"/>
      <c r="I160" s="188"/>
      <c r="J160" s="188"/>
      <c r="K160" s="188"/>
    </row>
    <row r="161" spans="1:11" ht="15.75" customHeight="1" x14ac:dyDescent="0.2">
      <c r="A161" s="69" t="s">
        <v>407</v>
      </c>
      <c r="B161" s="70">
        <v>20</v>
      </c>
      <c r="C161" s="78" t="s">
        <v>492</v>
      </c>
      <c r="D161" s="1" t="s">
        <v>495</v>
      </c>
      <c r="E161" s="188"/>
      <c r="F161" s="96"/>
      <c r="G161" s="188"/>
      <c r="H161" s="188"/>
      <c r="I161" s="188"/>
      <c r="J161" s="188"/>
      <c r="K161" s="188"/>
    </row>
    <row r="162" spans="1:11" ht="15.75" customHeight="1" x14ac:dyDescent="0.2">
      <c r="A162" s="69" t="s">
        <v>407</v>
      </c>
      <c r="B162" s="70">
        <v>21</v>
      </c>
      <c r="C162" s="78" t="s">
        <v>496</v>
      </c>
      <c r="D162" s="1" t="s">
        <v>497</v>
      </c>
      <c r="E162" s="188"/>
      <c r="F162" s="96"/>
      <c r="G162" s="188"/>
      <c r="H162" s="188"/>
      <c r="I162" s="188"/>
      <c r="J162" s="188"/>
      <c r="K162" s="188"/>
    </row>
    <row r="163" spans="1:11" ht="15.75" customHeight="1" x14ac:dyDescent="0.2">
      <c r="A163" s="69" t="s">
        <v>407</v>
      </c>
      <c r="B163" s="70">
        <v>21</v>
      </c>
      <c r="C163" s="78" t="s">
        <v>496</v>
      </c>
      <c r="D163" s="1" t="s">
        <v>498</v>
      </c>
      <c r="E163" s="188"/>
      <c r="F163" s="96"/>
      <c r="G163" s="188"/>
      <c r="H163" s="188"/>
      <c r="I163" s="188"/>
      <c r="J163" s="188"/>
      <c r="K163" s="188"/>
    </row>
    <row r="164" spans="1:11" ht="15.75" customHeight="1" x14ac:dyDescent="0.2">
      <c r="A164" s="69" t="s">
        <v>407</v>
      </c>
      <c r="B164" s="70">
        <v>22</v>
      </c>
      <c r="C164" s="78" t="s">
        <v>499</v>
      </c>
      <c r="D164" s="1" t="s">
        <v>500</v>
      </c>
      <c r="E164" s="188"/>
      <c r="F164" s="96"/>
      <c r="G164" s="188"/>
      <c r="H164" s="188"/>
      <c r="I164" s="188"/>
      <c r="J164" s="188"/>
      <c r="K164" s="188"/>
    </row>
    <row r="165" spans="1:11" ht="15.75" customHeight="1" x14ac:dyDescent="0.2">
      <c r="A165" s="69" t="s">
        <v>407</v>
      </c>
      <c r="B165" s="70">
        <v>22</v>
      </c>
      <c r="C165" s="78" t="s">
        <v>499</v>
      </c>
      <c r="D165" s="1" t="s">
        <v>501</v>
      </c>
      <c r="E165" s="188"/>
      <c r="F165" s="96"/>
      <c r="G165" s="188"/>
      <c r="H165" s="188"/>
      <c r="I165" s="188"/>
      <c r="J165" s="188"/>
      <c r="K165" s="188"/>
    </row>
    <row r="166" spans="1:11" ht="15.75" customHeight="1" x14ac:dyDescent="0.2">
      <c r="A166" s="69" t="s">
        <v>407</v>
      </c>
      <c r="B166" s="70">
        <v>22</v>
      </c>
      <c r="C166" s="78" t="s">
        <v>499</v>
      </c>
      <c r="D166" s="1" t="s">
        <v>502</v>
      </c>
      <c r="E166" s="188"/>
      <c r="F166" s="96"/>
      <c r="G166" s="188"/>
      <c r="H166" s="188"/>
      <c r="I166" s="188"/>
      <c r="J166" s="188"/>
      <c r="K166" s="188"/>
    </row>
    <row r="167" spans="1:11" ht="15.75" customHeight="1" x14ac:dyDescent="0.2">
      <c r="A167" s="69" t="s">
        <v>407</v>
      </c>
      <c r="B167" s="70">
        <v>22</v>
      </c>
      <c r="C167" s="78" t="s">
        <v>499</v>
      </c>
      <c r="D167" s="1" t="s">
        <v>503</v>
      </c>
      <c r="E167" s="188"/>
      <c r="F167" s="96"/>
      <c r="G167" s="188"/>
      <c r="H167" s="188"/>
      <c r="I167" s="188"/>
      <c r="J167" s="188"/>
      <c r="K167" s="188"/>
    </row>
    <row r="168" spans="1:11" ht="15.75" customHeight="1" x14ac:dyDescent="0.2">
      <c r="A168" s="69" t="s">
        <v>407</v>
      </c>
      <c r="B168" s="70">
        <v>22</v>
      </c>
      <c r="C168" s="78" t="s">
        <v>499</v>
      </c>
      <c r="D168" s="1" t="s">
        <v>504</v>
      </c>
      <c r="E168" s="188"/>
      <c r="F168" s="96"/>
      <c r="G168" s="188"/>
      <c r="H168" s="188"/>
      <c r="I168" s="188"/>
      <c r="J168" s="188"/>
      <c r="K168" s="188"/>
    </row>
    <row r="169" spans="1:11" ht="15.75" customHeight="1" x14ac:dyDescent="0.2">
      <c r="A169" s="69" t="s">
        <v>407</v>
      </c>
      <c r="B169" s="70">
        <v>23</v>
      </c>
      <c r="C169" s="78" t="s">
        <v>505</v>
      </c>
      <c r="D169" s="1" t="s">
        <v>506</v>
      </c>
      <c r="E169" s="188"/>
      <c r="F169" s="96"/>
      <c r="G169" s="188"/>
      <c r="H169" s="188"/>
      <c r="I169" s="188"/>
      <c r="J169" s="188"/>
      <c r="K169" s="188"/>
    </row>
    <row r="170" spans="1:11" ht="15.75" customHeight="1" x14ac:dyDescent="0.2">
      <c r="A170" s="69" t="s">
        <v>407</v>
      </c>
      <c r="B170" s="70">
        <v>23</v>
      </c>
      <c r="C170" s="78" t="s">
        <v>505</v>
      </c>
      <c r="D170" s="1" t="s">
        <v>507</v>
      </c>
      <c r="E170" s="188"/>
      <c r="F170" s="96"/>
      <c r="G170" s="188"/>
      <c r="H170" s="188"/>
      <c r="I170" s="188"/>
      <c r="J170" s="188"/>
      <c r="K170" s="188"/>
    </row>
    <row r="171" spans="1:11" ht="15.75" customHeight="1" x14ac:dyDescent="0.2">
      <c r="A171" s="69" t="s">
        <v>407</v>
      </c>
      <c r="B171" s="70">
        <v>23</v>
      </c>
      <c r="C171" s="78" t="s">
        <v>505</v>
      </c>
      <c r="D171" s="1" t="s">
        <v>508</v>
      </c>
      <c r="E171" s="188"/>
      <c r="F171" s="96"/>
      <c r="G171" s="188"/>
      <c r="H171" s="188"/>
      <c r="I171" s="188"/>
      <c r="J171" s="188"/>
      <c r="K171" s="188"/>
    </row>
    <row r="172" spans="1:11" ht="15.75" customHeight="1" x14ac:dyDescent="0.2">
      <c r="A172" s="69" t="s">
        <v>407</v>
      </c>
      <c r="B172" s="70">
        <v>23</v>
      </c>
      <c r="C172" s="78" t="s">
        <v>505</v>
      </c>
      <c r="D172" s="1" t="s">
        <v>509</v>
      </c>
      <c r="E172" s="188"/>
      <c r="F172" s="96"/>
      <c r="G172" s="188"/>
      <c r="H172" s="188"/>
      <c r="I172" s="188"/>
      <c r="J172" s="188"/>
      <c r="K172" s="188"/>
    </row>
    <row r="173" spans="1:11" ht="15.75" customHeight="1" x14ac:dyDescent="0.2">
      <c r="A173" s="69" t="s">
        <v>407</v>
      </c>
      <c r="B173" s="70">
        <v>23</v>
      </c>
      <c r="C173" s="78" t="s">
        <v>505</v>
      </c>
      <c r="D173" s="1" t="s">
        <v>510</v>
      </c>
      <c r="E173" s="188"/>
      <c r="F173" s="96"/>
      <c r="G173" s="188"/>
      <c r="H173" s="188"/>
      <c r="I173" s="188"/>
      <c r="J173" s="188"/>
      <c r="K173" s="188"/>
    </row>
    <row r="174" spans="1:11" ht="15.75" customHeight="1" x14ac:dyDescent="0.2">
      <c r="A174" s="69" t="s">
        <v>407</v>
      </c>
      <c r="B174" s="70">
        <v>23</v>
      </c>
      <c r="C174" s="78" t="s">
        <v>505</v>
      </c>
      <c r="D174" s="1" t="s">
        <v>511</v>
      </c>
      <c r="E174" s="188"/>
      <c r="F174" s="96"/>
      <c r="G174" s="188"/>
      <c r="H174" s="188"/>
      <c r="I174" s="188"/>
      <c r="J174" s="188"/>
      <c r="K174" s="188"/>
    </row>
    <row r="175" spans="1:11" ht="15.75" customHeight="1" x14ac:dyDescent="0.2">
      <c r="A175" s="69" t="s">
        <v>407</v>
      </c>
      <c r="B175" s="70">
        <v>23</v>
      </c>
      <c r="C175" s="78" t="s">
        <v>505</v>
      </c>
      <c r="D175" s="1" t="s">
        <v>512</v>
      </c>
      <c r="E175" s="188"/>
      <c r="F175" s="96"/>
      <c r="G175" s="188"/>
      <c r="H175" s="188"/>
      <c r="I175" s="188"/>
      <c r="J175" s="188"/>
      <c r="K175" s="188"/>
    </row>
    <row r="176" spans="1:11" ht="15.75" customHeight="1" x14ac:dyDescent="0.2">
      <c r="A176" s="69" t="s">
        <v>407</v>
      </c>
      <c r="B176" s="70">
        <v>24</v>
      </c>
      <c r="C176" s="78" t="s">
        <v>513</v>
      </c>
      <c r="D176" s="1" t="s">
        <v>514</v>
      </c>
      <c r="E176" s="188"/>
      <c r="F176" s="96"/>
      <c r="G176" s="188"/>
      <c r="H176" s="188"/>
      <c r="I176" s="188"/>
      <c r="J176" s="188"/>
      <c r="K176" s="188"/>
    </row>
    <row r="177" spans="1:11" ht="15.75" customHeight="1" x14ac:dyDescent="0.2">
      <c r="A177" s="69" t="s">
        <v>407</v>
      </c>
      <c r="B177" s="70">
        <v>24</v>
      </c>
      <c r="C177" s="78" t="s">
        <v>513</v>
      </c>
      <c r="D177" s="1" t="s">
        <v>515</v>
      </c>
      <c r="E177" s="188"/>
      <c r="F177" s="96"/>
      <c r="G177" s="188"/>
      <c r="H177" s="188"/>
      <c r="I177" s="188"/>
      <c r="J177" s="188"/>
      <c r="K177" s="188"/>
    </row>
    <row r="178" spans="1:11" ht="15.75" customHeight="1" x14ac:dyDescent="0.2">
      <c r="A178" s="69" t="s">
        <v>407</v>
      </c>
      <c r="B178" s="70">
        <v>24</v>
      </c>
      <c r="C178" s="78" t="s">
        <v>513</v>
      </c>
      <c r="D178" s="1" t="s">
        <v>516</v>
      </c>
      <c r="E178" s="188"/>
      <c r="F178" s="96"/>
      <c r="G178" s="188"/>
      <c r="H178" s="188"/>
      <c r="I178" s="188"/>
      <c r="J178" s="188"/>
      <c r="K178" s="188"/>
    </row>
    <row r="179" spans="1:11" ht="15.75" customHeight="1" x14ac:dyDescent="0.2">
      <c r="A179" s="69" t="s">
        <v>407</v>
      </c>
      <c r="B179" s="70">
        <v>24</v>
      </c>
      <c r="C179" s="78" t="s">
        <v>513</v>
      </c>
      <c r="D179" s="1" t="s">
        <v>517</v>
      </c>
      <c r="E179" s="188"/>
      <c r="F179" s="96"/>
      <c r="G179" s="188"/>
      <c r="H179" s="188"/>
      <c r="I179" s="188"/>
      <c r="J179" s="188"/>
      <c r="K179" s="188"/>
    </row>
    <row r="180" spans="1:11" ht="15.75" customHeight="1" x14ac:dyDescent="0.2">
      <c r="A180" s="69" t="s">
        <v>407</v>
      </c>
      <c r="B180" s="70">
        <v>24</v>
      </c>
      <c r="C180" s="78" t="s">
        <v>513</v>
      </c>
      <c r="D180" s="1" t="s">
        <v>518</v>
      </c>
      <c r="E180" s="188"/>
      <c r="F180" s="96"/>
      <c r="G180" s="188"/>
      <c r="H180" s="188"/>
      <c r="I180" s="188"/>
      <c r="J180" s="188"/>
      <c r="K180" s="188"/>
    </row>
    <row r="181" spans="1:11" ht="15.75" customHeight="1" x14ac:dyDescent="0.2">
      <c r="A181" s="69" t="s">
        <v>407</v>
      </c>
      <c r="B181" s="70">
        <v>24</v>
      </c>
      <c r="C181" s="78" t="s">
        <v>513</v>
      </c>
      <c r="D181" s="1" t="s">
        <v>519</v>
      </c>
      <c r="E181" s="188"/>
      <c r="F181" s="96"/>
      <c r="G181" s="188"/>
      <c r="H181" s="188"/>
      <c r="I181" s="188"/>
      <c r="J181" s="188"/>
      <c r="K181" s="188"/>
    </row>
    <row r="182" spans="1:11" ht="15.75" customHeight="1" x14ac:dyDescent="0.2">
      <c r="A182" s="69" t="s">
        <v>407</v>
      </c>
      <c r="B182" s="70">
        <v>24</v>
      </c>
      <c r="C182" s="78" t="s">
        <v>513</v>
      </c>
      <c r="D182" s="1" t="s">
        <v>520</v>
      </c>
      <c r="E182" s="188"/>
      <c r="F182" s="96"/>
      <c r="G182" s="188"/>
      <c r="H182" s="188"/>
      <c r="I182" s="188"/>
      <c r="J182" s="188"/>
      <c r="K182" s="188"/>
    </row>
    <row r="183" spans="1:11" ht="15.75" customHeight="1" x14ac:dyDescent="0.2">
      <c r="A183" s="69" t="s">
        <v>407</v>
      </c>
      <c r="B183" s="70">
        <v>24</v>
      </c>
      <c r="C183" s="78" t="s">
        <v>513</v>
      </c>
      <c r="D183" s="1" t="s">
        <v>521</v>
      </c>
      <c r="E183" s="188"/>
      <c r="F183" s="96"/>
      <c r="G183" s="188"/>
      <c r="H183" s="188"/>
      <c r="I183" s="188"/>
      <c r="J183" s="188"/>
      <c r="K183" s="188"/>
    </row>
    <row r="184" spans="1:11" ht="15.75" customHeight="1" x14ac:dyDescent="0.2">
      <c r="A184" s="69" t="s">
        <v>407</v>
      </c>
      <c r="B184" s="70">
        <v>24</v>
      </c>
      <c r="C184" s="78" t="s">
        <v>513</v>
      </c>
      <c r="D184" s="1" t="s">
        <v>522</v>
      </c>
      <c r="E184" s="188"/>
      <c r="F184" s="96"/>
      <c r="G184" s="188"/>
      <c r="H184" s="188"/>
      <c r="I184" s="188"/>
      <c r="J184" s="188"/>
      <c r="K184" s="188"/>
    </row>
    <row r="185" spans="1:11" ht="15.75" customHeight="1" x14ac:dyDescent="0.2">
      <c r="A185" s="69" t="s">
        <v>407</v>
      </c>
      <c r="B185" s="70">
        <v>24</v>
      </c>
      <c r="C185" s="78" t="s">
        <v>513</v>
      </c>
      <c r="D185" s="1" t="s">
        <v>523</v>
      </c>
      <c r="E185" s="188"/>
      <c r="F185" s="96"/>
      <c r="G185" s="188"/>
      <c r="H185" s="188"/>
      <c r="I185" s="188"/>
      <c r="J185" s="188"/>
      <c r="K185" s="188"/>
    </row>
    <row r="186" spans="1:11" ht="15.75" customHeight="1" x14ac:dyDescent="0.2">
      <c r="A186" s="69" t="s">
        <v>407</v>
      </c>
      <c r="B186" s="70">
        <v>25</v>
      </c>
      <c r="C186" s="78" t="s">
        <v>524</v>
      </c>
      <c r="D186" s="1" t="s">
        <v>525</v>
      </c>
      <c r="E186" s="188"/>
      <c r="F186" s="96"/>
      <c r="G186" s="188"/>
      <c r="H186" s="188"/>
      <c r="I186" s="188"/>
      <c r="J186" s="188"/>
      <c r="K186" s="188"/>
    </row>
    <row r="187" spans="1:11" ht="15.75" customHeight="1" x14ac:dyDescent="0.2">
      <c r="A187" s="69" t="s">
        <v>407</v>
      </c>
      <c r="B187" s="70">
        <v>25</v>
      </c>
      <c r="C187" s="78" t="s">
        <v>524</v>
      </c>
      <c r="D187" s="1" t="s">
        <v>526</v>
      </c>
      <c r="E187" s="188"/>
      <c r="F187" s="96"/>
      <c r="G187" s="188"/>
      <c r="H187" s="188"/>
      <c r="I187" s="188"/>
      <c r="J187" s="188"/>
      <c r="K187" s="188"/>
    </row>
    <row r="188" spans="1:11" ht="15.75" customHeight="1" x14ac:dyDescent="0.2">
      <c r="A188" s="69" t="s">
        <v>407</v>
      </c>
      <c r="B188" s="70">
        <v>25</v>
      </c>
      <c r="C188" s="78" t="s">
        <v>524</v>
      </c>
      <c r="D188" s="1" t="s">
        <v>527</v>
      </c>
      <c r="E188" s="188"/>
      <c r="F188" s="96"/>
      <c r="G188" s="188"/>
      <c r="H188" s="188"/>
      <c r="I188" s="188"/>
      <c r="J188" s="188"/>
      <c r="K188" s="188"/>
    </row>
    <row r="189" spans="1:11" ht="15.75" customHeight="1" x14ac:dyDescent="0.2">
      <c r="A189" s="69" t="s">
        <v>407</v>
      </c>
      <c r="B189" s="70">
        <v>25</v>
      </c>
      <c r="C189" s="78" t="s">
        <v>524</v>
      </c>
      <c r="D189" s="1" t="s">
        <v>528</v>
      </c>
      <c r="E189" s="188"/>
      <c r="F189" s="96"/>
      <c r="G189" s="188"/>
      <c r="H189" s="188"/>
      <c r="I189" s="188"/>
      <c r="J189" s="188"/>
      <c r="K189" s="188"/>
    </row>
    <row r="190" spans="1:11" ht="15.75" customHeight="1" x14ac:dyDescent="0.2">
      <c r="A190" s="69" t="s">
        <v>407</v>
      </c>
      <c r="B190" s="70">
        <v>25</v>
      </c>
      <c r="C190" s="78" t="s">
        <v>524</v>
      </c>
      <c r="D190" s="1" t="s">
        <v>529</v>
      </c>
      <c r="E190" s="188"/>
      <c r="F190" s="96"/>
      <c r="G190" s="188"/>
      <c r="H190" s="188"/>
      <c r="I190" s="188"/>
      <c r="J190" s="188"/>
      <c r="K190" s="188"/>
    </row>
    <row r="191" spans="1:11" ht="15.75" customHeight="1" x14ac:dyDescent="0.2">
      <c r="A191" s="69" t="s">
        <v>407</v>
      </c>
      <c r="B191" s="70">
        <v>25</v>
      </c>
      <c r="C191" s="78" t="s">
        <v>524</v>
      </c>
      <c r="D191" s="1" t="s">
        <v>530</v>
      </c>
      <c r="E191" s="188"/>
      <c r="F191" s="96"/>
      <c r="G191" s="188"/>
      <c r="H191" s="188"/>
      <c r="I191" s="188"/>
      <c r="J191" s="188"/>
      <c r="K191" s="188"/>
    </row>
    <row r="192" spans="1:11" ht="15.75" customHeight="1" x14ac:dyDescent="0.2">
      <c r="A192" s="69" t="s">
        <v>407</v>
      </c>
      <c r="B192" s="70">
        <v>25</v>
      </c>
      <c r="C192" s="78" t="s">
        <v>524</v>
      </c>
      <c r="D192" s="1" t="s">
        <v>531</v>
      </c>
      <c r="E192" s="188"/>
      <c r="F192" s="96"/>
      <c r="G192" s="188"/>
      <c r="H192" s="188"/>
      <c r="I192" s="188"/>
      <c r="J192" s="188"/>
      <c r="K192" s="188"/>
    </row>
    <row r="193" spans="1:11" ht="15.75" customHeight="1" x14ac:dyDescent="0.2">
      <c r="A193" s="69" t="s">
        <v>407</v>
      </c>
      <c r="B193" s="70">
        <v>25</v>
      </c>
      <c r="C193" s="78" t="s">
        <v>524</v>
      </c>
      <c r="D193" s="1" t="s">
        <v>532</v>
      </c>
      <c r="E193" s="188"/>
      <c r="F193" s="96"/>
      <c r="G193" s="188"/>
      <c r="H193" s="188"/>
      <c r="I193" s="188"/>
      <c r="J193" s="188"/>
      <c r="K193" s="188"/>
    </row>
    <row r="194" spans="1:11" ht="15.75" customHeight="1" x14ac:dyDescent="0.2">
      <c r="A194" s="69" t="s">
        <v>533</v>
      </c>
      <c r="B194" s="70">
        <v>26</v>
      </c>
      <c r="C194" s="78" t="s">
        <v>534</v>
      </c>
      <c r="D194" s="1" t="s">
        <v>535</v>
      </c>
      <c r="E194" s="188"/>
      <c r="F194" s="96"/>
      <c r="G194" s="188"/>
      <c r="H194" s="188"/>
      <c r="I194" s="188"/>
      <c r="J194" s="188"/>
      <c r="K194" s="188"/>
    </row>
    <row r="195" spans="1:11" ht="15.75" customHeight="1" x14ac:dyDescent="0.2">
      <c r="A195" s="69" t="s">
        <v>533</v>
      </c>
      <c r="B195" s="70">
        <v>26</v>
      </c>
      <c r="C195" s="78" t="s">
        <v>534</v>
      </c>
      <c r="D195" s="1" t="s">
        <v>536</v>
      </c>
      <c r="E195" s="188"/>
      <c r="F195" s="96"/>
      <c r="G195" s="188"/>
      <c r="H195" s="188"/>
      <c r="I195" s="188"/>
      <c r="J195" s="188"/>
      <c r="K195" s="188"/>
    </row>
    <row r="196" spans="1:11" ht="15.75" customHeight="1" x14ac:dyDescent="0.2">
      <c r="A196" s="69" t="s">
        <v>533</v>
      </c>
      <c r="B196" s="70">
        <v>27</v>
      </c>
      <c r="C196" s="78" t="s">
        <v>537</v>
      </c>
      <c r="D196" s="1" t="s">
        <v>538</v>
      </c>
      <c r="E196" s="188"/>
      <c r="F196" s="96"/>
      <c r="G196" s="188"/>
      <c r="H196" s="188"/>
      <c r="I196" s="188"/>
      <c r="J196" s="188"/>
      <c r="K196" s="188"/>
    </row>
    <row r="197" spans="1:11" ht="15.75" customHeight="1" x14ac:dyDescent="0.2">
      <c r="A197" s="69" t="s">
        <v>533</v>
      </c>
      <c r="B197" s="70">
        <v>27</v>
      </c>
      <c r="C197" s="78" t="s">
        <v>537</v>
      </c>
      <c r="D197" s="1" t="s">
        <v>539</v>
      </c>
      <c r="E197" s="188"/>
      <c r="F197" s="96"/>
      <c r="G197" s="188"/>
      <c r="H197" s="188"/>
      <c r="I197" s="188"/>
      <c r="J197" s="188"/>
      <c r="K197" s="188"/>
    </row>
    <row r="198" spans="1:11" ht="15.75" customHeight="1" x14ac:dyDescent="0.2">
      <c r="A198" s="69" t="s">
        <v>533</v>
      </c>
      <c r="B198" s="70">
        <v>27</v>
      </c>
      <c r="C198" s="78" t="s">
        <v>537</v>
      </c>
      <c r="D198" s="1" t="s">
        <v>540</v>
      </c>
      <c r="E198" s="188"/>
      <c r="F198" s="96"/>
      <c r="G198" s="188"/>
      <c r="H198" s="188"/>
      <c r="I198" s="188"/>
      <c r="J198" s="188"/>
      <c r="K198" s="188"/>
    </row>
    <row r="199" spans="1:11" ht="15.75" customHeight="1" x14ac:dyDescent="0.2">
      <c r="A199" s="69" t="s">
        <v>533</v>
      </c>
      <c r="B199" s="70">
        <v>27</v>
      </c>
      <c r="C199" s="78" t="s">
        <v>537</v>
      </c>
      <c r="D199" s="1" t="s">
        <v>541</v>
      </c>
      <c r="E199" s="188"/>
      <c r="F199" s="96"/>
      <c r="G199" s="188"/>
      <c r="H199" s="188"/>
      <c r="I199" s="188"/>
      <c r="J199" s="188"/>
      <c r="K199" s="188"/>
    </row>
    <row r="200" spans="1:11" ht="15.75" customHeight="1" x14ac:dyDescent="0.2">
      <c r="A200" s="69" t="s">
        <v>533</v>
      </c>
      <c r="B200" s="70">
        <v>27</v>
      </c>
      <c r="C200" s="78" t="s">
        <v>537</v>
      </c>
      <c r="D200" s="1" t="s">
        <v>542</v>
      </c>
      <c r="E200" s="188"/>
      <c r="F200" s="96"/>
      <c r="G200" s="188"/>
      <c r="H200" s="188"/>
      <c r="I200" s="188"/>
      <c r="J200" s="188"/>
      <c r="K200" s="188"/>
    </row>
    <row r="201" spans="1:11" ht="15.75" customHeight="1" x14ac:dyDescent="0.2">
      <c r="A201" s="69" t="s">
        <v>533</v>
      </c>
      <c r="B201" s="70">
        <v>28</v>
      </c>
      <c r="C201" s="78" t="s">
        <v>543</v>
      </c>
      <c r="D201" s="1" t="s">
        <v>544</v>
      </c>
      <c r="E201" s="188"/>
      <c r="F201" s="96"/>
      <c r="G201" s="188"/>
      <c r="H201" s="188"/>
      <c r="I201" s="188"/>
      <c r="J201" s="188"/>
      <c r="K201" s="188"/>
    </row>
    <row r="202" spans="1:11" ht="15.75" customHeight="1" x14ac:dyDescent="0.2">
      <c r="A202" s="69" t="s">
        <v>533</v>
      </c>
      <c r="B202" s="70">
        <v>28</v>
      </c>
      <c r="C202" s="78" t="s">
        <v>543</v>
      </c>
      <c r="D202" s="1" t="s">
        <v>545</v>
      </c>
      <c r="E202" s="188"/>
      <c r="F202" s="96"/>
      <c r="G202" s="188"/>
      <c r="H202" s="188"/>
      <c r="I202" s="188"/>
      <c r="J202" s="188"/>
      <c r="K202" s="188"/>
    </row>
    <row r="203" spans="1:11" ht="15.75" customHeight="1" x14ac:dyDescent="0.2">
      <c r="A203" s="69" t="s">
        <v>533</v>
      </c>
      <c r="B203" s="70">
        <v>28</v>
      </c>
      <c r="C203" s="78" t="s">
        <v>543</v>
      </c>
      <c r="D203" s="1" t="s">
        <v>546</v>
      </c>
      <c r="E203" s="188"/>
      <c r="F203" s="96"/>
      <c r="G203" s="188"/>
      <c r="H203" s="188"/>
      <c r="I203" s="188"/>
      <c r="J203" s="188"/>
      <c r="K203" s="188"/>
    </row>
    <row r="204" spans="1:11" ht="15.75" customHeight="1" x14ac:dyDescent="0.2">
      <c r="A204" s="69" t="s">
        <v>533</v>
      </c>
      <c r="B204" s="70">
        <v>28</v>
      </c>
      <c r="C204" s="78" t="s">
        <v>543</v>
      </c>
      <c r="D204" s="1" t="s">
        <v>547</v>
      </c>
      <c r="E204" s="188"/>
      <c r="F204" s="96"/>
      <c r="G204" s="188"/>
      <c r="H204" s="188"/>
      <c r="I204" s="188"/>
      <c r="J204" s="188"/>
      <c r="K204" s="188"/>
    </row>
    <row r="205" spans="1:11" ht="15.75" customHeight="1" x14ac:dyDescent="0.2">
      <c r="A205" s="69" t="s">
        <v>533</v>
      </c>
      <c r="B205" s="70">
        <v>29</v>
      </c>
      <c r="C205" s="78" t="s">
        <v>548</v>
      </c>
      <c r="D205" s="1" t="s">
        <v>549</v>
      </c>
      <c r="E205" s="188"/>
      <c r="F205" s="96"/>
      <c r="G205" s="188"/>
      <c r="H205" s="188"/>
      <c r="I205" s="188"/>
      <c r="J205" s="188"/>
      <c r="K205" s="188"/>
    </row>
    <row r="206" spans="1:11" ht="15.75" customHeight="1" x14ac:dyDescent="0.2">
      <c r="A206" s="69" t="s">
        <v>533</v>
      </c>
      <c r="B206" s="70">
        <v>29</v>
      </c>
      <c r="C206" s="78" t="s">
        <v>548</v>
      </c>
      <c r="D206" s="1" t="s">
        <v>550</v>
      </c>
      <c r="E206" s="188"/>
      <c r="F206" s="96"/>
      <c r="G206" s="188"/>
      <c r="H206" s="188"/>
      <c r="I206" s="188"/>
      <c r="J206" s="188"/>
      <c r="K206" s="188"/>
    </row>
    <row r="207" spans="1:11" ht="15.75" customHeight="1" x14ac:dyDescent="0.2">
      <c r="A207" s="69" t="s">
        <v>533</v>
      </c>
      <c r="B207" s="70">
        <v>29</v>
      </c>
      <c r="C207" s="78" t="s">
        <v>548</v>
      </c>
      <c r="D207" s="1" t="s">
        <v>551</v>
      </c>
      <c r="E207" s="188"/>
      <c r="F207" s="96"/>
      <c r="G207" s="188"/>
      <c r="H207" s="188"/>
      <c r="I207" s="188"/>
      <c r="J207" s="188"/>
      <c r="K207" s="188"/>
    </row>
    <row r="208" spans="1:11" ht="15.75" customHeight="1" x14ac:dyDescent="0.2">
      <c r="A208" s="69" t="s">
        <v>533</v>
      </c>
      <c r="B208" s="70">
        <v>29</v>
      </c>
      <c r="C208" s="78" t="s">
        <v>548</v>
      </c>
      <c r="D208" s="1" t="s">
        <v>552</v>
      </c>
      <c r="E208" s="188"/>
      <c r="F208" s="96"/>
      <c r="G208" s="188"/>
      <c r="H208" s="188"/>
      <c r="I208" s="188"/>
      <c r="J208" s="188"/>
      <c r="K208" s="188"/>
    </row>
    <row r="209" spans="1:11" ht="15.75" customHeight="1" x14ac:dyDescent="0.2">
      <c r="A209" s="69" t="s">
        <v>533</v>
      </c>
      <c r="B209" s="70">
        <v>30</v>
      </c>
      <c r="C209" s="78" t="s">
        <v>553</v>
      </c>
      <c r="D209" s="1" t="s">
        <v>554</v>
      </c>
      <c r="E209" s="188"/>
      <c r="F209" s="96"/>
      <c r="G209" s="188"/>
      <c r="H209" s="188"/>
      <c r="I209" s="188"/>
      <c r="J209" s="188"/>
      <c r="K209" s="188"/>
    </row>
    <row r="210" spans="1:11" ht="15.75" customHeight="1" x14ac:dyDescent="0.2">
      <c r="A210" s="69" t="s">
        <v>533</v>
      </c>
      <c r="B210" s="70">
        <v>30</v>
      </c>
      <c r="C210" s="78" t="s">
        <v>553</v>
      </c>
      <c r="D210" s="1" t="s">
        <v>555</v>
      </c>
      <c r="E210" s="188"/>
      <c r="F210" s="96"/>
      <c r="G210" s="188"/>
      <c r="H210" s="188"/>
      <c r="I210" s="188"/>
      <c r="J210" s="188"/>
      <c r="K210" s="188"/>
    </row>
    <row r="211" spans="1:11" ht="15.75" customHeight="1" x14ac:dyDescent="0.2">
      <c r="A211" s="69" t="s">
        <v>533</v>
      </c>
      <c r="B211" s="70">
        <v>30</v>
      </c>
      <c r="C211" s="78" t="s">
        <v>553</v>
      </c>
      <c r="D211" s="1" t="s">
        <v>556</v>
      </c>
      <c r="E211" s="188"/>
      <c r="F211" s="96"/>
      <c r="G211" s="188"/>
      <c r="H211" s="188"/>
      <c r="I211" s="188"/>
      <c r="J211" s="188"/>
      <c r="K211" s="188"/>
    </row>
    <row r="212" spans="1:11" ht="15.75" customHeight="1" x14ac:dyDescent="0.2">
      <c r="A212" s="69" t="s">
        <v>533</v>
      </c>
      <c r="B212" s="70">
        <v>31</v>
      </c>
      <c r="C212" s="78" t="s">
        <v>557</v>
      </c>
      <c r="D212" s="1" t="s">
        <v>558</v>
      </c>
      <c r="E212" s="188"/>
      <c r="F212" s="96"/>
      <c r="G212" s="188"/>
      <c r="H212" s="188"/>
      <c r="I212" s="188"/>
      <c r="J212" s="188"/>
      <c r="K212" s="188"/>
    </row>
    <row r="213" spans="1:11" ht="15.75" customHeight="1" x14ac:dyDescent="0.2">
      <c r="A213" s="69" t="s">
        <v>533</v>
      </c>
      <c r="B213" s="70">
        <v>31</v>
      </c>
      <c r="C213" s="78" t="s">
        <v>557</v>
      </c>
      <c r="D213" s="1" t="s">
        <v>559</v>
      </c>
      <c r="E213" s="188"/>
      <c r="F213" s="96"/>
      <c r="G213" s="188"/>
      <c r="H213" s="188"/>
      <c r="I213" s="188"/>
      <c r="J213" s="188"/>
      <c r="K213" s="188"/>
    </row>
    <row r="214" spans="1:11" ht="15.75" customHeight="1" x14ac:dyDescent="0.2">
      <c r="A214" s="69" t="s">
        <v>533</v>
      </c>
      <c r="B214" s="70">
        <v>31</v>
      </c>
      <c r="C214" s="78" t="s">
        <v>557</v>
      </c>
      <c r="D214" s="1" t="s">
        <v>560</v>
      </c>
      <c r="E214" s="188"/>
      <c r="F214" s="96"/>
      <c r="G214" s="188"/>
      <c r="H214" s="188"/>
      <c r="I214" s="188"/>
      <c r="J214" s="188"/>
      <c r="K214" s="188"/>
    </row>
    <row r="215" spans="1:11" ht="15.75" customHeight="1" x14ac:dyDescent="0.2">
      <c r="A215" s="69" t="s">
        <v>533</v>
      </c>
      <c r="B215" s="70">
        <v>32</v>
      </c>
      <c r="C215" s="78" t="s">
        <v>561</v>
      </c>
      <c r="D215" s="1" t="s">
        <v>562</v>
      </c>
      <c r="E215" s="188"/>
      <c r="F215" s="96"/>
      <c r="G215" s="188"/>
      <c r="H215" s="188"/>
      <c r="I215" s="188"/>
      <c r="J215" s="188"/>
      <c r="K215" s="188"/>
    </row>
    <row r="216" spans="1:11" ht="15.75" customHeight="1" x14ac:dyDescent="0.2">
      <c r="A216" s="69" t="s">
        <v>533</v>
      </c>
      <c r="B216" s="70">
        <v>32</v>
      </c>
      <c r="C216" s="78" t="s">
        <v>561</v>
      </c>
      <c r="D216" s="1" t="s">
        <v>563</v>
      </c>
      <c r="E216" s="188"/>
      <c r="F216" s="96"/>
      <c r="G216" s="188"/>
      <c r="H216" s="188"/>
      <c r="I216" s="188"/>
      <c r="J216" s="188"/>
      <c r="K216" s="188"/>
    </row>
    <row r="217" spans="1:11" ht="15.75" customHeight="1" x14ac:dyDescent="0.2">
      <c r="A217" s="69" t="s">
        <v>533</v>
      </c>
      <c r="B217" s="70">
        <v>32</v>
      </c>
      <c r="C217" s="78" t="s">
        <v>561</v>
      </c>
      <c r="D217" s="1" t="s">
        <v>564</v>
      </c>
      <c r="E217" s="188"/>
      <c r="F217" s="96"/>
      <c r="G217" s="188"/>
      <c r="H217" s="188"/>
      <c r="I217" s="188"/>
      <c r="J217" s="188"/>
      <c r="K217" s="188"/>
    </row>
    <row r="218" spans="1:11" ht="15.75" customHeight="1" x14ac:dyDescent="0.2">
      <c r="A218" s="69" t="s">
        <v>533</v>
      </c>
      <c r="B218" s="70">
        <v>32</v>
      </c>
      <c r="C218" s="78" t="s">
        <v>561</v>
      </c>
      <c r="D218" s="1" t="s">
        <v>565</v>
      </c>
      <c r="E218" s="188"/>
      <c r="F218" s="96"/>
      <c r="G218" s="188"/>
      <c r="H218" s="188"/>
      <c r="I218" s="188"/>
      <c r="J218" s="188"/>
      <c r="K218" s="188"/>
    </row>
    <row r="219" spans="1:11" ht="15.75" customHeight="1" x14ac:dyDescent="0.2">
      <c r="A219" s="69" t="s">
        <v>533</v>
      </c>
      <c r="B219" s="70">
        <v>32</v>
      </c>
      <c r="C219" s="78" t="s">
        <v>561</v>
      </c>
      <c r="D219" s="1" t="s">
        <v>566</v>
      </c>
      <c r="E219" s="188"/>
      <c r="F219" s="96"/>
      <c r="G219" s="188"/>
      <c r="H219" s="188"/>
      <c r="I219" s="188"/>
      <c r="J219" s="188"/>
      <c r="K219" s="188"/>
    </row>
    <row r="220" spans="1:11" ht="15.75" customHeight="1" x14ac:dyDescent="0.2">
      <c r="A220" s="69" t="s">
        <v>533</v>
      </c>
      <c r="B220" s="70">
        <v>32</v>
      </c>
      <c r="C220" s="78" t="s">
        <v>561</v>
      </c>
      <c r="D220" s="1" t="s">
        <v>567</v>
      </c>
      <c r="E220" s="188"/>
      <c r="F220" s="96"/>
      <c r="G220" s="188"/>
      <c r="H220" s="188"/>
      <c r="I220" s="188"/>
      <c r="J220" s="188"/>
      <c r="K220" s="188"/>
    </row>
    <row r="221" spans="1:11" ht="15.75" customHeight="1" x14ac:dyDescent="0.2">
      <c r="A221" s="69" t="s">
        <v>533</v>
      </c>
      <c r="B221" s="70">
        <v>33</v>
      </c>
      <c r="C221" s="78" t="s">
        <v>568</v>
      </c>
      <c r="D221" s="1" t="s">
        <v>569</v>
      </c>
      <c r="E221" s="188"/>
      <c r="F221" s="96"/>
      <c r="G221" s="188"/>
      <c r="H221" s="188"/>
      <c r="I221" s="188"/>
      <c r="J221" s="188"/>
      <c r="K221" s="188"/>
    </row>
    <row r="222" spans="1:11" ht="15.75" customHeight="1" x14ac:dyDescent="0.2">
      <c r="A222" s="69" t="s">
        <v>533</v>
      </c>
      <c r="B222" s="70">
        <v>33</v>
      </c>
      <c r="C222" s="78" t="s">
        <v>568</v>
      </c>
      <c r="D222" s="1" t="s">
        <v>570</v>
      </c>
      <c r="E222" s="188"/>
      <c r="F222" s="96"/>
      <c r="G222" s="188"/>
      <c r="H222" s="188"/>
      <c r="I222" s="188"/>
      <c r="J222" s="188"/>
      <c r="K222" s="188"/>
    </row>
    <row r="223" spans="1:11" ht="15.75" customHeight="1" x14ac:dyDescent="0.2">
      <c r="A223" s="69" t="s">
        <v>533</v>
      </c>
      <c r="B223" s="70">
        <v>33</v>
      </c>
      <c r="C223" s="78" t="s">
        <v>568</v>
      </c>
      <c r="D223" s="1" t="s">
        <v>571</v>
      </c>
      <c r="E223" s="188"/>
      <c r="F223" s="96"/>
      <c r="G223" s="188"/>
      <c r="H223" s="188"/>
      <c r="I223" s="188"/>
      <c r="J223" s="188"/>
      <c r="K223" s="188"/>
    </row>
    <row r="224" spans="1:11" ht="15.75" customHeight="1" x14ac:dyDescent="0.2">
      <c r="A224" s="69" t="s">
        <v>533</v>
      </c>
      <c r="B224" s="70">
        <v>33</v>
      </c>
      <c r="C224" s="78" t="s">
        <v>568</v>
      </c>
      <c r="D224" s="1" t="s">
        <v>572</v>
      </c>
      <c r="E224" s="188"/>
      <c r="F224" s="96"/>
      <c r="G224" s="188"/>
      <c r="H224" s="188"/>
      <c r="I224" s="188"/>
      <c r="J224" s="188"/>
      <c r="K224" s="188"/>
    </row>
    <row r="225" spans="1:11" ht="15.75" customHeight="1" x14ac:dyDescent="0.2">
      <c r="A225" s="305" t="s">
        <v>846</v>
      </c>
      <c r="B225" s="306"/>
      <c r="C225" s="307"/>
      <c r="D225" s="276"/>
      <c r="E225" s="188"/>
      <c r="F225" s="96"/>
      <c r="G225" s="188"/>
      <c r="H225" s="188"/>
      <c r="I225" s="188"/>
      <c r="J225" s="188"/>
      <c r="K225" s="188"/>
    </row>
    <row r="226" spans="1:11" ht="15.75" customHeight="1" x14ac:dyDescent="0.2">
      <c r="A226" s="83" t="s">
        <v>575</v>
      </c>
      <c r="B226" s="95">
        <v>1</v>
      </c>
      <c r="C226" s="78" t="s">
        <v>576</v>
      </c>
      <c r="D226" s="76" t="s">
        <v>577</v>
      </c>
      <c r="E226" s="188"/>
      <c r="F226" s="96"/>
      <c r="G226" s="188"/>
      <c r="H226" s="188"/>
      <c r="I226" s="188"/>
      <c r="J226" s="188"/>
      <c r="K226" s="188"/>
    </row>
    <row r="227" spans="1:11" ht="15.75" customHeight="1" x14ac:dyDescent="0.2">
      <c r="A227" s="83" t="s">
        <v>575</v>
      </c>
      <c r="B227" s="95">
        <v>2</v>
      </c>
      <c r="C227" s="78" t="s">
        <v>578</v>
      </c>
      <c r="D227" s="76" t="s">
        <v>579</v>
      </c>
      <c r="E227" s="188"/>
      <c r="F227" s="96"/>
      <c r="G227" s="188"/>
      <c r="H227" s="188"/>
      <c r="I227" s="188"/>
      <c r="J227" s="188"/>
      <c r="K227" s="188"/>
    </row>
    <row r="228" spans="1:11" ht="15.75" customHeight="1" x14ac:dyDescent="0.2">
      <c r="A228" s="83" t="s">
        <v>575</v>
      </c>
      <c r="B228" s="95">
        <v>3</v>
      </c>
      <c r="C228" s="78" t="s">
        <v>580</v>
      </c>
      <c r="D228" s="76" t="s">
        <v>581</v>
      </c>
      <c r="E228" s="188"/>
      <c r="F228" s="96"/>
      <c r="G228" s="188"/>
      <c r="H228" s="188"/>
      <c r="I228" s="188"/>
      <c r="J228" s="188"/>
      <c r="K228" s="188"/>
    </row>
    <row r="229" spans="1:11" ht="15.75" customHeight="1" x14ac:dyDescent="0.2">
      <c r="A229" s="83" t="s">
        <v>575</v>
      </c>
      <c r="B229" s="95">
        <v>4</v>
      </c>
      <c r="C229" s="78" t="s">
        <v>582</v>
      </c>
      <c r="D229" s="76" t="s">
        <v>583</v>
      </c>
      <c r="E229" s="188"/>
      <c r="F229" s="96"/>
      <c r="G229" s="188"/>
      <c r="H229" s="188"/>
      <c r="I229" s="188"/>
      <c r="J229" s="188"/>
      <c r="K229" s="188"/>
    </row>
    <row r="230" spans="1:11" ht="15.75" customHeight="1" x14ac:dyDescent="0.2">
      <c r="A230" s="83"/>
      <c r="B230" s="95"/>
      <c r="C230" s="79"/>
      <c r="D230" s="76"/>
      <c r="E230" s="188"/>
      <c r="F230" s="96"/>
      <c r="G230" s="188"/>
      <c r="H230" s="188"/>
      <c r="I230" s="188"/>
      <c r="J230" s="188"/>
      <c r="K230" s="188"/>
    </row>
    <row r="231" spans="1:11" ht="15.75" customHeight="1" x14ac:dyDescent="0.2">
      <c r="A231" s="78" t="s">
        <v>585</v>
      </c>
      <c r="B231" s="79">
        <v>45292</v>
      </c>
      <c r="C231" s="74" t="s">
        <v>586</v>
      </c>
      <c r="D231" s="78" t="s">
        <v>587</v>
      </c>
      <c r="E231" s="188"/>
      <c r="F231" s="96"/>
      <c r="G231" s="188"/>
      <c r="H231" s="188"/>
      <c r="I231" s="188"/>
      <c r="J231" s="188"/>
      <c r="K231" s="188"/>
    </row>
    <row r="232" spans="1:11" ht="15.75" customHeight="1" x14ac:dyDescent="0.2">
      <c r="A232" s="78" t="s">
        <v>585</v>
      </c>
      <c r="B232" s="79">
        <v>45323</v>
      </c>
      <c r="C232" s="74" t="s">
        <v>588</v>
      </c>
      <c r="D232" s="78" t="s">
        <v>589</v>
      </c>
      <c r="E232" s="188"/>
      <c r="F232" s="96"/>
      <c r="G232" s="188"/>
      <c r="H232" s="188"/>
      <c r="I232" s="188"/>
      <c r="J232" s="188"/>
      <c r="K232" s="188"/>
    </row>
    <row r="233" spans="1:11" ht="15.75" customHeight="1" x14ac:dyDescent="0.2">
      <c r="A233" s="78" t="s">
        <v>585</v>
      </c>
      <c r="B233" s="79">
        <v>45352</v>
      </c>
      <c r="C233" s="74" t="s">
        <v>590</v>
      </c>
      <c r="D233" s="78" t="s">
        <v>591</v>
      </c>
      <c r="E233" s="188"/>
      <c r="F233" s="96"/>
      <c r="G233" s="188"/>
      <c r="H233" s="188"/>
      <c r="I233" s="188"/>
      <c r="J233" s="188"/>
      <c r="K233" s="188"/>
    </row>
    <row r="234" spans="1:11" ht="15.75" customHeight="1" x14ac:dyDescent="0.2">
      <c r="A234" s="78" t="s">
        <v>592</v>
      </c>
      <c r="B234" s="79">
        <v>45293</v>
      </c>
      <c r="C234" s="74" t="s">
        <v>593</v>
      </c>
      <c r="D234" s="78" t="s">
        <v>594</v>
      </c>
      <c r="E234" s="188"/>
      <c r="F234" s="96"/>
      <c r="G234" s="188"/>
      <c r="H234" s="188"/>
      <c r="I234" s="188"/>
      <c r="J234" s="188"/>
      <c r="K234" s="188"/>
    </row>
    <row r="235" spans="1:11" ht="15.75" customHeight="1" x14ac:dyDescent="0.2">
      <c r="A235" s="78" t="s">
        <v>592</v>
      </c>
      <c r="B235" s="79">
        <v>45324</v>
      </c>
      <c r="C235" s="74" t="s">
        <v>595</v>
      </c>
      <c r="D235" s="78" t="s">
        <v>596</v>
      </c>
      <c r="E235" s="188"/>
      <c r="F235" s="96"/>
      <c r="G235" s="188"/>
      <c r="H235" s="188"/>
      <c r="I235" s="188"/>
      <c r="J235" s="188"/>
      <c r="K235" s="188"/>
    </row>
    <row r="236" spans="1:11" ht="15.75" customHeight="1" x14ac:dyDescent="0.2">
      <c r="A236" s="78" t="s">
        <v>592</v>
      </c>
      <c r="B236" s="79">
        <v>45353</v>
      </c>
      <c r="C236" s="74" t="s">
        <v>597</v>
      </c>
      <c r="D236" s="78" t="s">
        <v>598</v>
      </c>
      <c r="E236" s="188"/>
      <c r="F236" s="96"/>
      <c r="G236" s="188"/>
      <c r="H236" s="188"/>
      <c r="I236" s="188"/>
      <c r="J236" s="188"/>
      <c r="K236" s="188"/>
    </row>
    <row r="237" spans="1:11" ht="15.75" customHeight="1" x14ac:dyDescent="0.2">
      <c r="A237" s="78" t="s">
        <v>592</v>
      </c>
      <c r="B237" s="79">
        <v>45384</v>
      </c>
      <c r="C237" s="74" t="s">
        <v>599</v>
      </c>
      <c r="D237" s="78" t="s">
        <v>600</v>
      </c>
      <c r="E237" s="188"/>
      <c r="F237" s="96"/>
      <c r="G237" s="188"/>
      <c r="H237" s="188"/>
      <c r="I237" s="188"/>
      <c r="J237" s="188"/>
      <c r="K237" s="188"/>
    </row>
    <row r="238" spans="1:11" ht="15.75" customHeight="1" x14ac:dyDescent="0.2">
      <c r="A238" s="78" t="s">
        <v>592</v>
      </c>
      <c r="B238" s="79">
        <v>45414</v>
      </c>
      <c r="C238" s="74" t="s">
        <v>601</v>
      </c>
      <c r="D238" s="78" t="s">
        <v>602</v>
      </c>
      <c r="E238" s="188"/>
      <c r="F238" s="96"/>
      <c r="G238" s="188"/>
      <c r="H238" s="188"/>
      <c r="I238" s="188"/>
      <c r="J238" s="188"/>
      <c r="K238" s="188"/>
    </row>
    <row r="239" spans="1:11" ht="15.75" customHeight="1" x14ac:dyDescent="0.2">
      <c r="A239" s="78" t="s">
        <v>592</v>
      </c>
      <c r="B239" s="79">
        <v>45445</v>
      </c>
      <c r="C239" s="74" t="s">
        <v>603</v>
      </c>
      <c r="D239" s="78" t="s">
        <v>604</v>
      </c>
      <c r="E239" s="188"/>
      <c r="F239" s="96"/>
      <c r="G239" s="188"/>
      <c r="H239" s="188"/>
      <c r="I239" s="188"/>
      <c r="J239" s="188"/>
      <c r="K239" s="188"/>
    </row>
    <row r="240" spans="1:11" ht="15.75" customHeight="1" x14ac:dyDescent="0.2">
      <c r="A240" s="78" t="s">
        <v>605</v>
      </c>
      <c r="B240" s="79">
        <v>45294</v>
      </c>
      <c r="C240" s="74" t="s">
        <v>606</v>
      </c>
      <c r="D240" s="78" t="s">
        <v>607</v>
      </c>
      <c r="E240" s="188"/>
      <c r="F240" s="96"/>
      <c r="G240" s="188"/>
      <c r="H240" s="188"/>
      <c r="I240" s="188"/>
      <c r="J240" s="188"/>
      <c r="K240" s="188"/>
    </row>
    <row r="241" spans="1:11" ht="15.75" customHeight="1" x14ac:dyDescent="0.2">
      <c r="A241" s="78" t="s">
        <v>605</v>
      </c>
      <c r="B241" s="79">
        <v>45325</v>
      </c>
      <c r="C241" s="74" t="s">
        <v>608</v>
      </c>
      <c r="D241" s="78" t="s">
        <v>609</v>
      </c>
      <c r="E241" s="188"/>
      <c r="F241" s="96"/>
      <c r="G241" s="188"/>
      <c r="H241" s="188"/>
      <c r="I241" s="188"/>
      <c r="J241" s="188"/>
      <c r="K241" s="188"/>
    </row>
    <row r="242" spans="1:11" ht="15.75" customHeight="1" x14ac:dyDescent="0.2">
      <c r="A242" s="78" t="s">
        <v>605</v>
      </c>
      <c r="B242" s="79">
        <v>45354</v>
      </c>
      <c r="C242" s="74" t="s">
        <v>610</v>
      </c>
      <c r="D242" s="78" t="s">
        <v>611</v>
      </c>
      <c r="E242" s="188"/>
      <c r="F242" s="96"/>
      <c r="G242" s="188"/>
      <c r="H242" s="188"/>
      <c r="I242" s="188"/>
      <c r="J242" s="188"/>
      <c r="K242" s="188"/>
    </row>
    <row r="243" spans="1:11" ht="15.75" customHeight="1" x14ac:dyDescent="0.2">
      <c r="A243" s="78" t="s">
        <v>605</v>
      </c>
      <c r="B243" s="79">
        <v>45385</v>
      </c>
      <c r="C243" s="74" t="s">
        <v>612</v>
      </c>
      <c r="D243" s="78" t="s">
        <v>613</v>
      </c>
      <c r="E243" s="188"/>
      <c r="F243" s="96"/>
      <c r="G243" s="188"/>
      <c r="H243" s="188"/>
      <c r="I243" s="188"/>
      <c r="J243" s="188"/>
      <c r="K243" s="188"/>
    </row>
    <row r="244" spans="1:11" ht="15.75" customHeight="1" x14ac:dyDescent="0.2">
      <c r="A244" s="78" t="s">
        <v>605</v>
      </c>
      <c r="B244" s="79">
        <v>45415</v>
      </c>
      <c r="C244" s="74" t="s">
        <v>614</v>
      </c>
      <c r="D244" s="78" t="s">
        <v>615</v>
      </c>
      <c r="E244" s="188"/>
      <c r="F244" s="96"/>
      <c r="G244" s="188"/>
      <c r="H244" s="188"/>
      <c r="I244" s="188"/>
      <c r="J244" s="188"/>
      <c r="K244" s="188"/>
    </row>
    <row r="245" spans="1:11" ht="15.75" customHeight="1" x14ac:dyDescent="0.2">
      <c r="A245" s="78" t="s">
        <v>605</v>
      </c>
      <c r="B245" s="79">
        <v>45446</v>
      </c>
      <c r="C245" s="74" t="s">
        <v>616</v>
      </c>
      <c r="D245" s="78" t="s">
        <v>617</v>
      </c>
      <c r="E245" s="188"/>
      <c r="F245" s="96"/>
      <c r="G245" s="188"/>
      <c r="H245" s="188"/>
      <c r="I245" s="188"/>
      <c r="J245" s="188"/>
      <c r="K245" s="188"/>
    </row>
    <row r="246" spans="1:11" ht="15.75" customHeight="1" x14ac:dyDescent="0.2">
      <c r="A246" s="78" t="s">
        <v>605</v>
      </c>
      <c r="B246" s="79">
        <v>45476</v>
      </c>
      <c r="C246" s="74" t="s">
        <v>618</v>
      </c>
      <c r="D246" s="78" t="s">
        <v>619</v>
      </c>
      <c r="E246" s="188"/>
      <c r="F246" s="96"/>
      <c r="G246" s="188"/>
      <c r="H246" s="188"/>
      <c r="I246" s="188"/>
      <c r="J246" s="188"/>
      <c r="K246" s="188"/>
    </row>
    <row r="247" spans="1:11" ht="15.75" customHeight="1" x14ac:dyDescent="0.2">
      <c r="A247" s="78" t="s">
        <v>605</v>
      </c>
      <c r="B247" s="79">
        <v>45507</v>
      </c>
      <c r="C247" s="74" t="s">
        <v>620</v>
      </c>
      <c r="D247" s="78" t="s">
        <v>621</v>
      </c>
      <c r="E247" s="188"/>
      <c r="F247" s="96"/>
      <c r="G247" s="188"/>
      <c r="H247" s="188"/>
      <c r="I247" s="188"/>
      <c r="J247" s="188"/>
      <c r="K247" s="188"/>
    </row>
    <row r="248" spans="1:11" ht="15.75" customHeight="1" x14ac:dyDescent="0.2">
      <c r="A248" s="78" t="s">
        <v>605</v>
      </c>
      <c r="B248" s="79">
        <v>45538</v>
      </c>
      <c r="C248" s="74" t="s">
        <v>622</v>
      </c>
      <c r="D248" s="78" t="s">
        <v>623</v>
      </c>
      <c r="E248" s="188"/>
      <c r="F248" s="96"/>
      <c r="G248" s="188"/>
      <c r="H248" s="188"/>
      <c r="I248" s="188"/>
      <c r="J248" s="188"/>
      <c r="K248" s="188"/>
    </row>
    <row r="249" spans="1:11" ht="15.75" customHeight="1" x14ac:dyDescent="0.2">
      <c r="A249" s="78" t="s">
        <v>605</v>
      </c>
      <c r="B249" s="79">
        <v>45568</v>
      </c>
      <c r="C249" s="74" t="s">
        <v>624</v>
      </c>
      <c r="D249" s="78" t="s">
        <v>625</v>
      </c>
      <c r="E249" s="188"/>
      <c r="F249" s="96"/>
      <c r="G249" s="188"/>
      <c r="H249" s="188"/>
      <c r="I249" s="188"/>
      <c r="J249" s="188"/>
      <c r="K249" s="188"/>
    </row>
    <row r="250" spans="1:11" ht="15.75" customHeight="1" x14ac:dyDescent="0.2">
      <c r="A250" s="78" t="s">
        <v>626</v>
      </c>
      <c r="B250" s="79">
        <v>45295</v>
      </c>
      <c r="C250" s="74" t="s">
        <v>627</v>
      </c>
      <c r="D250" s="78" t="s">
        <v>628</v>
      </c>
      <c r="E250" s="188"/>
      <c r="F250" s="96"/>
      <c r="G250" s="188"/>
      <c r="H250" s="188"/>
      <c r="I250" s="188"/>
      <c r="J250" s="188"/>
      <c r="K250" s="188"/>
    </row>
    <row r="251" spans="1:11" ht="15.75" customHeight="1" x14ac:dyDescent="0.2">
      <c r="A251" s="78" t="s">
        <v>626</v>
      </c>
      <c r="B251" s="79">
        <v>45326</v>
      </c>
      <c r="C251" s="74" t="s">
        <v>629</v>
      </c>
      <c r="D251" s="78" t="s">
        <v>630</v>
      </c>
      <c r="E251" s="188"/>
      <c r="F251" s="96"/>
      <c r="G251" s="188"/>
      <c r="H251" s="188"/>
      <c r="I251" s="188"/>
      <c r="J251" s="188"/>
      <c r="K251" s="188"/>
    </row>
    <row r="252" spans="1:11" ht="15.75" customHeight="1" x14ac:dyDescent="0.2">
      <c r="A252" s="78" t="s">
        <v>626</v>
      </c>
      <c r="B252" s="79">
        <v>45355</v>
      </c>
      <c r="C252" s="74" t="s">
        <v>631</v>
      </c>
      <c r="D252" s="78" t="s">
        <v>632</v>
      </c>
      <c r="E252" s="188"/>
      <c r="F252" s="96"/>
      <c r="G252" s="188"/>
      <c r="H252" s="188"/>
      <c r="I252" s="188"/>
      <c r="J252" s="188"/>
      <c r="K252" s="188"/>
    </row>
    <row r="253" spans="1:11" ht="15.75" customHeight="1" x14ac:dyDescent="0.2">
      <c r="A253" s="78" t="s">
        <v>626</v>
      </c>
      <c r="B253" s="80">
        <v>45386</v>
      </c>
      <c r="C253" s="74" t="s">
        <v>633</v>
      </c>
      <c r="D253" s="78" t="s">
        <v>634</v>
      </c>
      <c r="E253" s="188"/>
      <c r="F253" s="96"/>
      <c r="G253" s="188"/>
      <c r="H253" s="188"/>
      <c r="I253" s="188"/>
      <c r="J253" s="188"/>
      <c r="K253" s="188"/>
    </row>
    <row r="254" spans="1:11" ht="15.75" customHeight="1" x14ac:dyDescent="0.2">
      <c r="A254" s="78" t="s">
        <v>626</v>
      </c>
      <c r="B254" s="79">
        <v>45416</v>
      </c>
      <c r="C254" s="74" t="s">
        <v>635</v>
      </c>
      <c r="D254" s="78" t="s">
        <v>636</v>
      </c>
      <c r="E254" s="188"/>
      <c r="F254" s="96"/>
      <c r="G254" s="188"/>
      <c r="H254" s="188"/>
      <c r="I254" s="188"/>
      <c r="J254" s="188"/>
      <c r="K254" s="188"/>
    </row>
    <row r="255" spans="1:11" ht="15.75" customHeight="1" x14ac:dyDescent="0.2">
      <c r="A255" s="78" t="s">
        <v>626</v>
      </c>
      <c r="B255" s="79">
        <v>45447</v>
      </c>
      <c r="C255" s="74" t="s">
        <v>637</v>
      </c>
      <c r="D255" s="78" t="s">
        <v>638</v>
      </c>
      <c r="E255" s="188"/>
      <c r="F255" s="96"/>
      <c r="G255" s="188"/>
      <c r="H255" s="188"/>
      <c r="I255" s="188"/>
      <c r="J255" s="188"/>
      <c r="K255" s="188"/>
    </row>
    <row r="256" spans="1:11" ht="15.75" customHeight="1" x14ac:dyDescent="0.2">
      <c r="A256" s="78" t="s">
        <v>626</v>
      </c>
      <c r="B256" s="79">
        <v>45477</v>
      </c>
      <c r="C256" s="74" t="s">
        <v>639</v>
      </c>
      <c r="D256" s="78" t="s">
        <v>640</v>
      </c>
      <c r="E256" s="188"/>
      <c r="F256" s="96"/>
      <c r="G256" s="188"/>
      <c r="H256" s="188"/>
      <c r="I256" s="188"/>
      <c r="J256" s="188"/>
      <c r="K256" s="188"/>
    </row>
    <row r="257" spans="1:11" ht="15.75" customHeight="1" x14ac:dyDescent="0.2">
      <c r="A257" s="78" t="s">
        <v>641</v>
      </c>
      <c r="B257" s="79">
        <v>45296</v>
      </c>
      <c r="C257" s="74" t="s">
        <v>642</v>
      </c>
      <c r="D257" s="78" t="s">
        <v>643</v>
      </c>
      <c r="E257" s="188"/>
      <c r="F257" s="96"/>
      <c r="G257" s="188"/>
      <c r="H257" s="188"/>
      <c r="I257" s="188"/>
      <c r="J257" s="188"/>
      <c r="K257" s="188"/>
    </row>
    <row r="258" spans="1:11" ht="15.75" customHeight="1" x14ac:dyDescent="0.2">
      <c r="A258" s="78" t="s">
        <v>641</v>
      </c>
      <c r="B258" s="79">
        <v>45327</v>
      </c>
      <c r="C258" s="74" t="s">
        <v>644</v>
      </c>
      <c r="D258" s="78" t="s">
        <v>645</v>
      </c>
      <c r="E258" s="188"/>
      <c r="F258" s="96"/>
      <c r="G258" s="188"/>
      <c r="H258" s="188"/>
      <c r="I258" s="188"/>
      <c r="J258" s="188"/>
      <c r="K258" s="188"/>
    </row>
    <row r="259" spans="1:11" ht="15.75" customHeight="1" x14ac:dyDescent="0.2">
      <c r="A259" s="78" t="s">
        <v>641</v>
      </c>
      <c r="B259" s="79">
        <v>45356</v>
      </c>
      <c r="C259" s="74" t="s">
        <v>646</v>
      </c>
      <c r="D259" s="78" t="s">
        <v>647</v>
      </c>
      <c r="E259" s="188"/>
      <c r="F259" s="96"/>
      <c r="G259" s="188"/>
      <c r="H259" s="188"/>
      <c r="I259" s="188"/>
      <c r="J259" s="188"/>
      <c r="K259" s="188"/>
    </row>
    <row r="260" spans="1:11" ht="15.75" customHeight="1" x14ac:dyDescent="0.2">
      <c r="A260" s="78" t="s">
        <v>641</v>
      </c>
      <c r="B260" s="79">
        <v>45387</v>
      </c>
      <c r="C260" s="74" t="s">
        <v>648</v>
      </c>
      <c r="D260" s="78" t="s">
        <v>649</v>
      </c>
      <c r="E260" s="188"/>
      <c r="F260" s="96"/>
      <c r="G260" s="188"/>
      <c r="H260" s="188"/>
      <c r="I260" s="188"/>
      <c r="J260" s="188"/>
      <c r="K260" s="188"/>
    </row>
    <row r="261" spans="1:11" ht="15.75" customHeight="1" x14ac:dyDescent="0.2">
      <c r="A261" s="78" t="s">
        <v>641</v>
      </c>
      <c r="B261" s="80">
        <v>45417</v>
      </c>
      <c r="C261" s="74" t="s">
        <v>650</v>
      </c>
      <c r="D261" s="78" t="s">
        <v>651</v>
      </c>
      <c r="E261" s="188"/>
      <c r="F261" s="96"/>
      <c r="G261" s="188"/>
      <c r="H261" s="188"/>
      <c r="I261" s="188"/>
      <c r="J261" s="188"/>
      <c r="K261" s="188"/>
    </row>
    <row r="262" spans="1:11" ht="15.75" customHeight="1" x14ac:dyDescent="0.2">
      <c r="A262" s="78" t="s">
        <v>652</v>
      </c>
      <c r="B262" s="79">
        <v>45297</v>
      </c>
      <c r="C262" s="74" t="s">
        <v>653</v>
      </c>
      <c r="D262" s="78" t="s">
        <v>654</v>
      </c>
      <c r="E262" s="188"/>
      <c r="F262" s="96"/>
      <c r="G262" s="188"/>
      <c r="H262" s="188"/>
      <c r="I262" s="188"/>
      <c r="J262" s="188"/>
      <c r="K262" s="188"/>
    </row>
    <row r="263" spans="1:11" ht="15.75" customHeight="1" x14ac:dyDescent="0.2">
      <c r="A263" s="78" t="s">
        <v>652</v>
      </c>
      <c r="B263" s="79">
        <v>45328</v>
      </c>
      <c r="C263" s="74" t="s">
        <v>655</v>
      </c>
      <c r="D263" s="78" t="s">
        <v>656</v>
      </c>
      <c r="E263" s="188"/>
      <c r="F263" s="96"/>
      <c r="G263" s="188"/>
      <c r="H263" s="188"/>
      <c r="I263" s="188"/>
      <c r="J263" s="188"/>
      <c r="K263" s="188"/>
    </row>
    <row r="264" spans="1:11" ht="15.75" customHeight="1" x14ac:dyDescent="0.2">
      <c r="A264" s="78" t="s">
        <v>652</v>
      </c>
      <c r="B264" s="79">
        <v>45357</v>
      </c>
      <c r="C264" s="74" t="s">
        <v>657</v>
      </c>
      <c r="D264" s="78" t="s">
        <v>658</v>
      </c>
      <c r="E264" s="188"/>
      <c r="F264" s="96"/>
      <c r="G264" s="188"/>
      <c r="H264" s="188"/>
      <c r="I264" s="188"/>
      <c r="J264" s="188"/>
      <c r="K264" s="188"/>
    </row>
    <row r="265" spans="1:11" ht="15.75" customHeight="1" x14ac:dyDescent="0.2">
      <c r="A265" s="78" t="s">
        <v>322</v>
      </c>
      <c r="B265" s="79">
        <v>45298</v>
      </c>
      <c r="C265" s="74" t="s">
        <v>659</v>
      </c>
      <c r="D265" s="78" t="s">
        <v>660</v>
      </c>
      <c r="E265" s="188"/>
      <c r="F265" s="96"/>
      <c r="G265" s="188"/>
      <c r="H265" s="188"/>
      <c r="I265" s="188"/>
      <c r="J265" s="188"/>
      <c r="K265" s="188"/>
    </row>
    <row r="266" spans="1:11" ht="15.75" customHeight="1" x14ac:dyDescent="0.2">
      <c r="A266" s="78" t="s">
        <v>322</v>
      </c>
      <c r="B266" s="79">
        <v>45329</v>
      </c>
      <c r="C266" s="74" t="s">
        <v>661</v>
      </c>
      <c r="D266" s="78" t="s">
        <v>662</v>
      </c>
      <c r="E266" s="188"/>
      <c r="F266" s="96"/>
      <c r="G266" s="188"/>
      <c r="H266" s="188"/>
      <c r="I266" s="188"/>
      <c r="J266" s="188"/>
      <c r="K266" s="188"/>
    </row>
    <row r="267" spans="1:11" ht="15.75" customHeight="1" x14ac:dyDescent="0.2">
      <c r="A267" s="83" t="s">
        <v>663</v>
      </c>
      <c r="B267" s="100">
        <v>45299</v>
      </c>
      <c r="C267" s="83" t="s">
        <v>664</v>
      </c>
      <c r="D267" s="76" t="s">
        <v>665</v>
      </c>
      <c r="E267" s="188"/>
      <c r="F267" s="96"/>
      <c r="G267" s="188"/>
      <c r="H267" s="188"/>
      <c r="I267" s="188"/>
      <c r="J267" s="188"/>
      <c r="K267" s="188"/>
    </row>
    <row r="268" spans="1:11" ht="15.75" customHeight="1" x14ac:dyDescent="0.2">
      <c r="A268" s="83" t="s">
        <v>663</v>
      </c>
      <c r="B268" s="100">
        <v>45330</v>
      </c>
      <c r="C268" s="83" t="s">
        <v>664</v>
      </c>
      <c r="D268" s="76" t="s">
        <v>666</v>
      </c>
      <c r="E268" s="188"/>
      <c r="F268" s="96"/>
      <c r="G268" s="188"/>
      <c r="H268" s="188"/>
      <c r="I268" s="188"/>
      <c r="J268" s="188"/>
      <c r="K268" s="188"/>
    </row>
    <row r="269" spans="1:11" ht="15.75" customHeight="1" x14ac:dyDescent="0.2">
      <c r="A269" s="83" t="s">
        <v>663</v>
      </c>
      <c r="B269" s="100">
        <v>45359</v>
      </c>
      <c r="C269" s="83" t="s">
        <v>664</v>
      </c>
      <c r="D269" s="76" t="s">
        <v>667</v>
      </c>
      <c r="E269" s="188"/>
      <c r="F269" s="96"/>
      <c r="G269" s="188"/>
      <c r="H269" s="188"/>
      <c r="I269" s="188"/>
      <c r="J269" s="188"/>
      <c r="K269" s="188"/>
    </row>
    <row r="270" spans="1:11" ht="15.75" customHeight="1" x14ac:dyDescent="0.2">
      <c r="A270" s="83" t="s">
        <v>663</v>
      </c>
      <c r="B270" s="100">
        <v>45390</v>
      </c>
      <c r="C270" s="83" t="s">
        <v>664</v>
      </c>
      <c r="D270" s="76" t="s">
        <v>668</v>
      </c>
      <c r="E270" s="188"/>
      <c r="F270" s="96"/>
      <c r="G270" s="188"/>
      <c r="H270" s="188"/>
      <c r="I270" s="188"/>
      <c r="J270" s="188"/>
      <c r="K270" s="188"/>
    </row>
    <row r="271" spans="1:11" ht="15.75" customHeight="1" x14ac:dyDescent="0.2">
      <c r="A271" s="83" t="s">
        <v>663</v>
      </c>
      <c r="B271" s="100">
        <v>45420</v>
      </c>
      <c r="C271" s="83" t="s">
        <v>664</v>
      </c>
      <c r="D271" s="76" t="s">
        <v>669</v>
      </c>
      <c r="E271" s="188"/>
      <c r="F271" s="96"/>
      <c r="G271" s="188"/>
      <c r="H271" s="188"/>
      <c r="I271" s="188"/>
      <c r="J271" s="188"/>
      <c r="K271" s="188"/>
    </row>
    <row r="272" spans="1:11" ht="15.75" customHeight="1" x14ac:dyDescent="0.2">
      <c r="A272" s="83" t="s">
        <v>663</v>
      </c>
      <c r="B272" s="100">
        <v>45451</v>
      </c>
      <c r="C272" s="78" t="s">
        <v>670</v>
      </c>
      <c r="D272" s="82" t="s">
        <v>671</v>
      </c>
      <c r="E272" s="188"/>
      <c r="F272" s="96"/>
      <c r="G272" s="188"/>
      <c r="H272" s="188"/>
      <c r="I272" s="188"/>
      <c r="J272" s="188"/>
      <c r="K272" s="188"/>
    </row>
    <row r="273" spans="1:11" ht="15.75" customHeight="1" x14ac:dyDescent="0.2">
      <c r="A273" s="83" t="s">
        <v>663</v>
      </c>
      <c r="B273" s="100">
        <v>45481</v>
      </c>
      <c r="C273" s="78" t="s">
        <v>670</v>
      </c>
      <c r="D273" s="76" t="s">
        <v>672</v>
      </c>
      <c r="E273" s="188"/>
      <c r="F273" s="96"/>
      <c r="G273" s="188"/>
      <c r="H273" s="188"/>
      <c r="I273" s="188"/>
      <c r="J273" s="188"/>
      <c r="K273" s="188"/>
    </row>
    <row r="274" spans="1:11" ht="15.75" customHeight="1" x14ac:dyDescent="0.2">
      <c r="A274" s="83" t="s">
        <v>663</v>
      </c>
      <c r="B274" s="100">
        <v>45512</v>
      </c>
      <c r="C274" s="78" t="s">
        <v>670</v>
      </c>
      <c r="D274" s="76" t="s">
        <v>673</v>
      </c>
      <c r="E274" s="188"/>
      <c r="F274" s="96"/>
      <c r="G274" s="188"/>
      <c r="H274" s="188"/>
      <c r="I274" s="188"/>
      <c r="J274" s="188"/>
      <c r="K274" s="188"/>
    </row>
    <row r="275" spans="1:11" ht="15.75" customHeight="1" x14ac:dyDescent="0.2">
      <c r="A275" s="83" t="s">
        <v>663</v>
      </c>
      <c r="B275" s="100">
        <v>45543</v>
      </c>
      <c r="C275" s="78" t="s">
        <v>674</v>
      </c>
      <c r="D275" s="76" t="s">
        <v>675</v>
      </c>
      <c r="E275" s="188"/>
      <c r="F275" s="96"/>
      <c r="G275" s="188"/>
      <c r="H275" s="188"/>
      <c r="I275" s="188"/>
      <c r="J275" s="188"/>
      <c r="K275" s="188"/>
    </row>
    <row r="276" spans="1:11" ht="15.75" customHeight="1" x14ac:dyDescent="0.2">
      <c r="A276" s="83" t="s">
        <v>663</v>
      </c>
      <c r="B276" s="100">
        <v>45573</v>
      </c>
      <c r="C276" s="78" t="s">
        <v>674</v>
      </c>
      <c r="D276" s="76" t="s">
        <v>676</v>
      </c>
      <c r="E276" s="188"/>
      <c r="F276" s="96"/>
      <c r="G276" s="188"/>
      <c r="H276" s="188"/>
      <c r="I276" s="188"/>
      <c r="J276" s="188"/>
      <c r="K276" s="188"/>
    </row>
    <row r="277" spans="1:11" ht="15.75" customHeight="1" x14ac:dyDescent="0.2">
      <c r="A277" s="83"/>
      <c r="B277" s="84"/>
      <c r="C277" s="79"/>
      <c r="D277" s="76"/>
      <c r="E277" s="188"/>
      <c r="F277" s="96"/>
      <c r="G277" s="188"/>
      <c r="H277" s="188"/>
      <c r="I277" s="188"/>
      <c r="J277" s="188"/>
      <c r="K277" s="188"/>
    </row>
    <row r="278" spans="1:11" ht="15.75" customHeight="1" x14ac:dyDescent="0.2">
      <c r="A278" s="83"/>
      <c r="B278" s="84"/>
      <c r="C278" s="79"/>
      <c r="D278" s="76"/>
      <c r="E278" s="188"/>
      <c r="F278" s="96"/>
      <c r="G278" s="188"/>
      <c r="H278" s="188"/>
      <c r="I278" s="188"/>
      <c r="J278" s="188"/>
      <c r="K278" s="188"/>
    </row>
    <row r="279" spans="1:11" ht="15.75" customHeight="1" x14ac:dyDescent="0.2">
      <c r="A279" s="83"/>
      <c r="B279" s="84"/>
      <c r="C279" s="79"/>
      <c r="D279" s="76"/>
      <c r="E279" s="188"/>
      <c r="F279" s="96"/>
      <c r="G279" s="188"/>
      <c r="H279" s="188"/>
      <c r="I279" s="188"/>
      <c r="J279" s="188"/>
      <c r="K279" s="188"/>
    </row>
    <row r="280" spans="1:11" ht="15.75" customHeight="1" x14ac:dyDescent="0.2">
      <c r="A280" s="83"/>
      <c r="B280" s="84"/>
      <c r="C280" s="79"/>
      <c r="D280" s="76"/>
      <c r="E280" s="188"/>
      <c r="F280" s="96"/>
      <c r="G280" s="188"/>
      <c r="H280" s="188"/>
      <c r="I280" s="188"/>
      <c r="J280" s="188"/>
      <c r="K280" s="188"/>
    </row>
    <row r="281" spans="1:11" ht="15.75" customHeight="1" x14ac:dyDescent="0.2">
      <c r="A281" s="83"/>
      <c r="B281" s="84"/>
      <c r="C281" s="79"/>
      <c r="D281" s="76"/>
      <c r="E281" s="188"/>
      <c r="F281" s="96"/>
      <c r="G281" s="188"/>
      <c r="H281" s="188"/>
      <c r="I281" s="188"/>
      <c r="J281" s="188"/>
      <c r="K281" s="188"/>
    </row>
    <row r="282" spans="1:11" ht="15.75" customHeight="1" x14ac:dyDescent="0.2">
      <c r="A282" s="83"/>
      <c r="B282" s="84"/>
      <c r="C282" s="79"/>
      <c r="D282" s="76"/>
      <c r="E282" s="188"/>
      <c r="F282" s="96"/>
      <c r="G282" s="188"/>
      <c r="H282" s="188"/>
      <c r="I282" s="188"/>
      <c r="J282" s="188"/>
      <c r="K282" s="188"/>
    </row>
    <row r="283" spans="1:11" ht="15.75" customHeight="1" x14ac:dyDescent="0.2">
      <c r="A283" s="83"/>
      <c r="B283" s="84"/>
      <c r="C283" s="79"/>
      <c r="D283" s="76"/>
      <c r="E283" s="188"/>
      <c r="F283" s="96"/>
      <c r="G283" s="188"/>
      <c r="H283" s="188"/>
      <c r="I283" s="188"/>
      <c r="J283" s="188"/>
      <c r="K283" s="188"/>
    </row>
    <row r="284" spans="1:11" ht="15.75" customHeight="1" x14ac:dyDescent="0.2">
      <c r="A284" s="83"/>
      <c r="B284" s="84"/>
      <c r="C284" s="79"/>
      <c r="D284" s="76"/>
      <c r="E284" s="188"/>
      <c r="F284" s="96"/>
      <c r="G284" s="188"/>
      <c r="H284" s="188"/>
      <c r="I284" s="188"/>
      <c r="J284" s="188"/>
      <c r="K284" s="188"/>
    </row>
    <row r="285" spans="1:11" ht="15.75" customHeight="1" x14ac:dyDescent="0.15"/>
    <row r="286" spans="1:11" ht="15.75" customHeight="1" x14ac:dyDescent="0.15"/>
    <row r="287" spans="1:11" ht="15.75" customHeight="1" x14ac:dyDescent="0.15"/>
    <row r="288" spans="1:11"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F1:G1"/>
  </mergeCells>
  <conditionalFormatting sqref="F9:F284">
    <cfRule type="cellIs" dxfId="204" priority="1" operator="equal">
      <formula>0</formula>
    </cfRule>
    <cfRule type="cellIs" dxfId="203" priority="2" operator="equal">
      <formula>1</formula>
    </cfRule>
    <cfRule type="cellIs" dxfId="202" priority="3" operator="equal">
      <formula>2</formula>
    </cfRule>
    <cfRule type="cellIs" dxfId="201" priority="4" operator="equal">
      <formula>3</formula>
    </cfRule>
    <cfRule type="cellIs" dxfId="200" priority="5" operator="equal">
      <formula>"N/A"</formula>
    </cfRule>
  </conditionalFormatting>
  <hyperlinks>
    <hyperlink ref="D2" r:id="rId1" xr:uid="{00000000-0004-0000-0900-000000000000}"/>
    <hyperlink ref="D3" r:id="rId2" xr:uid="{00000000-0004-0000-0900-000001000000}"/>
  </hyperlinks>
  <pageMargins left="0" right="0" top="0" bottom="0"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'EM Rating System'!$A$2:$A$5</xm:f>
          </x14:formula1>
          <xm:sqref>F9:F284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45</vt:i4>
      </vt:variant>
    </vt:vector>
  </HeadingPairs>
  <TitlesOfParts>
    <vt:vector size="45" baseType="lpstr">
      <vt:lpstr>Internal - workplan</vt:lpstr>
      <vt:lpstr>Hoja 11</vt:lpstr>
      <vt:lpstr>LB360 Equivalence Matrix (EM)</vt:lpstr>
      <vt:lpstr>EM Rating System</vt:lpstr>
      <vt:lpstr>Assessment_Overview (previous a</vt:lpstr>
      <vt:lpstr>ICMM (Previous assessment)</vt:lpstr>
      <vt:lpstr>ICMM</vt:lpstr>
      <vt:lpstr>IRMA</vt:lpstr>
      <vt:lpstr>TSM</vt:lpstr>
      <vt:lpstr>LBMA</vt:lpstr>
      <vt:lpstr>CDDGMSC (Previous assessment)</vt:lpstr>
      <vt:lpstr>CDDGMSC</vt:lpstr>
      <vt:lpstr>ITA Tin (Previous assessment)</vt:lpstr>
      <vt:lpstr>ITA Tin</vt:lpstr>
      <vt:lpstr>RMAP Tin &amp; Tantalum (previous a</vt:lpstr>
      <vt:lpstr>RMAP Tin &amp; Tantalum</vt:lpstr>
      <vt:lpstr>RMAP Tungsten</vt:lpstr>
      <vt:lpstr>RMAP Gold (previous assessment)</vt:lpstr>
      <vt:lpstr>RMAP Gold</vt:lpstr>
      <vt:lpstr>RMAP Cobalt</vt:lpstr>
      <vt:lpstr>WGC-RGMPs (previous assessment)</vt:lpstr>
      <vt:lpstr>WGC-RGMPs</vt:lpstr>
      <vt:lpstr>IFC</vt:lpstr>
      <vt:lpstr>RMI ASM Cobalt</vt:lpstr>
      <vt:lpstr>Fairmined</vt:lpstr>
      <vt:lpstr>Fairtrade Gold (previous assess</vt:lpstr>
      <vt:lpstr>Fairtrade Gold</vt:lpstr>
      <vt:lpstr>CRAFT 2.0 (Previous assessment)</vt:lpstr>
      <vt:lpstr>CRAFT 2.0</vt:lpstr>
      <vt:lpstr>RMAP Agnostic</vt:lpstr>
      <vt:lpstr>RMI ESG (Previous assessment)</vt:lpstr>
      <vt:lpstr>RMI ESG</vt:lpstr>
      <vt:lpstr>ASI (Previous assessment)</vt:lpstr>
      <vt:lpstr>ASI</vt:lpstr>
      <vt:lpstr>GS4GG (Previous assessment)</vt:lpstr>
      <vt:lpstr>GS4GG</vt:lpstr>
      <vt:lpstr>ResponsibleSteel</vt:lpstr>
      <vt:lpstr>LB360 EM SUMMARY</vt:lpstr>
      <vt:lpstr>ISO 14001</vt:lpstr>
      <vt:lpstr>ISO 50001</vt:lpstr>
      <vt:lpstr>ISO 45001</vt:lpstr>
      <vt:lpstr>RRA</vt:lpstr>
      <vt:lpstr>JDDS</vt:lpstr>
      <vt:lpstr>SA8000</vt:lpstr>
      <vt:lpstr>CMSI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Eduardo Zanatta</dc:creator>
  <cp:keywords/>
  <dc:description/>
  <cp:lastModifiedBy>Harriet Pullen</cp:lastModifiedBy>
  <cp:revision/>
  <dcterms:created xsi:type="dcterms:W3CDTF">2024-05-09T08:39:24Z</dcterms:created>
  <dcterms:modified xsi:type="dcterms:W3CDTF">2026-01-13T10:11:55Z</dcterms:modified>
  <cp:category/>
  <cp:contentStatus/>
</cp:coreProperties>
</file>